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B595D333-9B8E-4B2D-B0E3-384E1FF12488}" xr6:coauthVersionLast="45" xr6:coauthVersionMax="45" xr10:uidLastSave="{00000000-0000-0000-0000-000000000000}"/>
  <bookViews>
    <workbookView xWindow="2430" yWindow="360" windowWidth="21600" windowHeight="11385" tabRatio="662" activeTab="2" xr2:uid="{00000000-000D-0000-FFFF-FFFF00000000}"/>
  </bookViews>
  <sheets>
    <sheet name="0212H" sheetId="18" r:id="rId1"/>
    <sheet name="Mapping" sheetId="28" r:id="rId2"/>
    <sheet name="CLvsLO" sheetId="19" r:id="rId3"/>
    <sheet name="CLvsLO 1.5GHz IF" sheetId="27" r:id="rId4"/>
    <sheet name="CL &amp; Data" sheetId="8" r:id="rId5"/>
    <sheet name="Isolations" sheetId="4" r:id="rId6"/>
    <sheet name="IF Response" sheetId="6" r:id="rId7"/>
    <sheet name="IP3" sheetId="7" r:id="rId8"/>
    <sheet name="P1dB CL" sheetId="25" r:id="rId9"/>
    <sheet name="P1dB Pt" sheetId="26" r:id="rId10"/>
    <sheet name="LO Harm-A" sheetId="17" r:id="rId11"/>
    <sheet name="LO Harm-B" sheetId="14" r:id="rId12"/>
    <sheet name="2Rx2L" sheetId="15" r:id="rId13"/>
    <sheet name="2Ix1L" sheetId="16" r:id="rId14"/>
    <sheet name="5Rx0L" sheetId="20" r:id="rId15"/>
    <sheet name="5Rx5L" sheetId="21" r:id="rId16"/>
    <sheet name="5Ix0L" sheetId="22" r:id="rId17"/>
    <sheet name="5Ix5L" sheetId="23" r:id="rId18"/>
  </sheets>
  <definedNames>
    <definedName name="Amp_Diff_2_3" localSheetId="0">'0212H'!$G$2:$G$868</definedName>
    <definedName name="Amp_Diff_2_3_2" localSheetId="0">'0212H'!$P$2:$P$836</definedName>
    <definedName name="Amp_Diff_2_4" localSheetId="0">'0212H'!$H$2:$H$868</definedName>
    <definedName name="Common_RL" localSheetId="0">'0212H'!$D$2:$D$868</definedName>
    <definedName name="IL_1_4" localSheetId="0">'0212H'!$A$2:$C$868</definedName>
    <definedName name="IL_1_4_2" localSheetId="0">'0212H'!$O$2:$O$836</definedName>
    <definedName name="Iso_2_3" localSheetId="0">'0212H'!$K$2:$K$868</definedName>
    <definedName name="Iso_2_3_2" localSheetId="0">'0212H'!$R$2:$R$836</definedName>
    <definedName name="Iso_2_4" localSheetId="0">'0212H'!$L$2:$L$868</definedName>
    <definedName name="Iso_2_4_2" localSheetId="0">'0212H'!$S$2:$T$836</definedName>
    <definedName name="MT3H_0113_ConversionLoss_and_Isolation_A__20dBm" localSheetId="4">'CL &amp; Data'!$B$1:$F$629</definedName>
    <definedName name="MT3H_0113_ConversionLoss_and_Isolation_B" localSheetId="4">'CL &amp; Data'!$L$1:$P$629</definedName>
    <definedName name="Output_3_RL" localSheetId="0">'0212H'!$E$2:$E$868</definedName>
    <definedName name="Output_4_RL" localSheetId="0">'0212H'!$F$2:$F$868</definedName>
    <definedName name="Phase_Diff_2_3" localSheetId="0">'0212H'!#REF!</definedName>
    <definedName name="Phase_Diff_2_3_1" localSheetId="0">'0212H'!$I$2:$I$868</definedName>
    <definedName name="Phase_Diff_2_3_2" localSheetId="0">'0212H'!$Q$2:$Q$836</definedName>
    <definedName name="Phase_Diff_2_4" localSheetId="0">'0212H'!$J$2:$J$868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4" i="28" l="1"/>
  <c r="X31" i="28"/>
  <c r="Y33" i="28"/>
  <c r="Z33" i="28"/>
  <c r="AA33" i="28"/>
  <c r="AA34" i="28" l="1"/>
  <c r="AD172" i="18"/>
  <c r="Z34" i="28"/>
  <c r="AC172" i="18"/>
  <c r="Y34" i="28"/>
  <c r="AB172" i="18"/>
  <c r="X34" i="28"/>
  <c r="AA172" i="18"/>
  <c r="W34" i="28"/>
  <c r="Z172" i="18"/>
  <c r="Y182" i="18"/>
  <c r="AD181" i="18"/>
  <c r="AC181" i="18"/>
  <c r="AB181" i="18"/>
  <c r="X33" i="28"/>
  <c r="AA171" i="18"/>
  <c r="W33" i="28"/>
  <c r="Z171" i="18"/>
  <c r="V33" i="28"/>
  <c r="Y171" i="18"/>
  <c r="AA32" i="28"/>
  <c r="AD170" i="18"/>
  <c r="Z32" i="28"/>
  <c r="AC170" i="18"/>
  <c r="Y32" i="28"/>
  <c r="AB170" i="18"/>
  <c r="X32" i="28"/>
  <c r="AA170" i="18"/>
  <c r="W32" i="28"/>
  <c r="Z170" i="18"/>
  <c r="V32" i="28"/>
  <c r="Y170" i="18"/>
  <c r="AA31" i="28"/>
  <c r="AD169" i="18"/>
  <c r="Z31" i="28"/>
  <c r="AC169" i="18"/>
  <c r="Y31" i="28"/>
  <c r="AB169" i="18"/>
  <c r="AA169" i="18"/>
  <c r="V30" i="28"/>
  <c r="W31" i="28"/>
  <c r="Z169" i="18"/>
  <c r="V31" i="28"/>
  <c r="Y169" i="18"/>
  <c r="AA30" i="28"/>
  <c r="Z30" i="28"/>
  <c r="Y30" i="28"/>
  <c r="X30" i="28"/>
  <c r="X205" i="27" l="1"/>
  <c r="W205" i="27"/>
  <c r="V205" i="27"/>
  <c r="U205" i="27"/>
  <c r="T205" i="27"/>
  <c r="S205" i="27"/>
  <c r="R205" i="27"/>
  <c r="Q205" i="27"/>
  <c r="L205" i="27"/>
  <c r="K205" i="27"/>
  <c r="J205" i="27"/>
  <c r="I205" i="27"/>
  <c r="H205" i="27"/>
  <c r="G205" i="27"/>
  <c r="F205" i="27"/>
  <c r="E205" i="27"/>
  <c r="X204" i="27"/>
  <c r="W204" i="27"/>
  <c r="V204" i="27"/>
  <c r="U204" i="27"/>
  <c r="T204" i="27"/>
  <c r="S204" i="27"/>
  <c r="R204" i="27"/>
  <c r="Q204" i="27"/>
  <c r="L204" i="27"/>
  <c r="K204" i="27"/>
  <c r="J204" i="27"/>
  <c r="I204" i="27"/>
  <c r="H204" i="27"/>
  <c r="G204" i="27"/>
  <c r="F204" i="27"/>
  <c r="E204" i="27"/>
  <c r="X203" i="27"/>
  <c r="W203" i="27"/>
  <c r="V203" i="27"/>
  <c r="U203" i="27"/>
  <c r="T203" i="27"/>
  <c r="S203" i="27"/>
  <c r="R203" i="27"/>
  <c r="Q203" i="27"/>
  <c r="L203" i="27"/>
  <c r="K203" i="27"/>
  <c r="J203" i="27"/>
  <c r="I203" i="27"/>
  <c r="H203" i="27"/>
  <c r="G203" i="27"/>
  <c r="F203" i="27"/>
  <c r="E203" i="27"/>
  <c r="X202" i="27"/>
  <c r="W202" i="27"/>
  <c r="V202" i="27"/>
  <c r="U202" i="27"/>
  <c r="T202" i="27"/>
  <c r="S202" i="27"/>
  <c r="R202" i="27"/>
  <c r="Q202" i="27"/>
  <c r="L202" i="27"/>
  <c r="K202" i="27"/>
  <c r="J202" i="27"/>
  <c r="I202" i="27"/>
  <c r="H202" i="27"/>
  <c r="G202" i="27"/>
  <c r="F202" i="27"/>
  <c r="E202" i="27"/>
  <c r="X201" i="27"/>
  <c r="W201" i="27"/>
  <c r="V201" i="27"/>
  <c r="U201" i="27"/>
  <c r="T201" i="27"/>
  <c r="S201" i="27"/>
  <c r="R201" i="27"/>
  <c r="Q201" i="27"/>
  <c r="L201" i="27"/>
  <c r="K201" i="27"/>
  <c r="J201" i="27"/>
  <c r="I201" i="27"/>
  <c r="H201" i="27"/>
  <c r="G201" i="27"/>
  <c r="F201" i="27"/>
  <c r="E201" i="27"/>
  <c r="X200" i="27"/>
  <c r="W200" i="27"/>
  <c r="V200" i="27"/>
  <c r="U200" i="27"/>
  <c r="T200" i="27"/>
  <c r="S200" i="27"/>
  <c r="R200" i="27"/>
  <c r="Q200" i="27"/>
  <c r="L200" i="27"/>
  <c r="K200" i="27"/>
  <c r="J200" i="27"/>
  <c r="I200" i="27"/>
  <c r="H200" i="27"/>
  <c r="G200" i="27"/>
  <c r="F200" i="27"/>
  <c r="E200" i="27"/>
  <c r="X199" i="27"/>
  <c r="W199" i="27"/>
  <c r="V199" i="27"/>
  <c r="U199" i="27"/>
  <c r="T199" i="27"/>
  <c r="S199" i="27"/>
  <c r="R199" i="27"/>
  <c r="Q199" i="27"/>
  <c r="L199" i="27"/>
  <c r="K199" i="27"/>
  <c r="J199" i="27"/>
  <c r="I199" i="27"/>
  <c r="H199" i="27"/>
  <c r="G199" i="27"/>
  <c r="F199" i="27"/>
  <c r="E199" i="27"/>
  <c r="X198" i="27"/>
  <c r="W198" i="27"/>
  <c r="V198" i="27"/>
  <c r="U198" i="27"/>
  <c r="T198" i="27"/>
  <c r="S198" i="27"/>
  <c r="R198" i="27"/>
  <c r="Q198" i="27"/>
  <c r="L198" i="27"/>
  <c r="K198" i="27"/>
  <c r="J198" i="27"/>
  <c r="I198" i="27"/>
  <c r="H198" i="27"/>
  <c r="G198" i="27"/>
  <c r="F198" i="27"/>
  <c r="E198" i="27"/>
  <c r="X197" i="27"/>
  <c r="W197" i="27"/>
  <c r="V197" i="27"/>
  <c r="U197" i="27"/>
  <c r="T197" i="27"/>
  <c r="S197" i="27"/>
  <c r="R197" i="27"/>
  <c r="Q197" i="27"/>
  <c r="L197" i="27"/>
  <c r="K197" i="27"/>
  <c r="J197" i="27"/>
  <c r="I197" i="27"/>
  <c r="H197" i="27"/>
  <c r="G197" i="27"/>
  <c r="F197" i="27"/>
  <c r="E197" i="27"/>
  <c r="X196" i="27"/>
  <c r="W196" i="27"/>
  <c r="V196" i="27"/>
  <c r="U196" i="27"/>
  <c r="T196" i="27"/>
  <c r="S196" i="27"/>
  <c r="R196" i="27"/>
  <c r="Q196" i="27"/>
  <c r="L196" i="27"/>
  <c r="K196" i="27"/>
  <c r="J196" i="27"/>
  <c r="I196" i="27"/>
  <c r="H196" i="27"/>
  <c r="G196" i="27"/>
  <c r="F196" i="27"/>
  <c r="E196" i="27"/>
  <c r="X195" i="27"/>
  <c r="W195" i="27"/>
  <c r="V195" i="27"/>
  <c r="U195" i="27"/>
  <c r="T195" i="27"/>
  <c r="S195" i="27"/>
  <c r="R195" i="27"/>
  <c r="Q195" i="27"/>
  <c r="L195" i="27"/>
  <c r="K195" i="27"/>
  <c r="J195" i="27"/>
  <c r="I195" i="27"/>
  <c r="H195" i="27"/>
  <c r="G195" i="27"/>
  <c r="F195" i="27"/>
  <c r="E195" i="27"/>
  <c r="X194" i="27"/>
  <c r="W194" i="27"/>
  <c r="V194" i="27"/>
  <c r="U194" i="27"/>
  <c r="T194" i="27"/>
  <c r="S194" i="27"/>
  <c r="R194" i="27"/>
  <c r="Q194" i="27"/>
  <c r="L194" i="27"/>
  <c r="K194" i="27"/>
  <c r="J194" i="27"/>
  <c r="I194" i="27"/>
  <c r="H194" i="27"/>
  <c r="G194" i="27"/>
  <c r="F194" i="27"/>
  <c r="E194" i="27"/>
  <c r="X193" i="27"/>
  <c r="W193" i="27"/>
  <c r="V193" i="27"/>
  <c r="U193" i="27"/>
  <c r="T193" i="27"/>
  <c r="S193" i="27"/>
  <c r="R193" i="27"/>
  <c r="Q193" i="27"/>
  <c r="L193" i="27"/>
  <c r="K193" i="27"/>
  <c r="J193" i="27"/>
  <c r="I193" i="27"/>
  <c r="H193" i="27"/>
  <c r="G193" i="27"/>
  <c r="F193" i="27"/>
  <c r="E193" i="27"/>
  <c r="X192" i="27"/>
  <c r="W192" i="27"/>
  <c r="V192" i="27"/>
  <c r="U192" i="27"/>
  <c r="T192" i="27"/>
  <c r="S192" i="27"/>
  <c r="R192" i="27"/>
  <c r="Q192" i="27"/>
  <c r="L192" i="27"/>
  <c r="K192" i="27"/>
  <c r="J192" i="27"/>
  <c r="I192" i="27"/>
  <c r="H192" i="27"/>
  <c r="G192" i="27"/>
  <c r="F192" i="27"/>
  <c r="E192" i="27"/>
  <c r="X191" i="27"/>
  <c r="W191" i="27"/>
  <c r="V191" i="27"/>
  <c r="U191" i="27"/>
  <c r="T191" i="27"/>
  <c r="S191" i="27"/>
  <c r="R191" i="27"/>
  <c r="Q191" i="27"/>
  <c r="L191" i="27"/>
  <c r="K191" i="27"/>
  <c r="J191" i="27"/>
  <c r="I191" i="27"/>
  <c r="H191" i="27"/>
  <c r="G191" i="27"/>
  <c r="F191" i="27"/>
  <c r="E191" i="27"/>
  <c r="X190" i="27"/>
  <c r="W190" i="27"/>
  <c r="V190" i="27"/>
  <c r="U190" i="27"/>
  <c r="T190" i="27"/>
  <c r="S190" i="27"/>
  <c r="R190" i="27"/>
  <c r="Q190" i="27"/>
  <c r="L190" i="27"/>
  <c r="K190" i="27"/>
  <c r="J190" i="27"/>
  <c r="I190" i="27"/>
  <c r="H190" i="27"/>
  <c r="G190" i="27"/>
  <c r="F190" i="27"/>
  <c r="E190" i="27"/>
  <c r="X189" i="27"/>
  <c r="W189" i="27"/>
  <c r="V189" i="27"/>
  <c r="U189" i="27"/>
  <c r="T189" i="27"/>
  <c r="S189" i="27"/>
  <c r="R189" i="27"/>
  <c r="Q189" i="27"/>
  <c r="L189" i="27"/>
  <c r="K189" i="27"/>
  <c r="J189" i="27"/>
  <c r="I189" i="27"/>
  <c r="H189" i="27"/>
  <c r="G189" i="27"/>
  <c r="F189" i="27"/>
  <c r="E189" i="27"/>
  <c r="X188" i="27"/>
  <c r="W188" i="27"/>
  <c r="V188" i="27"/>
  <c r="U188" i="27"/>
  <c r="T188" i="27"/>
  <c r="S188" i="27"/>
  <c r="R188" i="27"/>
  <c r="Q188" i="27"/>
  <c r="L188" i="27"/>
  <c r="K188" i="27"/>
  <c r="J188" i="27"/>
  <c r="I188" i="27"/>
  <c r="H188" i="27"/>
  <c r="G188" i="27"/>
  <c r="F188" i="27"/>
  <c r="E188" i="27"/>
  <c r="X187" i="27"/>
  <c r="W187" i="27"/>
  <c r="V187" i="27"/>
  <c r="U187" i="27"/>
  <c r="T187" i="27"/>
  <c r="S187" i="27"/>
  <c r="R187" i="27"/>
  <c r="Q187" i="27"/>
  <c r="L187" i="27"/>
  <c r="K187" i="27"/>
  <c r="J187" i="27"/>
  <c r="I187" i="27"/>
  <c r="H187" i="27"/>
  <c r="G187" i="27"/>
  <c r="F187" i="27"/>
  <c r="E187" i="27"/>
  <c r="X186" i="27"/>
  <c r="W186" i="27"/>
  <c r="V186" i="27"/>
  <c r="U186" i="27"/>
  <c r="T186" i="27"/>
  <c r="S186" i="27"/>
  <c r="R186" i="27"/>
  <c r="Q186" i="27"/>
  <c r="L186" i="27"/>
  <c r="K186" i="27"/>
  <c r="J186" i="27"/>
  <c r="I186" i="27"/>
  <c r="H186" i="27"/>
  <c r="G186" i="27"/>
  <c r="F186" i="27"/>
  <c r="E186" i="27"/>
  <c r="X185" i="27"/>
  <c r="W185" i="27"/>
  <c r="V185" i="27"/>
  <c r="U185" i="27"/>
  <c r="T185" i="27"/>
  <c r="S185" i="27"/>
  <c r="R185" i="27"/>
  <c r="Q185" i="27"/>
  <c r="L185" i="27"/>
  <c r="K185" i="27"/>
  <c r="J185" i="27"/>
  <c r="I185" i="27"/>
  <c r="H185" i="27"/>
  <c r="G185" i="27"/>
  <c r="F185" i="27"/>
  <c r="E185" i="27"/>
  <c r="X184" i="27"/>
  <c r="W184" i="27"/>
  <c r="V184" i="27"/>
  <c r="U184" i="27"/>
  <c r="T184" i="27"/>
  <c r="S184" i="27"/>
  <c r="R184" i="27"/>
  <c r="Q184" i="27"/>
  <c r="L184" i="27"/>
  <c r="K184" i="27"/>
  <c r="J184" i="27"/>
  <c r="I184" i="27"/>
  <c r="H184" i="27"/>
  <c r="G184" i="27"/>
  <c r="F184" i="27"/>
  <c r="E184" i="27"/>
  <c r="X183" i="27"/>
  <c r="W183" i="27"/>
  <c r="V183" i="27"/>
  <c r="U183" i="27"/>
  <c r="T183" i="27"/>
  <c r="S183" i="27"/>
  <c r="R183" i="27"/>
  <c r="Q183" i="27"/>
  <c r="L183" i="27"/>
  <c r="K183" i="27"/>
  <c r="J183" i="27"/>
  <c r="I183" i="27"/>
  <c r="H183" i="27"/>
  <c r="G183" i="27"/>
  <c r="F183" i="27"/>
  <c r="E183" i="27"/>
  <c r="X182" i="27"/>
  <c r="W182" i="27"/>
  <c r="V182" i="27"/>
  <c r="U182" i="27"/>
  <c r="T182" i="27"/>
  <c r="S182" i="27"/>
  <c r="R182" i="27"/>
  <c r="Q182" i="27"/>
  <c r="L182" i="27"/>
  <c r="K182" i="27"/>
  <c r="J182" i="27"/>
  <c r="I182" i="27"/>
  <c r="H182" i="27"/>
  <c r="G182" i="27"/>
  <c r="F182" i="27"/>
  <c r="E182" i="27"/>
  <c r="X181" i="27"/>
  <c r="W181" i="27"/>
  <c r="V181" i="27"/>
  <c r="U181" i="27"/>
  <c r="T181" i="27"/>
  <c r="S181" i="27"/>
  <c r="R181" i="27"/>
  <c r="Q181" i="27"/>
  <c r="L181" i="27"/>
  <c r="K181" i="27"/>
  <c r="J181" i="27"/>
  <c r="I181" i="27"/>
  <c r="H181" i="27"/>
  <c r="G181" i="27"/>
  <c r="F181" i="27"/>
  <c r="E181" i="27"/>
  <c r="X180" i="27"/>
  <c r="W180" i="27"/>
  <c r="V180" i="27"/>
  <c r="U180" i="27"/>
  <c r="T180" i="27"/>
  <c r="S180" i="27"/>
  <c r="R180" i="27"/>
  <c r="Q180" i="27"/>
  <c r="L180" i="27"/>
  <c r="K180" i="27"/>
  <c r="J180" i="27"/>
  <c r="I180" i="27"/>
  <c r="H180" i="27"/>
  <c r="G180" i="27"/>
  <c r="F180" i="27"/>
  <c r="E180" i="27"/>
  <c r="X179" i="27"/>
  <c r="W179" i="27"/>
  <c r="V179" i="27"/>
  <c r="U179" i="27"/>
  <c r="T179" i="27"/>
  <c r="S179" i="27"/>
  <c r="R179" i="27"/>
  <c r="Q179" i="27"/>
  <c r="L179" i="27"/>
  <c r="K179" i="27"/>
  <c r="J179" i="27"/>
  <c r="I179" i="27"/>
  <c r="H179" i="27"/>
  <c r="G179" i="27"/>
  <c r="F179" i="27"/>
  <c r="E179" i="27"/>
  <c r="X178" i="27"/>
  <c r="W178" i="27"/>
  <c r="V178" i="27"/>
  <c r="U178" i="27"/>
  <c r="T178" i="27"/>
  <c r="S178" i="27"/>
  <c r="R178" i="27"/>
  <c r="Q178" i="27"/>
  <c r="L178" i="27"/>
  <c r="K178" i="27"/>
  <c r="J178" i="27"/>
  <c r="I178" i="27"/>
  <c r="H178" i="27"/>
  <c r="G178" i="27"/>
  <c r="F178" i="27"/>
  <c r="E178" i="27"/>
  <c r="X177" i="27"/>
  <c r="W177" i="27"/>
  <c r="V177" i="27"/>
  <c r="U177" i="27"/>
  <c r="T177" i="27"/>
  <c r="S177" i="27"/>
  <c r="R177" i="27"/>
  <c r="Q177" i="27"/>
  <c r="L177" i="27"/>
  <c r="K177" i="27"/>
  <c r="J177" i="27"/>
  <c r="I177" i="27"/>
  <c r="H177" i="27"/>
  <c r="G177" i="27"/>
  <c r="F177" i="27"/>
  <c r="E177" i="27"/>
  <c r="X176" i="27"/>
  <c r="W176" i="27"/>
  <c r="V176" i="27"/>
  <c r="U176" i="27"/>
  <c r="T176" i="27"/>
  <c r="S176" i="27"/>
  <c r="R176" i="27"/>
  <c r="Q176" i="27"/>
  <c r="L176" i="27"/>
  <c r="K176" i="27"/>
  <c r="J176" i="27"/>
  <c r="I176" i="27"/>
  <c r="H176" i="27"/>
  <c r="G176" i="27"/>
  <c r="F176" i="27"/>
  <c r="E176" i="27"/>
  <c r="X175" i="27"/>
  <c r="W175" i="27"/>
  <c r="V175" i="27"/>
  <c r="U175" i="27"/>
  <c r="T175" i="27"/>
  <c r="S175" i="27"/>
  <c r="R175" i="27"/>
  <c r="Q175" i="27"/>
  <c r="L175" i="27"/>
  <c r="K175" i="27"/>
  <c r="J175" i="27"/>
  <c r="I175" i="27"/>
  <c r="H175" i="27"/>
  <c r="G175" i="27"/>
  <c r="F175" i="27"/>
  <c r="E175" i="27"/>
  <c r="X174" i="27"/>
  <c r="W174" i="27"/>
  <c r="V174" i="27"/>
  <c r="U174" i="27"/>
  <c r="T174" i="27"/>
  <c r="S174" i="27"/>
  <c r="R174" i="27"/>
  <c r="Q174" i="27"/>
  <c r="L174" i="27"/>
  <c r="K174" i="27"/>
  <c r="J174" i="27"/>
  <c r="I174" i="27"/>
  <c r="H174" i="27"/>
  <c r="G174" i="27"/>
  <c r="F174" i="27"/>
  <c r="E174" i="27"/>
  <c r="X173" i="27"/>
  <c r="W173" i="27"/>
  <c r="V173" i="27"/>
  <c r="U173" i="27"/>
  <c r="T173" i="27"/>
  <c r="S173" i="27"/>
  <c r="R173" i="27"/>
  <c r="Q173" i="27"/>
  <c r="L173" i="27"/>
  <c r="K173" i="27"/>
  <c r="J173" i="27"/>
  <c r="I173" i="27"/>
  <c r="H173" i="27"/>
  <c r="G173" i="27"/>
  <c r="F173" i="27"/>
  <c r="E173" i="27"/>
  <c r="X172" i="27"/>
  <c r="W172" i="27"/>
  <c r="V172" i="27"/>
  <c r="U172" i="27"/>
  <c r="T172" i="27"/>
  <c r="S172" i="27"/>
  <c r="R172" i="27"/>
  <c r="Q172" i="27"/>
  <c r="L172" i="27"/>
  <c r="K172" i="27"/>
  <c r="J172" i="27"/>
  <c r="I172" i="27"/>
  <c r="H172" i="27"/>
  <c r="G172" i="27"/>
  <c r="F172" i="27"/>
  <c r="E172" i="27"/>
  <c r="X171" i="27"/>
  <c r="W171" i="27"/>
  <c r="V171" i="27"/>
  <c r="U171" i="27"/>
  <c r="T171" i="27"/>
  <c r="S171" i="27"/>
  <c r="R171" i="27"/>
  <c r="Q171" i="27"/>
  <c r="L171" i="27"/>
  <c r="K171" i="27"/>
  <c r="J171" i="27"/>
  <c r="I171" i="27"/>
  <c r="H171" i="27"/>
  <c r="G171" i="27"/>
  <c r="F171" i="27"/>
  <c r="E171" i="27"/>
  <c r="X170" i="27"/>
  <c r="W170" i="27"/>
  <c r="V170" i="27"/>
  <c r="U170" i="27"/>
  <c r="T170" i="27"/>
  <c r="S170" i="27"/>
  <c r="R170" i="27"/>
  <c r="Q170" i="27"/>
  <c r="L170" i="27"/>
  <c r="K170" i="27"/>
  <c r="J170" i="27"/>
  <c r="I170" i="27"/>
  <c r="H170" i="27"/>
  <c r="G170" i="27"/>
  <c r="F170" i="27"/>
  <c r="E170" i="27"/>
  <c r="X169" i="27"/>
  <c r="W169" i="27"/>
  <c r="V169" i="27"/>
  <c r="U169" i="27"/>
  <c r="T169" i="27"/>
  <c r="S169" i="27"/>
  <c r="R169" i="27"/>
  <c r="Q169" i="27"/>
  <c r="L169" i="27"/>
  <c r="K169" i="27"/>
  <c r="J169" i="27"/>
  <c r="I169" i="27"/>
  <c r="H169" i="27"/>
  <c r="G169" i="27"/>
  <c r="F169" i="27"/>
  <c r="E169" i="27"/>
  <c r="X168" i="27"/>
  <c r="W168" i="27"/>
  <c r="V168" i="27"/>
  <c r="U168" i="27"/>
  <c r="T168" i="27"/>
  <c r="S168" i="27"/>
  <c r="R168" i="27"/>
  <c r="Q168" i="27"/>
  <c r="L168" i="27"/>
  <c r="K168" i="27"/>
  <c r="J168" i="27"/>
  <c r="I168" i="27"/>
  <c r="H168" i="27"/>
  <c r="G168" i="27"/>
  <c r="F168" i="27"/>
  <c r="E168" i="27"/>
  <c r="X167" i="27"/>
  <c r="W167" i="27"/>
  <c r="V167" i="27"/>
  <c r="U167" i="27"/>
  <c r="T167" i="27"/>
  <c r="S167" i="27"/>
  <c r="R167" i="27"/>
  <c r="Q167" i="27"/>
  <c r="L167" i="27"/>
  <c r="K167" i="27"/>
  <c r="J167" i="27"/>
  <c r="I167" i="27"/>
  <c r="H167" i="27"/>
  <c r="G167" i="27"/>
  <c r="F167" i="27"/>
  <c r="E167" i="27"/>
  <c r="X166" i="27"/>
  <c r="W166" i="27"/>
  <c r="V166" i="27"/>
  <c r="U166" i="27"/>
  <c r="T166" i="27"/>
  <c r="S166" i="27"/>
  <c r="R166" i="27"/>
  <c r="Q166" i="27"/>
  <c r="L166" i="27"/>
  <c r="K166" i="27"/>
  <c r="J166" i="27"/>
  <c r="I166" i="27"/>
  <c r="H166" i="27"/>
  <c r="G166" i="27"/>
  <c r="F166" i="27"/>
  <c r="E166" i="27"/>
  <c r="X165" i="27"/>
  <c r="W165" i="27"/>
  <c r="V165" i="27"/>
  <c r="U165" i="27"/>
  <c r="T165" i="27"/>
  <c r="S165" i="27"/>
  <c r="R165" i="27"/>
  <c r="Q165" i="27"/>
  <c r="L165" i="27"/>
  <c r="K165" i="27"/>
  <c r="J165" i="27"/>
  <c r="I165" i="27"/>
  <c r="H165" i="27"/>
  <c r="G165" i="27"/>
  <c r="F165" i="27"/>
  <c r="E165" i="27"/>
  <c r="X164" i="27"/>
  <c r="W164" i="27"/>
  <c r="V164" i="27"/>
  <c r="U164" i="27"/>
  <c r="T164" i="27"/>
  <c r="S164" i="27"/>
  <c r="R164" i="27"/>
  <c r="Q164" i="27"/>
  <c r="L164" i="27"/>
  <c r="K164" i="27"/>
  <c r="J164" i="27"/>
  <c r="I164" i="27"/>
  <c r="H164" i="27"/>
  <c r="G164" i="27"/>
  <c r="F164" i="27"/>
  <c r="E164" i="27"/>
  <c r="X163" i="27"/>
  <c r="W163" i="27"/>
  <c r="V163" i="27"/>
  <c r="U163" i="27"/>
  <c r="T163" i="27"/>
  <c r="S163" i="27"/>
  <c r="R163" i="27"/>
  <c r="Q163" i="27"/>
  <c r="L163" i="27"/>
  <c r="K163" i="27"/>
  <c r="J163" i="27"/>
  <c r="I163" i="27"/>
  <c r="H163" i="27"/>
  <c r="G163" i="27"/>
  <c r="F163" i="27"/>
  <c r="E163" i="27"/>
  <c r="X162" i="27"/>
  <c r="W162" i="27"/>
  <c r="V162" i="27"/>
  <c r="U162" i="27"/>
  <c r="T162" i="27"/>
  <c r="S162" i="27"/>
  <c r="R162" i="27"/>
  <c r="Q162" i="27"/>
  <c r="L162" i="27"/>
  <c r="K162" i="27"/>
  <c r="J162" i="27"/>
  <c r="I162" i="27"/>
  <c r="H162" i="27"/>
  <c r="G162" i="27"/>
  <c r="F162" i="27"/>
  <c r="E162" i="27"/>
  <c r="X161" i="27"/>
  <c r="W161" i="27"/>
  <c r="V161" i="27"/>
  <c r="U161" i="27"/>
  <c r="T161" i="27"/>
  <c r="S161" i="27"/>
  <c r="R161" i="27"/>
  <c r="Q161" i="27"/>
  <c r="L161" i="27"/>
  <c r="K161" i="27"/>
  <c r="J161" i="27"/>
  <c r="I161" i="27"/>
  <c r="H161" i="27"/>
  <c r="G161" i="27"/>
  <c r="F161" i="27"/>
  <c r="E161" i="27"/>
  <c r="X160" i="27"/>
  <c r="W160" i="27"/>
  <c r="V160" i="27"/>
  <c r="U160" i="27"/>
  <c r="T160" i="27"/>
  <c r="S160" i="27"/>
  <c r="R160" i="27"/>
  <c r="Q160" i="27"/>
  <c r="L160" i="27"/>
  <c r="K160" i="27"/>
  <c r="J160" i="27"/>
  <c r="I160" i="27"/>
  <c r="H160" i="27"/>
  <c r="G160" i="27"/>
  <c r="F160" i="27"/>
  <c r="E160" i="27"/>
  <c r="X159" i="27"/>
  <c r="W159" i="27"/>
  <c r="V159" i="27"/>
  <c r="U159" i="27"/>
  <c r="T159" i="27"/>
  <c r="S159" i="27"/>
  <c r="R159" i="27"/>
  <c r="Q159" i="27"/>
  <c r="L159" i="27"/>
  <c r="K159" i="27"/>
  <c r="J159" i="27"/>
  <c r="I159" i="27"/>
  <c r="H159" i="27"/>
  <c r="G159" i="27"/>
  <c r="F159" i="27"/>
  <c r="E159" i="27"/>
  <c r="X158" i="27"/>
  <c r="W158" i="27"/>
  <c r="V158" i="27"/>
  <c r="U158" i="27"/>
  <c r="T158" i="27"/>
  <c r="S158" i="27"/>
  <c r="R158" i="27"/>
  <c r="Q158" i="27"/>
  <c r="L158" i="27"/>
  <c r="K158" i="27"/>
  <c r="J158" i="27"/>
  <c r="I158" i="27"/>
  <c r="H158" i="27"/>
  <c r="G158" i="27"/>
  <c r="F158" i="27"/>
  <c r="E158" i="27"/>
  <c r="X157" i="27"/>
  <c r="W157" i="27"/>
  <c r="V157" i="27"/>
  <c r="U157" i="27"/>
  <c r="T157" i="27"/>
  <c r="S157" i="27"/>
  <c r="R157" i="27"/>
  <c r="Q157" i="27"/>
  <c r="L157" i="27"/>
  <c r="K157" i="27"/>
  <c r="J157" i="27"/>
  <c r="I157" i="27"/>
  <c r="H157" i="27"/>
  <c r="G157" i="27"/>
  <c r="F157" i="27"/>
  <c r="E157" i="27"/>
  <c r="X156" i="27"/>
  <c r="W156" i="27"/>
  <c r="V156" i="27"/>
  <c r="U156" i="27"/>
  <c r="T156" i="27"/>
  <c r="S156" i="27"/>
  <c r="R156" i="27"/>
  <c r="Q156" i="27"/>
  <c r="L156" i="27"/>
  <c r="K156" i="27"/>
  <c r="J156" i="27"/>
  <c r="I156" i="27"/>
  <c r="H156" i="27"/>
  <c r="G156" i="27"/>
  <c r="F156" i="27"/>
  <c r="E156" i="27"/>
  <c r="X155" i="27"/>
  <c r="W155" i="27"/>
  <c r="V155" i="27"/>
  <c r="U155" i="27"/>
  <c r="T155" i="27"/>
  <c r="S155" i="27"/>
  <c r="R155" i="27"/>
  <c r="Q155" i="27"/>
  <c r="L155" i="27"/>
  <c r="K155" i="27"/>
  <c r="J155" i="27"/>
  <c r="I155" i="27"/>
  <c r="H155" i="27"/>
  <c r="G155" i="27"/>
  <c r="F155" i="27"/>
  <c r="E155" i="27"/>
  <c r="X154" i="27"/>
  <c r="W154" i="27"/>
  <c r="V154" i="27"/>
  <c r="U154" i="27"/>
  <c r="T154" i="27"/>
  <c r="S154" i="27"/>
  <c r="R154" i="27"/>
  <c r="Q154" i="27"/>
  <c r="L154" i="27"/>
  <c r="K154" i="27"/>
  <c r="J154" i="27"/>
  <c r="I154" i="27"/>
  <c r="H154" i="27"/>
  <c r="G154" i="27"/>
  <c r="F154" i="27"/>
  <c r="E154" i="27"/>
  <c r="X153" i="27"/>
  <c r="W153" i="27"/>
  <c r="V153" i="27"/>
  <c r="U153" i="27"/>
  <c r="T153" i="27"/>
  <c r="S153" i="27"/>
  <c r="R153" i="27"/>
  <c r="Q153" i="27"/>
  <c r="L153" i="27"/>
  <c r="K153" i="27"/>
  <c r="J153" i="27"/>
  <c r="I153" i="27"/>
  <c r="H153" i="27"/>
  <c r="G153" i="27"/>
  <c r="F153" i="27"/>
  <c r="E153" i="27"/>
  <c r="X152" i="27"/>
  <c r="W152" i="27"/>
  <c r="V152" i="27"/>
  <c r="U152" i="27"/>
  <c r="T152" i="27"/>
  <c r="S152" i="27"/>
  <c r="R152" i="27"/>
  <c r="Q152" i="27"/>
  <c r="L152" i="27"/>
  <c r="K152" i="27"/>
  <c r="J152" i="27"/>
  <c r="I152" i="27"/>
  <c r="H152" i="27"/>
  <c r="G152" i="27"/>
  <c r="F152" i="27"/>
  <c r="E152" i="27"/>
  <c r="X151" i="27"/>
  <c r="W151" i="27"/>
  <c r="V151" i="27"/>
  <c r="U151" i="27"/>
  <c r="T151" i="27"/>
  <c r="S151" i="27"/>
  <c r="R151" i="27"/>
  <c r="Q151" i="27"/>
  <c r="L151" i="27"/>
  <c r="K151" i="27"/>
  <c r="J151" i="27"/>
  <c r="I151" i="27"/>
  <c r="H151" i="27"/>
  <c r="G151" i="27"/>
  <c r="F151" i="27"/>
  <c r="E151" i="27"/>
  <c r="X150" i="27"/>
  <c r="W150" i="27"/>
  <c r="V150" i="27"/>
  <c r="U150" i="27"/>
  <c r="T150" i="27"/>
  <c r="S150" i="27"/>
  <c r="R150" i="27"/>
  <c r="Q150" i="27"/>
  <c r="L150" i="27"/>
  <c r="K150" i="27"/>
  <c r="J150" i="27"/>
  <c r="I150" i="27"/>
  <c r="H150" i="27"/>
  <c r="G150" i="27"/>
  <c r="F150" i="27"/>
  <c r="E150" i="27"/>
  <c r="X149" i="27"/>
  <c r="W149" i="27"/>
  <c r="V149" i="27"/>
  <c r="U149" i="27"/>
  <c r="T149" i="27"/>
  <c r="S149" i="27"/>
  <c r="R149" i="27"/>
  <c r="Q149" i="27"/>
  <c r="L149" i="27"/>
  <c r="K149" i="27"/>
  <c r="J149" i="27"/>
  <c r="I149" i="27"/>
  <c r="H149" i="27"/>
  <c r="G149" i="27"/>
  <c r="F149" i="27"/>
  <c r="E149" i="27"/>
  <c r="X148" i="27"/>
  <c r="W148" i="27"/>
  <c r="V148" i="27"/>
  <c r="U148" i="27"/>
  <c r="T148" i="27"/>
  <c r="S148" i="27"/>
  <c r="R148" i="27"/>
  <c r="Q148" i="27"/>
  <c r="L148" i="27"/>
  <c r="K148" i="27"/>
  <c r="J148" i="27"/>
  <c r="I148" i="27"/>
  <c r="H148" i="27"/>
  <c r="G148" i="27"/>
  <c r="F148" i="27"/>
  <c r="E148" i="27"/>
  <c r="X147" i="27"/>
  <c r="W147" i="27"/>
  <c r="V147" i="27"/>
  <c r="U147" i="27"/>
  <c r="T147" i="27"/>
  <c r="S147" i="27"/>
  <c r="R147" i="27"/>
  <c r="Q147" i="27"/>
  <c r="L147" i="27"/>
  <c r="K147" i="27"/>
  <c r="J147" i="27"/>
  <c r="I147" i="27"/>
  <c r="H147" i="27"/>
  <c r="G147" i="27"/>
  <c r="F147" i="27"/>
  <c r="E147" i="27"/>
  <c r="X146" i="27"/>
  <c r="W146" i="27"/>
  <c r="V146" i="27"/>
  <c r="U146" i="27"/>
  <c r="T146" i="27"/>
  <c r="S146" i="27"/>
  <c r="R146" i="27"/>
  <c r="Q146" i="27"/>
  <c r="L146" i="27"/>
  <c r="K146" i="27"/>
  <c r="J146" i="27"/>
  <c r="I146" i="27"/>
  <c r="H146" i="27"/>
  <c r="G146" i="27"/>
  <c r="F146" i="27"/>
  <c r="E146" i="27"/>
  <c r="X145" i="27"/>
  <c r="W145" i="27"/>
  <c r="V145" i="27"/>
  <c r="U145" i="27"/>
  <c r="T145" i="27"/>
  <c r="S145" i="27"/>
  <c r="R145" i="27"/>
  <c r="Q145" i="27"/>
  <c r="L145" i="27"/>
  <c r="K145" i="27"/>
  <c r="J145" i="27"/>
  <c r="I145" i="27"/>
  <c r="H145" i="27"/>
  <c r="G145" i="27"/>
  <c r="F145" i="27"/>
  <c r="E145" i="27"/>
  <c r="X144" i="27"/>
  <c r="W144" i="27"/>
  <c r="V144" i="27"/>
  <c r="U144" i="27"/>
  <c r="T144" i="27"/>
  <c r="S144" i="27"/>
  <c r="R144" i="27"/>
  <c r="Q144" i="27"/>
  <c r="L144" i="27"/>
  <c r="K144" i="27"/>
  <c r="J144" i="27"/>
  <c r="I144" i="27"/>
  <c r="H144" i="27"/>
  <c r="G144" i="27"/>
  <c r="F144" i="27"/>
  <c r="E144" i="27"/>
  <c r="X143" i="27"/>
  <c r="W143" i="27"/>
  <c r="V143" i="27"/>
  <c r="U143" i="27"/>
  <c r="T143" i="27"/>
  <c r="S143" i="27"/>
  <c r="R143" i="27"/>
  <c r="Q143" i="27"/>
  <c r="L143" i="27"/>
  <c r="K143" i="27"/>
  <c r="J143" i="27"/>
  <c r="I143" i="27"/>
  <c r="H143" i="27"/>
  <c r="G143" i="27"/>
  <c r="F143" i="27"/>
  <c r="E143" i="27"/>
  <c r="X142" i="27"/>
  <c r="W142" i="27"/>
  <c r="V142" i="27"/>
  <c r="U142" i="27"/>
  <c r="T142" i="27"/>
  <c r="S142" i="27"/>
  <c r="R142" i="27"/>
  <c r="Q142" i="27"/>
  <c r="L142" i="27"/>
  <c r="K142" i="27"/>
  <c r="J142" i="27"/>
  <c r="I142" i="27"/>
  <c r="H142" i="27"/>
  <c r="G142" i="27"/>
  <c r="F142" i="27"/>
  <c r="E142" i="27"/>
  <c r="X141" i="27"/>
  <c r="W141" i="27"/>
  <c r="V141" i="27"/>
  <c r="U141" i="27"/>
  <c r="T141" i="27"/>
  <c r="S141" i="27"/>
  <c r="R141" i="27"/>
  <c r="Q141" i="27"/>
  <c r="L141" i="27"/>
  <c r="K141" i="27"/>
  <c r="J141" i="27"/>
  <c r="I141" i="27"/>
  <c r="H141" i="27"/>
  <c r="G141" i="27"/>
  <c r="F141" i="27"/>
  <c r="E141" i="27"/>
  <c r="X140" i="27"/>
  <c r="W140" i="27"/>
  <c r="V140" i="27"/>
  <c r="U140" i="27"/>
  <c r="T140" i="27"/>
  <c r="S140" i="27"/>
  <c r="R140" i="27"/>
  <c r="Q140" i="27"/>
  <c r="L140" i="27"/>
  <c r="K140" i="27"/>
  <c r="J140" i="27"/>
  <c r="I140" i="27"/>
  <c r="H140" i="27"/>
  <c r="G140" i="27"/>
  <c r="F140" i="27"/>
  <c r="E140" i="27"/>
  <c r="X139" i="27"/>
  <c r="W139" i="27"/>
  <c r="V139" i="27"/>
  <c r="U139" i="27"/>
  <c r="T139" i="27"/>
  <c r="S139" i="27"/>
  <c r="R139" i="27"/>
  <c r="Q139" i="27"/>
  <c r="L139" i="27"/>
  <c r="K139" i="27"/>
  <c r="J139" i="27"/>
  <c r="I139" i="27"/>
  <c r="H139" i="27"/>
  <c r="G139" i="27"/>
  <c r="F139" i="27"/>
  <c r="E139" i="27"/>
  <c r="X138" i="27"/>
  <c r="W138" i="27"/>
  <c r="V138" i="27"/>
  <c r="U138" i="27"/>
  <c r="T138" i="27"/>
  <c r="S138" i="27"/>
  <c r="R138" i="27"/>
  <c r="Q138" i="27"/>
  <c r="L138" i="27"/>
  <c r="K138" i="27"/>
  <c r="J138" i="27"/>
  <c r="I138" i="27"/>
  <c r="H138" i="27"/>
  <c r="G138" i="27"/>
  <c r="F138" i="27"/>
  <c r="E138" i="27"/>
  <c r="X137" i="27"/>
  <c r="W137" i="27"/>
  <c r="V137" i="27"/>
  <c r="U137" i="27"/>
  <c r="T137" i="27"/>
  <c r="S137" i="27"/>
  <c r="R137" i="27"/>
  <c r="Q137" i="27"/>
  <c r="L137" i="27"/>
  <c r="K137" i="27"/>
  <c r="J137" i="27"/>
  <c r="I137" i="27"/>
  <c r="H137" i="27"/>
  <c r="G137" i="27"/>
  <c r="F137" i="27"/>
  <c r="E137" i="27"/>
  <c r="X136" i="27"/>
  <c r="W136" i="27"/>
  <c r="V136" i="27"/>
  <c r="U136" i="27"/>
  <c r="T136" i="27"/>
  <c r="S136" i="27"/>
  <c r="R136" i="27"/>
  <c r="Q136" i="27"/>
  <c r="L136" i="27"/>
  <c r="K136" i="27"/>
  <c r="J136" i="27"/>
  <c r="I136" i="27"/>
  <c r="H136" i="27"/>
  <c r="G136" i="27"/>
  <c r="F136" i="27"/>
  <c r="E136" i="27"/>
  <c r="X135" i="27"/>
  <c r="W135" i="27"/>
  <c r="V135" i="27"/>
  <c r="U135" i="27"/>
  <c r="T135" i="27"/>
  <c r="S135" i="27"/>
  <c r="R135" i="27"/>
  <c r="Q135" i="27"/>
  <c r="L135" i="27"/>
  <c r="K135" i="27"/>
  <c r="J135" i="27"/>
  <c r="I135" i="27"/>
  <c r="H135" i="27"/>
  <c r="G135" i="27"/>
  <c r="F135" i="27"/>
  <c r="E135" i="27"/>
  <c r="X134" i="27"/>
  <c r="W134" i="27"/>
  <c r="V134" i="27"/>
  <c r="U134" i="27"/>
  <c r="T134" i="27"/>
  <c r="S134" i="27"/>
  <c r="R134" i="27"/>
  <c r="Q134" i="27"/>
  <c r="L134" i="27"/>
  <c r="K134" i="27"/>
  <c r="J134" i="27"/>
  <c r="I134" i="27"/>
  <c r="H134" i="27"/>
  <c r="G134" i="27"/>
  <c r="F134" i="27"/>
  <c r="E134" i="27"/>
  <c r="X133" i="27"/>
  <c r="W133" i="27"/>
  <c r="V133" i="27"/>
  <c r="U133" i="27"/>
  <c r="T133" i="27"/>
  <c r="S133" i="27"/>
  <c r="R133" i="27"/>
  <c r="Q133" i="27"/>
  <c r="L133" i="27"/>
  <c r="K133" i="27"/>
  <c r="J133" i="27"/>
  <c r="I133" i="27"/>
  <c r="H133" i="27"/>
  <c r="G133" i="27"/>
  <c r="F133" i="27"/>
  <c r="E133" i="27"/>
  <c r="X132" i="27"/>
  <c r="W132" i="27"/>
  <c r="V132" i="27"/>
  <c r="U132" i="27"/>
  <c r="T132" i="27"/>
  <c r="S132" i="27"/>
  <c r="R132" i="27"/>
  <c r="Q132" i="27"/>
  <c r="L132" i="27"/>
  <c r="K132" i="27"/>
  <c r="J132" i="27"/>
  <c r="I132" i="27"/>
  <c r="H132" i="27"/>
  <c r="G132" i="27"/>
  <c r="F132" i="27"/>
  <c r="E132" i="27"/>
  <c r="X131" i="27"/>
  <c r="W131" i="27"/>
  <c r="V131" i="27"/>
  <c r="U131" i="27"/>
  <c r="T131" i="27"/>
  <c r="S131" i="27"/>
  <c r="R131" i="27"/>
  <c r="Q131" i="27"/>
  <c r="L131" i="27"/>
  <c r="K131" i="27"/>
  <c r="J131" i="27"/>
  <c r="I131" i="27"/>
  <c r="H131" i="27"/>
  <c r="G131" i="27"/>
  <c r="F131" i="27"/>
  <c r="E131" i="27"/>
  <c r="X130" i="27"/>
  <c r="W130" i="27"/>
  <c r="V130" i="27"/>
  <c r="U130" i="27"/>
  <c r="T130" i="27"/>
  <c r="S130" i="27"/>
  <c r="R130" i="27"/>
  <c r="Q130" i="27"/>
  <c r="L130" i="27"/>
  <c r="K130" i="27"/>
  <c r="J130" i="27"/>
  <c r="I130" i="27"/>
  <c r="H130" i="27"/>
  <c r="G130" i="27"/>
  <c r="F130" i="27"/>
  <c r="E130" i="27"/>
  <c r="X129" i="27"/>
  <c r="W129" i="27"/>
  <c r="V129" i="27"/>
  <c r="U129" i="27"/>
  <c r="T129" i="27"/>
  <c r="S129" i="27"/>
  <c r="R129" i="27"/>
  <c r="Q129" i="27"/>
  <c r="L129" i="27"/>
  <c r="K129" i="27"/>
  <c r="J129" i="27"/>
  <c r="I129" i="27"/>
  <c r="H129" i="27"/>
  <c r="G129" i="27"/>
  <c r="F129" i="27"/>
  <c r="E129" i="27"/>
  <c r="X128" i="27"/>
  <c r="W128" i="27"/>
  <c r="V128" i="27"/>
  <c r="U128" i="27"/>
  <c r="T128" i="27"/>
  <c r="S128" i="27"/>
  <c r="R128" i="27"/>
  <c r="Q128" i="27"/>
  <c r="L128" i="27"/>
  <c r="K128" i="27"/>
  <c r="J128" i="27"/>
  <c r="I128" i="27"/>
  <c r="H128" i="27"/>
  <c r="G128" i="27"/>
  <c r="F128" i="27"/>
  <c r="E128" i="27"/>
  <c r="X127" i="27"/>
  <c r="W127" i="27"/>
  <c r="V127" i="27"/>
  <c r="U127" i="27"/>
  <c r="T127" i="27"/>
  <c r="S127" i="27"/>
  <c r="R127" i="27"/>
  <c r="Q127" i="27"/>
  <c r="L127" i="27"/>
  <c r="K127" i="27"/>
  <c r="J127" i="27"/>
  <c r="I127" i="27"/>
  <c r="H127" i="27"/>
  <c r="G127" i="27"/>
  <c r="F127" i="27"/>
  <c r="E127" i="27"/>
  <c r="X126" i="27"/>
  <c r="W126" i="27"/>
  <c r="V126" i="27"/>
  <c r="U126" i="27"/>
  <c r="T126" i="27"/>
  <c r="S126" i="27"/>
  <c r="R126" i="27"/>
  <c r="Q126" i="27"/>
  <c r="L126" i="27"/>
  <c r="K126" i="27"/>
  <c r="J126" i="27"/>
  <c r="I126" i="27"/>
  <c r="H126" i="27"/>
  <c r="G126" i="27"/>
  <c r="F126" i="27"/>
  <c r="E126" i="27"/>
  <c r="X125" i="27"/>
  <c r="W125" i="27"/>
  <c r="V125" i="27"/>
  <c r="U125" i="27"/>
  <c r="T125" i="27"/>
  <c r="S125" i="27"/>
  <c r="R125" i="27"/>
  <c r="Q125" i="27"/>
  <c r="L125" i="27"/>
  <c r="K125" i="27"/>
  <c r="J125" i="27"/>
  <c r="I125" i="27"/>
  <c r="H125" i="27"/>
  <c r="G125" i="27"/>
  <c r="F125" i="27"/>
  <c r="E125" i="27"/>
  <c r="X124" i="27"/>
  <c r="W124" i="27"/>
  <c r="V124" i="27"/>
  <c r="U124" i="27"/>
  <c r="T124" i="27"/>
  <c r="S124" i="27"/>
  <c r="R124" i="27"/>
  <c r="Q124" i="27"/>
  <c r="L124" i="27"/>
  <c r="K124" i="27"/>
  <c r="J124" i="27"/>
  <c r="I124" i="27"/>
  <c r="H124" i="27"/>
  <c r="G124" i="27"/>
  <c r="F124" i="27"/>
  <c r="E124" i="27"/>
  <c r="X123" i="27"/>
  <c r="W123" i="27"/>
  <c r="V123" i="27"/>
  <c r="U123" i="27"/>
  <c r="T123" i="27"/>
  <c r="S123" i="27"/>
  <c r="R123" i="27"/>
  <c r="Q123" i="27"/>
  <c r="L123" i="27"/>
  <c r="K123" i="27"/>
  <c r="J123" i="27"/>
  <c r="I123" i="27"/>
  <c r="H123" i="27"/>
  <c r="G123" i="27"/>
  <c r="F123" i="27"/>
  <c r="E123" i="27"/>
  <c r="X122" i="27"/>
  <c r="W122" i="27"/>
  <c r="V122" i="27"/>
  <c r="U122" i="27"/>
  <c r="T122" i="27"/>
  <c r="S122" i="27"/>
  <c r="R122" i="27"/>
  <c r="Q122" i="27"/>
  <c r="L122" i="27"/>
  <c r="K122" i="27"/>
  <c r="J122" i="27"/>
  <c r="I122" i="27"/>
  <c r="H122" i="27"/>
  <c r="G122" i="27"/>
  <c r="F122" i="27"/>
  <c r="E122" i="27"/>
  <c r="X121" i="27"/>
  <c r="W121" i="27"/>
  <c r="V121" i="27"/>
  <c r="U121" i="27"/>
  <c r="T121" i="27"/>
  <c r="S121" i="27"/>
  <c r="R121" i="27"/>
  <c r="Q121" i="27"/>
  <c r="L121" i="27"/>
  <c r="K121" i="27"/>
  <c r="J121" i="27"/>
  <c r="I121" i="27"/>
  <c r="H121" i="27"/>
  <c r="G121" i="27"/>
  <c r="F121" i="27"/>
  <c r="E121" i="27"/>
  <c r="X120" i="27"/>
  <c r="W120" i="27"/>
  <c r="V120" i="27"/>
  <c r="U120" i="27"/>
  <c r="T120" i="27"/>
  <c r="S120" i="27"/>
  <c r="R120" i="27"/>
  <c r="Q120" i="27"/>
  <c r="L120" i="27"/>
  <c r="K120" i="27"/>
  <c r="J120" i="27"/>
  <c r="I120" i="27"/>
  <c r="H120" i="27"/>
  <c r="G120" i="27"/>
  <c r="F120" i="27"/>
  <c r="E120" i="27"/>
  <c r="X119" i="27"/>
  <c r="W119" i="27"/>
  <c r="V119" i="27"/>
  <c r="U119" i="27"/>
  <c r="T119" i="27"/>
  <c r="S119" i="27"/>
  <c r="R119" i="27"/>
  <c r="Q119" i="27"/>
  <c r="L119" i="27"/>
  <c r="K119" i="27"/>
  <c r="J119" i="27"/>
  <c r="I119" i="27"/>
  <c r="H119" i="27"/>
  <c r="G119" i="27"/>
  <c r="F119" i="27"/>
  <c r="E119" i="27"/>
  <c r="X118" i="27"/>
  <c r="W118" i="27"/>
  <c r="V118" i="27"/>
  <c r="U118" i="27"/>
  <c r="T118" i="27"/>
  <c r="S118" i="27"/>
  <c r="R118" i="27"/>
  <c r="Q118" i="27"/>
  <c r="L118" i="27"/>
  <c r="K118" i="27"/>
  <c r="J118" i="27"/>
  <c r="I118" i="27"/>
  <c r="H118" i="27"/>
  <c r="G118" i="27"/>
  <c r="F118" i="27"/>
  <c r="E118" i="27"/>
  <c r="X117" i="27"/>
  <c r="W117" i="27"/>
  <c r="V117" i="27"/>
  <c r="U117" i="27"/>
  <c r="T117" i="27"/>
  <c r="S117" i="27"/>
  <c r="R117" i="27"/>
  <c r="Q117" i="27"/>
  <c r="L117" i="27"/>
  <c r="K117" i="27"/>
  <c r="J117" i="27"/>
  <c r="I117" i="27"/>
  <c r="H117" i="27"/>
  <c r="G117" i="27"/>
  <c r="F117" i="27"/>
  <c r="E117" i="27"/>
  <c r="X116" i="27"/>
  <c r="W116" i="27"/>
  <c r="V116" i="27"/>
  <c r="U116" i="27"/>
  <c r="T116" i="27"/>
  <c r="S116" i="27"/>
  <c r="R116" i="27"/>
  <c r="Q116" i="27"/>
  <c r="L116" i="27"/>
  <c r="K116" i="27"/>
  <c r="J116" i="27"/>
  <c r="I116" i="27"/>
  <c r="H116" i="27"/>
  <c r="G116" i="27"/>
  <c r="F116" i="27"/>
  <c r="E116" i="27"/>
  <c r="X115" i="27"/>
  <c r="W115" i="27"/>
  <c r="V115" i="27"/>
  <c r="U115" i="27"/>
  <c r="T115" i="27"/>
  <c r="S115" i="27"/>
  <c r="R115" i="27"/>
  <c r="Q115" i="27"/>
  <c r="L115" i="27"/>
  <c r="K115" i="27"/>
  <c r="J115" i="27"/>
  <c r="I115" i="27"/>
  <c r="H115" i="27"/>
  <c r="G115" i="27"/>
  <c r="F115" i="27"/>
  <c r="E115" i="27"/>
  <c r="X114" i="27"/>
  <c r="W114" i="27"/>
  <c r="V114" i="27"/>
  <c r="U114" i="27"/>
  <c r="T114" i="27"/>
  <c r="S114" i="27"/>
  <c r="R114" i="27"/>
  <c r="Q114" i="27"/>
  <c r="L114" i="27"/>
  <c r="K114" i="27"/>
  <c r="J114" i="27"/>
  <c r="I114" i="27"/>
  <c r="H114" i="27"/>
  <c r="G114" i="27"/>
  <c r="F114" i="27"/>
  <c r="E114" i="27"/>
  <c r="X113" i="27"/>
  <c r="W113" i="27"/>
  <c r="V113" i="27"/>
  <c r="U113" i="27"/>
  <c r="T113" i="27"/>
  <c r="S113" i="27"/>
  <c r="R113" i="27"/>
  <c r="Q113" i="27"/>
  <c r="L113" i="27"/>
  <c r="K113" i="27"/>
  <c r="J113" i="27"/>
  <c r="I113" i="27"/>
  <c r="H113" i="27"/>
  <c r="G113" i="27"/>
  <c r="F113" i="27"/>
  <c r="E113" i="27"/>
  <c r="X112" i="27"/>
  <c r="W112" i="27"/>
  <c r="V112" i="27"/>
  <c r="U112" i="27"/>
  <c r="T112" i="27"/>
  <c r="S112" i="27"/>
  <c r="R112" i="27"/>
  <c r="Q112" i="27"/>
  <c r="L112" i="27"/>
  <c r="K112" i="27"/>
  <c r="J112" i="27"/>
  <c r="I112" i="27"/>
  <c r="H112" i="27"/>
  <c r="G112" i="27"/>
  <c r="F112" i="27"/>
  <c r="E112" i="27"/>
  <c r="X111" i="27"/>
  <c r="W111" i="27"/>
  <c r="V111" i="27"/>
  <c r="U111" i="27"/>
  <c r="T111" i="27"/>
  <c r="S111" i="27"/>
  <c r="R111" i="27"/>
  <c r="Q111" i="27"/>
  <c r="L111" i="27"/>
  <c r="K111" i="27"/>
  <c r="J111" i="27"/>
  <c r="I111" i="27"/>
  <c r="H111" i="27"/>
  <c r="G111" i="27"/>
  <c r="F111" i="27"/>
  <c r="E111" i="27"/>
  <c r="X110" i="27"/>
  <c r="W110" i="27"/>
  <c r="V110" i="27"/>
  <c r="U110" i="27"/>
  <c r="T110" i="27"/>
  <c r="S110" i="27"/>
  <c r="R110" i="27"/>
  <c r="Q110" i="27"/>
  <c r="L110" i="27"/>
  <c r="K110" i="27"/>
  <c r="J110" i="27"/>
  <c r="I110" i="27"/>
  <c r="H110" i="27"/>
  <c r="G110" i="27"/>
  <c r="F110" i="27"/>
  <c r="E110" i="27"/>
  <c r="X109" i="27"/>
  <c r="W109" i="27"/>
  <c r="V109" i="27"/>
  <c r="U109" i="27"/>
  <c r="T109" i="27"/>
  <c r="S109" i="27"/>
  <c r="R109" i="27"/>
  <c r="Q109" i="27"/>
  <c r="L109" i="27"/>
  <c r="K109" i="27"/>
  <c r="J109" i="27"/>
  <c r="I109" i="27"/>
  <c r="H109" i="27"/>
  <c r="G109" i="27"/>
  <c r="F109" i="27"/>
  <c r="E109" i="27"/>
  <c r="X108" i="27"/>
  <c r="W108" i="27"/>
  <c r="V108" i="27"/>
  <c r="U108" i="27"/>
  <c r="T108" i="27"/>
  <c r="S108" i="27"/>
  <c r="R108" i="27"/>
  <c r="Q108" i="27"/>
  <c r="L108" i="27"/>
  <c r="K108" i="27"/>
  <c r="J108" i="27"/>
  <c r="I108" i="27"/>
  <c r="H108" i="27"/>
  <c r="G108" i="27"/>
  <c r="F108" i="27"/>
  <c r="E108" i="27"/>
  <c r="X107" i="27"/>
  <c r="W107" i="27"/>
  <c r="V107" i="27"/>
  <c r="U107" i="27"/>
  <c r="T107" i="27"/>
  <c r="S107" i="27"/>
  <c r="R107" i="27"/>
  <c r="Q107" i="27"/>
  <c r="L107" i="27"/>
  <c r="K107" i="27"/>
  <c r="J107" i="27"/>
  <c r="I107" i="27"/>
  <c r="H107" i="27"/>
  <c r="G107" i="27"/>
  <c r="F107" i="27"/>
  <c r="E107" i="27"/>
  <c r="X106" i="27"/>
  <c r="W106" i="27"/>
  <c r="V106" i="27"/>
  <c r="U106" i="27"/>
  <c r="T106" i="27"/>
  <c r="S106" i="27"/>
  <c r="R106" i="27"/>
  <c r="Q106" i="27"/>
  <c r="L106" i="27"/>
  <c r="K106" i="27"/>
  <c r="J106" i="27"/>
  <c r="I106" i="27"/>
  <c r="H106" i="27"/>
  <c r="G106" i="27"/>
  <c r="F106" i="27"/>
  <c r="E106" i="27"/>
  <c r="X105" i="27"/>
  <c r="W105" i="27"/>
  <c r="V105" i="27"/>
  <c r="U105" i="27"/>
  <c r="T105" i="27"/>
  <c r="S105" i="27"/>
  <c r="R105" i="27"/>
  <c r="Q105" i="27"/>
  <c r="L105" i="27"/>
  <c r="K105" i="27"/>
  <c r="J105" i="27"/>
  <c r="I105" i="27"/>
  <c r="H105" i="27"/>
  <c r="G105" i="27"/>
  <c r="F105" i="27"/>
  <c r="E105" i="27"/>
  <c r="X104" i="27"/>
  <c r="W104" i="27"/>
  <c r="V104" i="27"/>
  <c r="U104" i="27"/>
  <c r="T104" i="27"/>
  <c r="S104" i="27"/>
  <c r="R104" i="27"/>
  <c r="Q104" i="27"/>
  <c r="L104" i="27"/>
  <c r="K104" i="27"/>
  <c r="J104" i="27"/>
  <c r="I104" i="27"/>
  <c r="H104" i="27"/>
  <c r="G104" i="27"/>
  <c r="F104" i="27"/>
  <c r="E104" i="27"/>
  <c r="X103" i="27"/>
  <c r="W103" i="27"/>
  <c r="V103" i="27"/>
  <c r="U103" i="27"/>
  <c r="T103" i="27"/>
  <c r="S103" i="27"/>
  <c r="R103" i="27"/>
  <c r="Q103" i="27"/>
  <c r="L103" i="27"/>
  <c r="K103" i="27"/>
  <c r="J103" i="27"/>
  <c r="I103" i="27"/>
  <c r="H103" i="27"/>
  <c r="G103" i="27"/>
  <c r="F103" i="27"/>
  <c r="E103" i="27"/>
  <c r="X102" i="27"/>
  <c r="W102" i="27"/>
  <c r="V102" i="27"/>
  <c r="U102" i="27"/>
  <c r="T102" i="27"/>
  <c r="S102" i="27"/>
  <c r="R102" i="27"/>
  <c r="Q102" i="27"/>
  <c r="L102" i="27"/>
  <c r="K102" i="27"/>
  <c r="J102" i="27"/>
  <c r="I102" i="27"/>
  <c r="H102" i="27"/>
  <c r="G102" i="27"/>
  <c r="F102" i="27"/>
  <c r="E102" i="27"/>
  <c r="X101" i="27"/>
  <c r="W101" i="27"/>
  <c r="V101" i="27"/>
  <c r="U101" i="27"/>
  <c r="T101" i="27"/>
  <c r="S101" i="27"/>
  <c r="R101" i="27"/>
  <c r="Q101" i="27"/>
  <c r="L101" i="27"/>
  <c r="K101" i="27"/>
  <c r="J101" i="27"/>
  <c r="I101" i="27"/>
  <c r="H101" i="27"/>
  <c r="G101" i="27"/>
  <c r="F101" i="27"/>
  <c r="E101" i="27"/>
  <c r="X100" i="27"/>
  <c r="W100" i="27"/>
  <c r="V100" i="27"/>
  <c r="U100" i="27"/>
  <c r="T100" i="27"/>
  <c r="S100" i="27"/>
  <c r="R100" i="27"/>
  <c r="Q100" i="27"/>
  <c r="L100" i="27"/>
  <c r="K100" i="27"/>
  <c r="J100" i="27"/>
  <c r="I100" i="27"/>
  <c r="H100" i="27"/>
  <c r="G100" i="27"/>
  <c r="F100" i="27"/>
  <c r="E100" i="27"/>
  <c r="X99" i="27"/>
  <c r="W99" i="27"/>
  <c r="V99" i="27"/>
  <c r="U99" i="27"/>
  <c r="T99" i="27"/>
  <c r="S99" i="27"/>
  <c r="R99" i="27"/>
  <c r="Q99" i="27"/>
  <c r="L99" i="27"/>
  <c r="K99" i="27"/>
  <c r="J99" i="27"/>
  <c r="I99" i="27"/>
  <c r="H99" i="27"/>
  <c r="G99" i="27"/>
  <c r="F99" i="27"/>
  <c r="E99" i="27"/>
  <c r="X98" i="27"/>
  <c r="W98" i="27"/>
  <c r="V98" i="27"/>
  <c r="U98" i="27"/>
  <c r="T98" i="27"/>
  <c r="S98" i="27"/>
  <c r="R98" i="27"/>
  <c r="Q98" i="27"/>
  <c r="L98" i="27"/>
  <c r="K98" i="27"/>
  <c r="J98" i="27"/>
  <c r="I98" i="27"/>
  <c r="H98" i="27"/>
  <c r="G98" i="27"/>
  <c r="F98" i="27"/>
  <c r="E98" i="27"/>
  <c r="X97" i="27"/>
  <c r="W97" i="27"/>
  <c r="V97" i="27"/>
  <c r="U97" i="27"/>
  <c r="T97" i="27"/>
  <c r="S97" i="27"/>
  <c r="R97" i="27"/>
  <c r="Q97" i="27"/>
  <c r="L97" i="27"/>
  <c r="K97" i="27"/>
  <c r="J97" i="27"/>
  <c r="I97" i="27"/>
  <c r="H97" i="27"/>
  <c r="G97" i="27"/>
  <c r="F97" i="27"/>
  <c r="E97" i="27"/>
  <c r="X96" i="27"/>
  <c r="W96" i="27"/>
  <c r="V96" i="27"/>
  <c r="U96" i="27"/>
  <c r="T96" i="27"/>
  <c r="S96" i="27"/>
  <c r="R96" i="27"/>
  <c r="Q96" i="27"/>
  <c r="L96" i="27"/>
  <c r="K96" i="27"/>
  <c r="J96" i="27"/>
  <c r="I96" i="27"/>
  <c r="H96" i="27"/>
  <c r="G96" i="27"/>
  <c r="F96" i="27"/>
  <c r="E96" i="27"/>
  <c r="X95" i="27"/>
  <c r="W95" i="27"/>
  <c r="V95" i="27"/>
  <c r="U95" i="27"/>
  <c r="T95" i="27"/>
  <c r="S95" i="27"/>
  <c r="R95" i="27"/>
  <c r="Q95" i="27"/>
  <c r="L95" i="27"/>
  <c r="K95" i="27"/>
  <c r="J95" i="27"/>
  <c r="I95" i="27"/>
  <c r="H95" i="27"/>
  <c r="G95" i="27"/>
  <c r="F95" i="27"/>
  <c r="E95" i="27"/>
  <c r="X94" i="27"/>
  <c r="W94" i="27"/>
  <c r="V94" i="27"/>
  <c r="U94" i="27"/>
  <c r="T94" i="27"/>
  <c r="S94" i="27"/>
  <c r="R94" i="27"/>
  <c r="Q94" i="27"/>
  <c r="L94" i="27"/>
  <c r="K94" i="27"/>
  <c r="J94" i="27"/>
  <c r="I94" i="27"/>
  <c r="H94" i="27"/>
  <c r="G94" i="27"/>
  <c r="F94" i="27"/>
  <c r="E94" i="27"/>
  <c r="X93" i="27"/>
  <c r="W93" i="27"/>
  <c r="V93" i="27"/>
  <c r="U93" i="27"/>
  <c r="T93" i="27"/>
  <c r="S93" i="27"/>
  <c r="R93" i="27"/>
  <c r="Q93" i="27"/>
  <c r="L93" i="27"/>
  <c r="K93" i="27"/>
  <c r="J93" i="27"/>
  <c r="I93" i="27"/>
  <c r="H93" i="27"/>
  <c r="G93" i="27"/>
  <c r="F93" i="27"/>
  <c r="E93" i="27"/>
  <c r="X92" i="27"/>
  <c r="W92" i="27"/>
  <c r="V92" i="27"/>
  <c r="U92" i="27"/>
  <c r="T92" i="27"/>
  <c r="S92" i="27"/>
  <c r="R92" i="27"/>
  <c r="Q92" i="27"/>
  <c r="L92" i="27"/>
  <c r="K92" i="27"/>
  <c r="J92" i="27"/>
  <c r="I92" i="27"/>
  <c r="H92" i="27"/>
  <c r="G92" i="27"/>
  <c r="F92" i="27"/>
  <c r="E92" i="27"/>
  <c r="X91" i="27"/>
  <c r="W91" i="27"/>
  <c r="V91" i="27"/>
  <c r="U91" i="27"/>
  <c r="T91" i="27"/>
  <c r="S91" i="27"/>
  <c r="R91" i="27"/>
  <c r="Q91" i="27"/>
  <c r="L91" i="27"/>
  <c r="K91" i="27"/>
  <c r="J91" i="27"/>
  <c r="I91" i="27"/>
  <c r="H91" i="27"/>
  <c r="G91" i="27"/>
  <c r="F91" i="27"/>
  <c r="E91" i="27"/>
  <c r="X90" i="27"/>
  <c r="W90" i="27"/>
  <c r="V90" i="27"/>
  <c r="U90" i="27"/>
  <c r="T90" i="27"/>
  <c r="S90" i="27"/>
  <c r="R90" i="27"/>
  <c r="Q90" i="27"/>
  <c r="L90" i="27"/>
  <c r="K90" i="27"/>
  <c r="J90" i="27"/>
  <c r="I90" i="27"/>
  <c r="H90" i="27"/>
  <c r="G90" i="27"/>
  <c r="F90" i="27"/>
  <c r="E90" i="27"/>
  <c r="X89" i="27"/>
  <c r="W89" i="27"/>
  <c r="V89" i="27"/>
  <c r="U89" i="27"/>
  <c r="T89" i="27"/>
  <c r="S89" i="27"/>
  <c r="R89" i="27"/>
  <c r="Q89" i="27"/>
  <c r="L89" i="27"/>
  <c r="K89" i="27"/>
  <c r="J89" i="27"/>
  <c r="I89" i="27"/>
  <c r="H89" i="27"/>
  <c r="G89" i="27"/>
  <c r="F89" i="27"/>
  <c r="E89" i="27"/>
  <c r="X88" i="27"/>
  <c r="W88" i="27"/>
  <c r="V88" i="27"/>
  <c r="U88" i="27"/>
  <c r="T88" i="27"/>
  <c r="S88" i="27"/>
  <c r="R88" i="27"/>
  <c r="Q88" i="27"/>
  <c r="L88" i="27"/>
  <c r="K88" i="27"/>
  <c r="J88" i="27"/>
  <c r="I88" i="27"/>
  <c r="H88" i="27"/>
  <c r="G88" i="27"/>
  <c r="F88" i="27"/>
  <c r="E88" i="27"/>
  <c r="X87" i="27"/>
  <c r="W87" i="27"/>
  <c r="V87" i="27"/>
  <c r="U87" i="27"/>
  <c r="T87" i="27"/>
  <c r="S87" i="27"/>
  <c r="R87" i="27"/>
  <c r="Q87" i="27"/>
  <c r="L87" i="27"/>
  <c r="K87" i="27"/>
  <c r="J87" i="27"/>
  <c r="I87" i="27"/>
  <c r="H87" i="27"/>
  <c r="G87" i="27"/>
  <c r="F87" i="27"/>
  <c r="E87" i="27"/>
  <c r="X86" i="27"/>
  <c r="W86" i="27"/>
  <c r="V86" i="27"/>
  <c r="U86" i="27"/>
  <c r="T86" i="27"/>
  <c r="S86" i="27"/>
  <c r="R86" i="27"/>
  <c r="Q86" i="27"/>
  <c r="L86" i="27"/>
  <c r="K86" i="27"/>
  <c r="J86" i="27"/>
  <c r="I86" i="27"/>
  <c r="H86" i="27"/>
  <c r="G86" i="27"/>
  <c r="F86" i="27"/>
  <c r="E86" i="27"/>
  <c r="X85" i="27"/>
  <c r="W85" i="27"/>
  <c r="V85" i="27"/>
  <c r="U85" i="27"/>
  <c r="T85" i="27"/>
  <c r="S85" i="27"/>
  <c r="R85" i="27"/>
  <c r="Q85" i="27"/>
  <c r="L85" i="27"/>
  <c r="K85" i="27"/>
  <c r="J85" i="27"/>
  <c r="I85" i="27"/>
  <c r="H85" i="27"/>
  <c r="G85" i="27"/>
  <c r="F85" i="27"/>
  <c r="E85" i="27"/>
  <c r="X84" i="27"/>
  <c r="W84" i="27"/>
  <c r="V84" i="27"/>
  <c r="U84" i="27"/>
  <c r="T84" i="27"/>
  <c r="S84" i="27"/>
  <c r="R84" i="27"/>
  <c r="Q84" i="27"/>
  <c r="L84" i="27"/>
  <c r="K84" i="27"/>
  <c r="J84" i="27"/>
  <c r="I84" i="27"/>
  <c r="H84" i="27"/>
  <c r="G84" i="27"/>
  <c r="F84" i="27"/>
  <c r="E84" i="27"/>
  <c r="X83" i="27"/>
  <c r="W83" i="27"/>
  <c r="V83" i="27"/>
  <c r="U83" i="27"/>
  <c r="T83" i="27"/>
  <c r="S83" i="27"/>
  <c r="R83" i="27"/>
  <c r="Q83" i="27"/>
  <c r="L83" i="27"/>
  <c r="K83" i="27"/>
  <c r="J83" i="27"/>
  <c r="I83" i="27"/>
  <c r="H83" i="27"/>
  <c r="G83" i="27"/>
  <c r="F83" i="27"/>
  <c r="E83" i="27"/>
  <c r="X82" i="27"/>
  <c r="W82" i="27"/>
  <c r="V82" i="27"/>
  <c r="U82" i="27"/>
  <c r="T82" i="27"/>
  <c r="S82" i="27"/>
  <c r="R82" i="27"/>
  <c r="Q82" i="27"/>
  <c r="L82" i="27"/>
  <c r="K82" i="27"/>
  <c r="J82" i="27"/>
  <c r="I82" i="27"/>
  <c r="H82" i="27"/>
  <c r="G82" i="27"/>
  <c r="F82" i="27"/>
  <c r="E82" i="27"/>
  <c r="X81" i="27"/>
  <c r="W81" i="27"/>
  <c r="V81" i="27"/>
  <c r="U81" i="27"/>
  <c r="T81" i="27"/>
  <c r="S81" i="27"/>
  <c r="R81" i="27"/>
  <c r="Q81" i="27"/>
  <c r="L81" i="27"/>
  <c r="K81" i="27"/>
  <c r="J81" i="27"/>
  <c r="I81" i="27"/>
  <c r="H81" i="27"/>
  <c r="G81" i="27"/>
  <c r="F81" i="27"/>
  <c r="E81" i="27"/>
  <c r="X80" i="27"/>
  <c r="W80" i="27"/>
  <c r="V80" i="27"/>
  <c r="U80" i="27"/>
  <c r="T80" i="27"/>
  <c r="S80" i="27"/>
  <c r="R80" i="27"/>
  <c r="Q80" i="27"/>
  <c r="L80" i="27"/>
  <c r="K80" i="27"/>
  <c r="J80" i="27"/>
  <c r="I80" i="27"/>
  <c r="H80" i="27"/>
  <c r="G80" i="27"/>
  <c r="F80" i="27"/>
  <c r="E80" i="27"/>
  <c r="X79" i="27"/>
  <c r="W79" i="27"/>
  <c r="V79" i="27"/>
  <c r="U79" i="27"/>
  <c r="T79" i="27"/>
  <c r="S79" i="27"/>
  <c r="R79" i="27"/>
  <c r="Q79" i="27"/>
  <c r="L79" i="27"/>
  <c r="K79" i="27"/>
  <c r="J79" i="27"/>
  <c r="I79" i="27"/>
  <c r="H79" i="27"/>
  <c r="G79" i="27"/>
  <c r="F79" i="27"/>
  <c r="E79" i="27"/>
  <c r="X78" i="27"/>
  <c r="W78" i="27"/>
  <c r="V78" i="27"/>
  <c r="U78" i="27"/>
  <c r="T78" i="27"/>
  <c r="S78" i="27"/>
  <c r="R78" i="27"/>
  <c r="Q78" i="27"/>
  <c r="L78" i="27"/>
  <c r="K78" i="27"/>
  <c r="J78" i="27"/>
  <c r="I78" i="27"/>
  <c r="H78" i="27"/>
  <c r="G78" i="27"/>
  <c r="F78" i="27"/>
  <c r="E78" i="27"/>
  <c r="X77" i="27"/>
  <c r="W77" i="27"/>
  <c r="V77" i="27"/>
  <c r="U77" i="27"/>
  <c r="T77" i="27"/>
  <c r="S77" i="27"/>
  <c r="R77" i="27"/>
  <c r="Q77" i="27"/>
  <c r="L77" i="27"/>
  <c r="K77" i="27"/>
  <c r="J77" i="27"/>
  <c r="I77" i="27"/>
  <c r="H77" i="27"/>
  <c r="G77" i="27"/>
  <c r="F77" i="27"/>
  <c r="E77" i="27"/>
  <c r="X76" i="27"/>
  <c r="W76" i="27"/>
  <c r="V76" i="27"/>
  <c r="U76" i="27"/>
  <c r="T76" i="27"/>
  <c r="S76" i="27"/>
  <c r="R76" i="27"/>
  <c r="Q76" i="27"/>
  <c r="L76" i="27"/>
  <c r="K76" i="27"/>
  <c r="J76" i="27"/>
  <c r="I76" i="27"/>
  <c r="H76" i="27"/>
  <c r="G76" i="27"/>
  <c r="F76" i="27"/>
  <c r="E76" i="27"/>
  <c r="X75" i="27"/>
  <c r="W75" i="27"/>
  <c r="V75" i="27"/>
  <c r="U75" i="27"/>
  <c r="T75" i="27"/>
  <c r="S75" i="27"/>
  <c r="R75" i="27"/>
  <c r="Q75" i="27"/>
  <c r="L75" i="27"/>
  <c r="K75" i="27"/>
  <c r="J75" i="27"/>
  <c r="I75" i="27"/>
  <c r="H75" i="27"/>
  <c r="G75" i="27"/>
  <c r="F75" i="27"/>
  <c r="E75" i="27"/>
  <c r="X74" i="27"/>
  <c r="W74" i="27"/>
  <c r="V74" i="27"/>
  <c r="U74" i="27"/>
  <c r="T74" i="27"/>
  <c r="S74" i="27"/>
  <c r="R74" i="27"/>
  <c r="Q74" i="27"/>
  <c r="L74" i="27"/>
  <c r="K74" i="27"/>
  <c r="J74" i="27"/>
  <c r="I74" i="27"/>
  <c r="H74" i="27"/>
  <c r="G74" i="27"/>
  <c r="F74" i="27"/>
  <c r="E74" i="27"/>
  <c r="X73" i="27"/>
  <c r="W73" i="27"/>
  <c r="V73" i="27"/>
  <c r="U73" i="27"/>
  <c r="T73" i="27"/>
  <c r="S73" i="27"/>
  <c r="R73" i="27"/>
  <c r="Q73" i="27"/>
  <c r="L73" i="27"/>
  <c r="K73" i="27"/>
  <c r="J73" i="27"/>
  <c r="I73" i="27"/>
  <c r="H73" i="27"/>
  <c r="G73" i="27"/>
  <c r="F73" i="27"/>
  <c r="E73" i="27"/>
  <c r="X72" i="27"/>
  <c r="W72" i="27"/>
  <c r="V72" i="27"/>
  <c r="U72" i="27"/>
  <c r="T72" i="27"/>
  <c r="S72" i="27"/>
  <c r="R72" i="27"/>
  <c r="Q72" i="27"/>
  <c r="L72" i="27"/>
  <c r="K72" i="27"/>
  <c r="J72" i="27"/>
  <c r="I72" i="27"/>
  <c r="H72" i="27"/>
  <c r="G72" i="27"/>
  <c r="F72" i="27"/>
  <c r="E72" i="27"/>
  <c r="X71" i="27"/>
  <c r="W71" i="27"/>
  <c r="V71" i="27"/>
  <c r="U71" i="27"/>
  <c r="T71" i="27"/>
  <c r="S71" i="27"/>
  <c r="R71" i="27"/>
  <c r="Q71" i="27"/>
  <c r="L71" i="27"/>
  <c r="K71" i="27"/>
  <c r="J71" i="27"/>
  <c r="I71" i="27"/>
  <c r="H71" i="27"/>
  <c r="G71" i="27"/>
  <c r="F71" i="27"/>
  <c r="E71" i="27"/>
  <c r="X70" i="27"/>
  <c r="W70" i="27"/>
  <c r="V70" i="27"/>
  <c r="U70" i="27"/>
  <c r="T70" i="27"/>
  <c r="S70" i="27"/>
  <c r="R70" i="27"/>
  <c r="Q70" i="27"/>
  <c r="L70" i="27"/>
  <c r="K70" i="27"/>
  <c r="J70" i="27"/>
  <c r="I70" i="27"/>
  <c r="H70" i="27"/>
  <c r="G70" i="27"/>
  <c r="F70" i="27"/>
  <c r="E70" i="27"/>
  <c r="X69" i="27"/>
  <c r="W69" i="27"/>
  <c r="V69" i="27"/>
  <c r="U69" i="27"/>
  <c r="T69" i="27"/>
  <c r="S69" i="27"/>
  <c r="R69" i="27"/>
  <c r="Q69" i="27"/>
  <c r="L69" i="27"/>
  <c r="K69" i="27"/>
  <c r="J69" i="27"/>
  <c r="I69" i="27"/>
  <c r="H69" i="27"/>
  <c r="G69" i="27"/>
  <c r="F69" i="27"/>
  <c r="E69" i="27"/>
  <c r="X68" i="27"/>
  <c r="W68" i="27"/>
  <c r="V68" i="27"/>
  <c r="U68" i="27"/>
  <c r="T68" i="27"/>
  <c r="S68" i="27"/>
  <c r="R68" i="27"/>
  <c r="Q68" i="27"/>
  <c r="L68" i="27"/>
  <c r="K68" i="27"/>
  <c r="J68" i="27"/>
  <c r="I68" i="27"/>
  <c r="H68" i="27"/>
  <c r="G68" i="27"/>
  <c r="F68" i="27"/>
  <c r="E68" i="27"/>
  <c r="X67" i="27"/>
  <c r="W67" i="27"/>
  <c r="V67" i="27"/>
  <c r="U67" i="27"/>
  <c r="T67" i="27"/>
  <c r="S67" i="27"/>
  <c r="R67" i="27"/>
  <c r="Q67" i="27"/>
  <c r="L67" i="27"/>
  <c r="K67" i="27"/>
  <c r="J67" i="27"/>
  <c r="I67" i="27"/>
  <c r="H67" i="27"/>
  <c r="G67" i="27"/>
  <c r="F67" i="27"/>
  <c r="E67" i="27"/>
  <c r="X66" i="27"/>
  <c r="W66" i="27"/>
  <c r="V66" i="27"/>
  <c r="U66" i="27"/>
  <c r="T66" i="27"/>
  <c r="S66" i="27"/>
  <c r="R66" i="27"/>
  <c r="Q66" i="27"/>
  <c r="L66" i="27"/>
  <c r="K66" i="27"/>
  <c r="J66" i="27"/>
  <c r="I66" i="27"/>
  <c r="H66" i="27"/>
  <c r="G66" i="27"/>
  <c r="F66" i="27"/>
  <c r="E66" i="27"/>
  <c r="X65" i="27"/>
  <c r="W65" i="27"/>
  <c r="V65" i="27"/>
  <c r="U65" i="27"/>
  <c r="T65" i="27"/>
  <c r="S65" i="27"/>
  <c r="R65" i="27"/>
  <c r="Q65" i="27"/>
  <c r="L65" i="27"/>
  <c r="K65" i="27"/>
  <c r="J65" i="27"/>
  <c r="I65" i="27"/>
  <c r="H65" i="27"/>
  <c r="G65" i="27"/>
  <c r="F65" i="27"/>
  <c r="E65" i="27"/>
  <c r="X64" i="27"/>
  <c r="W64" i="27"/>
  <c r="V64" i="27"/>
  <c r="U64" i="27"/>
  <c r="T64" i="27"/>
  <c r="S64" i="27"/>
  <c r="R64" i="27"/>
  <c r="Q64" i="27"/>
  <c r="L64" i="27"/>
  <c r="K64" i="27"/>
  <c r="J64" i="27"/>
  <c r="I64" i="27"/>
  <c r="H64" i="27"/>
  <c r="G64" i="27"/>
  <c r="F64" i="27"/>
  <c r="E64" i="27"/>
  <c r="X63" i="27"/>
  <c r="W63" i="27"/>
  <c r="V63" i="27"/>
  <c r="U63" i="27"/>
  <c r="T63" i="27"/>
  <c r="S63" i="27"/>
  <c r="R63" i="27"/>
  <c r="Q63" i="27"/>
  <c r="L63" i="27"/>
  <c r="K63" i="27"/>
  <c r="J63" i="27"/>
  <c r="I63" i="27"/>
  <c r="H63" i="27"/>
  <c r="G63" i="27"/>
  <c r="F63" i="27"/>
  <c r="E63" i="27"/>
  <c r="X62" i="27"/>
  <c r="W62" i="27"/>
  <c r="V62" i="27"/>
  <c r="U62" i="27"/>
  <c r="T62" i="27"/>
  <c r="S62" i="27"/>
  <c r="R62" i="27"/>
  <c r="Q62" i="27"/>
  <c r="L62" i="27"/>
  <c r="K62" i="27"/>
  <c r="J62" i="27"/>
  <c r="I62" i="27"/>
  <c r="H62" i="27"/>
  <c r="G62" i="27"/>
  <c r="F62" i="27"/>
  <c r="E62" i="27"/>
  <c r="X61" i="27"/>
  <c r="W61" i="27"/>
  <c r="V61" i="27"/>
  <c r="U61" i="27"/>
  <c r="T61" i="27"/>
  <c r="S61" i="27"/>
  <c r="R61" i="27"/>
  <c r="Q61" i="27"/>
  <c r="L61" i="27"/>
  <c r="K61" i="27"/>
  <c r="J61" i="27"/>
  <c r="I61" i="27"/>
  <c r="H61" i="27"/>
  <c r="G61" i="27"/>
  <c r="F61" i="27"/>
  <c r="E61" i="27"/>
  <c r="X60" i="27"/>
  <c r="W60" i="27"/>
  <c r="V60" i="27"/>
  <c r="U60" i="27"/>
  <c r="T60" i="27"/>
  <c r="S60" i="27"/>
  <c r="R60" i="27"/>
  <c r="Q60" i="27"/>
  <c r="L60" i="27"/>
  <c r="K60" i="27"/>
  <c r="J60" i="27"/>
  <c r="I60" i="27"/>
  <c r="H60" i="27"/>
  <c r="G60" i="27"/>
  <c r="F60" i="27"/>
  <c r="E60" i="27"/>
  <c r="X59" i="27"/>
  <c r="W59" i="27"/>
  <c r="V59" i="27"/>
  <c r="U59" i="27"/>
  <c r="T59" i="27"/>
  <c r="S59" i="27"/>
  <c r="R59" i="27"/>
  <c r="Q59" i="27"/>
  <c r="L59" i="27"/>
  <c r="K59" i="27"/>
  <c r="J59" i="27"/>
  <c r="I59" i="27"/>
  <c r="H59" i="27"/>
  <c r="G59" i="27"/>
  <c r="F59" i="27"/>
  <c r="E59" i="27"/>
  <c r="X58" i="27"/>
  <c r="W58" i="27"/>
  <c r="V58" i="27"/>
  <c r="U58" i="27"/>
  <c r="T58" i="27"/>
  <c r="S58" i="27"/>
  <c r="R58" i="27"/>
  <c r="Q58" i="27"/>
  <c r="L58" i="27"/>
  <c r="K58" i="27"/>
  <c r="J58" i="27"/>
  <c r="I58" i="27"/>
  <c r="H58" i="27"/>
  <c r="G58" i="27"/>
  <c r="F58" i="27"/>
  <c r="E58" i="27"/>
  <c r="X57" i="27"/>
  <c r="W57" i="27"/>
  <c r="V57" i="27"/>
  <c r="U57" i="27"/>
  <c r="T57" i="27"/>
  <c r="S57" i="27"/>
  <c r="R57" i="27"/>
  <c r="Q57" i="27"/>
  <c r="L57" i="27"/>
  <c r="K57" i="27"/>
  <c r="J57" i="27"/>
  <c r="I57" i="27"/>
  <c r="H57" i="27"/>
  <c r="G57" i="27"/>
  <c r="F57" i="27"/>
  <c r="E57" i="27"/>
  <c r="X56" i="27"/>
  <c r="W56" i="27"/>
  <c r="V56" i="27"/>
  <c r="U56" i="27"/>
  <c r="T56" i="27"/>
  <c r="S56" i="27"/>
  <c r="R56" i="27"/>
  <c r="Q56" i="27"/>
  <c r="L56" i="27"/>
  <c r="K56" i="27"/>
  <c r="J56" i="27"/>
  <c r="I56" i="27"/>
  <c r="H56" i="27"/>
  <c r="G56" i="27"/>
  <c r="F56" i="27"/>
  <c r="E56" i="27"/>
  <c r="X55" i="27"/>
  <c r="W55" i="27"/>
  <c r="V55" i="27"/>
  <c r="U55" i="27"/>
  <c r="T55" i="27"/>
  <c r="S55" i="27"/>
  <c r="R55" i="27"/>
  <c r="Q55" i="27"/>
  <c r="L55" i="27"/>
  <c r="K55" i="27"/>
  <c r="J55" i="27"/>
  <c r="I55" i="27"/>
  <c r="H55" i="27"/>
  <c r="G55" i="27"/>
  <c r="F55" i="27"/>
  <c r="E55" i="27"/>
  <c r="X54" i="27"/>
  <c r="W54" i="27"/>
  <c r="V54" i="27"/>
  <c r="U54" i="27"/>
  <c r="T54" i="27"/>
  <c r="S54" i="27"/>
  <c r="R54" i="27"/>
  <c r="Q54" i="27"/>
  <c r="L54" i="27"/>
  <c r="K54" i="27"/>
  <c r="J54" i="27"/>
  <c r="I54" i="27"/>
  <c r="H54" i="27"/>
  <c r="G54" i="27"/>
  <c r="F54" i="27"/>
  <c r="E54" i="27"/>
  <c r="X53" i="27"/>
  <c r="W53" i="27"/>
  <c r="V53" i="27"/>
  <c r="U53" i="27"/>
  <c r="T53" i="27"/>
  <c r="S53" i="27"/>
  <c r="R53" i="27"/>
  <c r="Q53" i="27"/>
  <c r="L53" i="27"/>
  <c r="K53" i="27"/>
  <c r="J53" i="27"/>
  <c r="I53" i="27"/>
  <c r="H53" i="27"/>
  <c r="G53" i="27"/>
  <c r="F53" i="27"/>
  <c r="E53" i="27"/>
  <c r="X52" i="27"/>
  <c r="W52" i="27"/>
  <c r="V52" i="27"/>
  <c r="U52" i="27"/>
  <c r="T52" i="27"/>
  <c r="S52" i="27"/>
  <c r="R52" i="27"/>
  <c r="Q52" i="27"/>
  <c r="L52" i="27"/>
  <c r="K52" i="27"/>
  <c r="J52" i="27"/>
  <c r="I52" i="27"/>
  <c r="H52" i="27"/>
  <c r="G52" i="27"/>
  <c r="F52" i="27"/>
  <c r="E52" i="27"/>
  <c r="X51" i="27"/>
  <c r="W51" i="27"/>
  <c r="V51" i="27"/>
  <c r="U51" i="27"/>
  <c r="T51" i="27"/>
  <c r="S51" i="27"/>
  <c r="R51" i="27"/>
  <c r="Q51" i="27"/>
  <c r="L51" i="27"/>
  <c r="K51" i="27"/>
  <c r="J51" i="27"/>
  <c r="I51" i="27"/>
  <c r="H51" i="27"/>
  <c r="G51" i="27"/>
  <c r="F51" i="27"/>
  <c r="E51" i="27"/>
  <c r="X50" i="27"/>
  <c r="W50" i="27"/>
  <c r="V50" i="27"/>
  <c r="U50" i="27"/>
  <c r="T50" i="27"/>
  <c r="S50" i="27"/>
  <c r="R50" i="27"/>
  <c r="Q50" i="27"/>
  <c r="L50" i="27"/>
  <c r="K50" i="27"/>
  <c r="J50" i="27"/>
  <c r="I50" i="27"/>
  <c r="H50" i="27"/>
  <c r="G50" i="27"/>
  <c r="F50" i="27"/>
  <c r="E50" i="27"/>
  <c r="X49" i="27"/>
  <c r="W49" i="27"/>
  <c r="V49" i="27"/>
  <c r="U49" i="27"/>
  <c r="T49" i="27"/>
  <c r="S49" i="27"/>
  <c r="R49" i="27"/>
  <c r="Q49" i="27"/>
  <c r="L49" i="27"/>
  <c r="K49" i="27"/>
  <c r="J49" i="27"/>
  <c r="I49" i="27"/>
  <c r="H49" i="27"/>
  <c r="G49" i="27"/>
  <c r="F49" i="27"/>
  <c r="E49" i="27"/>
  <c r="X48" i="27"/>
  <c r="W48" i="27"/>
  <c r="V48" i="27"/>
  <c r="U48" i="27"/>
  <c r="T48" i="27"/>
  <c r="S48" i="27"/>
  <c r="R48" i="27"/>
  <c r="Q48" i="27"/>
  <c r="L48" i="27"/>
  <c r="K48" i="27"/>
  <c r="J48" i="27"/>
  <c r="I48" i="27"/>
  <c r="H48" i="27"/>
  <c r="G48" i="27"/>
  <c r="F48" i="27"/>
  <c r="E48" i="27"/>
  <c r="X47" i="27"/>
  <c r="W47" i="27"/>
  <c r="V47" i="27"/>
  <c r="U47" i="27"/>
  <c r="T47" i="27"/>
  <c r="S47" i="27"/>
  <c r="R47" i="27"/>
  <c r="Q47" i="27"/>
  <c r="L47" i="27"/>
  <c r="K47" i="27"/>
  <c r="J47" i="27"/>
  <c r="I47" i="27"/>
  <c r="H47" i="27"/>
  <c r="G47" i="27"/>
  <c r="F47" i="27"/>
  <c r="E47" i="27"/>
  <c r="X46" i="27"/>
  <c r="W46" i="27"/>
  <c r="V46" i="27"/>
  <c r="U46" i="27"/>
  <c r="T46" i="27"/>
  <c r="S46" i="27"/>
  <c r="R46" i="27"/>
  <c r="Q46" i="27"/>
  <c r="L46" i="27"/>
  <c r="K46" i="27"/>
  <c r="J46" i="27"/>
  <c r="I46" i="27"/>
  <c r="H46" i="27"/>
  <c r="G46" i="27"/>
  <c r="F46" i="27"/>
  <c r="E46" i="27"/>
  <c r="X45" i="27"/>
  <c r="W45" i="27"/>
  <c r="V45" i="27"/>
  <c r="U45" i="27"/>
  <c r="T45" i="27"/>
  <c r="S45" i="27"/>
  <c r="R45" i="27"/>
  <c r="Q45" i="27"/>
  <c r="L45" i="27"/>
  <c r="K45" i="27"/>
  <c r="J45" i="27"/>
  <c r="I45" i="27"/>
  <c r="H45" i="27"/>
  <c r="G45" i="27"/>
  <c r="F45" i="27"/>
  <c r="E45" i="27"/>
  <c r="X44" i="27"/>
  <c r="W44" i="27"/>
  <c r="V44" i="27"/>
  <c r="U44" i="27"/>
  <c r="T44" i="27"/>
  <c r="S44" i="27"/>
  <c r="R44" i="27"/>
  <c r="Q44" i="27"/>
  <c r="L44" i="27"/>
  <c r="K44" i="27"/>
  <c r="J44" i="27"/>
  <c r="I44" i="27"/>
  <c r="H44" i="27"/>
  <c r="G44" i="27"/>
  <c r="F44" i="27"/>
  <c r="E44" i="27"/>
  <c r="X43" i="27"/>
  <c r="W43" i="27"/>
  <c r="V43" i="27"/>
  <c r="U43" i="27"/>
  <c r="T43" i="27"/>
  <c r="S43" i="27"/>
  <c r="R43" i="27"/>
  <c r="Q43" i="27"/>
  <c r="L43" i="27"/>
  <c r="K43" i="27"/>
  <c r="J43" i="27"/>
  <c r="I43" i="27"/>
  <c r="H43" i="27"/>
  <c r="G43" i="27"/>
  <c r="F43" i="27"/>
  <c r="E43" i="27"/>
  <c r="X42" i="27"/>
  <c r="W42" i="27"/>
  <c r="V42" i="27"/>
  <c r="U42" i="27"/>
  <c r="T42" i="27"/>
  <c r="S42" i="27"/>
  <c r="R42" i="27"/>
  <c r="Q42" i="27"/>
  <c r="L42" i="27"/>
  <c r="K42" i="27"/>
  <c r="J42" i="27"/>
  <c r="I42" i="27"/>
  <c r="H42" i="27"/>
  <c r="G42" i="27"/>
  <c r="F42" i="27"/>
  <c r="E42" i="27"/>
  <c r="X41" i="27"/>
  <c r="W41" i="27"/>
  <c r="V41" i="27"/>
  <c r="U41" i="27"/>
  <c r="T41" i="27"/>
  <c r="S41" i="27"/>
  <c r="R41" i="27"/>
  <c r="Q41" i="27"/>
  <c r="L41" i="27"/>
  <c r="K41" i="27"/>
  <c r="J41" i="27"/>
  <c r="I41" i="27"/>
  <c r="H41" i="27"/>
  <c r="G41" i="27"/>
  <c r="F41" i="27"/>
  <c r="E41" i="27"/>
  <c r="X40" i="27"/>
  <c r="W40" i="27"/>
  <c r="V40" i="27"/>
  <c r="U40" i="27"/>
  <c r="T40" i="27"/>
  <c r="S40" i="27"/>
  <c r="R40" i="27"/>
  <c r="Q40" i="27"/>
  <c r="L40" i="27"/>
  <c r="K40" i="27"/>
  <c r="J40" i="27"/>
  <c r="I40" i="27"/>
  <c r="H40" i="27"/>
  <c r="G40" i="27"/>
  <c r="F40" i="27"/>
  <c r="E40" i="27"/>
  <c r="X39" i="27"/>
  <c r="W39" i="27"/>
  <c r="V39" i="27"/>
  <c r="U39" i="27"/>
  <c r="T39" i="27"/>
  <c r="S39" i="27"/>
  <c r="R39" i="27"/>
  <c r="Q39" i="27"/>
  <c r="L39" i="27"/>
  <c r="K39" i="27"/>
  <c r="J39" i="27"/>
  <c r="I39" i="27"/>
  <c r="H39" i="27"/>
  <c r="G39" i="27"/>
  <c r="F39" i="27"/>
  <c r="E39" i="27"/>
  <c r="X38" i="27"/>
  <c r="W38" i="27"/>
  <c r="V38" i="27"/>
  <c r="U38" i="27"/>
  <c r="T38" i="27"/>
  <c r="S38" i="27"/>
  <c r="R38" i="27"/>
  <c r="Q38" i="27"/>
  <c r="L38" i="27"/>
  <c r="K38" i="27"/>
  <c r="J38" i="27"/>
  <c r="I38" i="27"/>
  <c r="H38" i="27"/>
  <c r="G38" i="27"/>
  <c r="F38" i="27"/>
  <c r="E38" i="27"/>
  <c r="X37" i="27"/>
  <c r="W37" i="27"/>
  <c r="V37" i="27"/>
  <c r="U37" i="27"/>
  <c r="T37" i="27"/>
  <c r="S37" i="27"/>
  <c r="R37" i="27"/>
  <c r="Q37" i="27"/>
  <c r="L37" i="27"/>
  <c r="K37" i="27"/>
  <c r="J37" i="27"/>
  <c r="I37" i="27"/>
  <c r="H37" i="27"/>
  <c r="G37" i="27"/>
  <c r="F37" i="27"/>
  <c r="E37" i="27"/>
  <c r="X36" i="27"/>
  <c r="W36" i="27"/>
  <c r="V36" i="27"/>
  <c r="U36" i="27"/>
  <c r="T36" i="27"/>
  <c r="S36" i="27"/>
  <c r="R36" i="27"/>
  <c r="Q36" i="27"/>
  <c r="L36" i="27"/>
  <c r="K36" i="27"/>
  <c r="J36" i="27"/>
  <c r="I36" i="27"/>
  <c r="H36" i="27"/>
  <c r="G36" i="27"/>
  <c r="F36" i="27"/>
  <c r="E36" i="27"/>
  <c r="X35" i="27"/>
  <c r="W35" i="27"/>
  <c r="V35" i="27"/>
  <c r="U35" i="27"/>
  <c r="T35" i="27"/>
  <c r="S35" i="27"/>
  <c r="R35" i="27"/>
  <c r="Q35" i="27"/>
  <c r="L35" i="27"/>
  <c r="K35" i="27"/>
  <c r="J35" i="27"/>
  <c r="I35" i="27"/>
  <c r="H35" i="27"/>
  <c r="G35" i="27"/>
  <c r="F35" i="27"/>
  <c r="E35" i="27"/>
  <c r="X34" i="27"/>
  <c r="W34" i="27"/>
  <c r="V34" i="27"/>
  <c r="U34" i="27"/>
  <c r="T34" i="27"/>
  <c r="S34" i="27"/>
  <c r="R34" i="27"/>
  <c r="Q34" i="27"/>
  <c r="L34" i="27"/>
  <c r="K34" i="27"/>
  <c r="J34" i="27"/>
  <c r="I34" i="27"/>
  <c r="H34" i="27"/>
  <c r="G34" i="27"/>
  <c r="F34" i="27"/>
  <c r="E34" i="27"/>
  <c r="X33" i="27"/>
  <c r="W33" i="27"/>
  <c r="V33" i="27"/>
  <c r="U33" i="27"/>
  <c r="T33" i="27"/>
  <c r="S33" i="27"/>
  <c r="R33" i="27"/>
  <c r="Q33" i="27"/>
  <c r="L33" i="27"/>
  <c r="K33" i="27"/>
  <c r="J33" i="27"/>
  <c r="I33" i="27"/>
  <c r="H33" i="27"/>
  <c r="G33" i="27"/>
  <c r="F33" i="27"/>
  <c r="E33" i="27"/>
  <c r="X32" i="27"/>
  <c r="W32" i="27"/>
  <c r="V32" i="27"/>
  <c r="U32" i="27"/>
  <c r="T32" i="27"/>
  <c r="S32" i="27"/>
  <c r="R32" i="27"/>
  <c r="Q32" i="27"/>
  <c r="L32" i="27"/>
  <c r="K32" i="27"/>
  <c r="J32" i="27"/>
  <c r="I32" i="27"/>
  <c r="H32" i="27"/>
  <c r="G32" i="27"/>
  <c r="F32" i="27"/>
  <c r="E32" i="27"/>
  <c r="X31" i="27"/>
  <c r="W31" i="27"/>
  <c r="V31" i="27"/>
  <c r="U31" i="27"/>
  <c r="T31" i="27"/>
  <c r="S31" i="27"/>
  <c r="R31" i="27"/>
  <c r="Q31" i="27"/>
  <c r="L31" i="27"/>
  <c r="K31" i="27"/>
  <c r="J31" i="27"/>
  <c r="I31" i="27"/>
  <c r="H31" i="27"/>
  <c r="G31" i="27"/>
  <c r="F31" i="27"/>
  <c r="E31" i="27"/>
  <c r="X30" i="27"/>
  <c r="W30" i="27"/>
  <c r="V30" i="27"/>
  <c r="U30" i="27"/>
  <c r="T30" i="27"/>
  <c r="S30" i="27"/>
  <c r="R30" i="27"/>
  <c r="Q30" i="27"/>
  <c r="L30" i="27"/>
  <c r="K30" i="27"/>
  <c r="J30" i="27"/>
  <c r="I30" i="27"/>
  <c r="H30" i="27"/>
  <c r="G30" i="27"/>
  <c r="F30" i="27"/>
  <c r="E30" i="27"/>
  <c r="X29" i="27"/>
  <c r="W29" i="27"/>
  <c r="V29" i="27"/>
  <c r="U29" i="27"/>
  <c r="T29" i="27"/>
  <c r="S29" i="27"/>
  <c r="R29" i="27"/>
  <c r="Q29" i="27"/>
  <c r="L29" i="27"/>
  <c r="K29" i="27"/>
  <c r="J29" i="27"/>
  <c r="I29" i="27"/>
  <c r="H29" i="27"/>
  <c r="G29" i="27"/>
  <c r="F29" i="27"/>
  <c r="E29" i="27"/>
  <c r="X28" i="27"/>
  <c r="W28" i="27"/>
  <c r="V28" i="27"/>
  <c r="U28" i="27"/>
  <c r="T28" i="27"/>
  <c r="S28" i="27"/>
  <c r="R28" i="27"/>
  <c r="Q28" i="27"/>
  <c r="L28" i="27"/>
  <c r="K28" i="27"/>
  <c r="J28" i="27"/>
  <c r="I28" i="27"/>
  <c r="H28" i="27"/>
  <c r="G28" i="27"/>
  <c r="G4" i="27" s="1"/>
  <c r="F28" i="27"/>
  <c r="E28" i="27"/>
  <c r="X27" i="27"/>
  <c r="W27" i="27"/>
  <c r="V27" i="27"/>
  <c r="U27" i="27"/>
  <c r="T27" i="27"/>
  <c r="S27" i="27"/>
  <c r="R27" i="27"/>
  <c r="Q27" i="27"/>
  <c r="L27" i="27"/>
  <c r="K27" i="27"/>
  <c r="J27" i="27"/>
  <c r="I27" i="27"/>
  <c r="H27" i="27"/>
  <c r="G27" i="27"/>
  <c r="F27" i="27"/>
  <c r="E27" i="27"/>
  <c r="X26" i="27"/>
  <c r="W26" i="27"/>
  <c r="V26" i="27"/>
  <c r="U26" i="27"/>
  <c r="T26" i="27"/>
  <c r="S26" i="27"/>
  <c r="R26" i="27"/>
  <c r="Q26" i="27"/>
  <c r="L26" i="27"/>
  <c r="K26" i="27"/>
  <c r="J26" i="27"/>
  <c r="I26" i="27"/>
  <c r="H26" i="27"/>
  <c r="G26" i="27"/>
  <c r="F26" i="27"/>
  <c r="E26" i="27"/>
  <c r="X25" i="27"/>
  <c r="W25" i="27"/>
  <c r="V25" i="27"/>
  <c r="U25" i="27"/>
  <c r="T25" i="27"/>
  <c r="S25" i="27"/>
  <c r="R25" i="27"/>
  <c r="Q25" i="27"/>
  <c r="L25" i="27"/>
  <c r="K25" i="27"/>
  <c r="J25" i="27"/>
  <c r="I25" i="27"/>
  <c r="H25" i="27"/>
  <c r="G25" i="27"/>
  <c r="F25" i="27"/>
  <c r="E25" i="27"/>
  <c r="X24" i="27"/>
  <c r="W24" i="27"/>
  <c r="V24" i="27"/>
  <c r="U24" i="27"/>
  <c r="T24" i="27"/>
  <c r="S24" i="27"/>
  <c r="R24" i="27"/>
  <c r="Q24" i="27"/>
  <c r="L24" i="27"/>
  <c r="K24" i="27"/>
  <c r="J24" i="27"/>
  <c r="I24" i="27"/>
  <c r="H24" i="27"/>
  <c r="G24" i="27"/>
  <c r="F24" i="27"/>
  <c r="E24" i="27"/>
  <c r="X23" i="27"/>
  <c r="W23" i="27"/>
  <c r="V23" i="27"/>
  <c r="U23" i="27"/>
  <c r="T23" i="27"/>
  <c r="S23" i="27"/>
  <c r="R23" i="27"/>
  <c r="Q23" i="27"/>
  <c r="L23" i="27"/>
  <c r="K23" i="27"/>
  <c r="J23" i="27"/>
  <c r="I23" i="27"/>
  <c r="H23" i="27"/>
  <c r="G23" i="27"/>
  <c r="F23" i="27"/>
  <c r="E23" i="27"/>
  <c r="X22" i="27"/>
  <c r="W22" i="27"/>
  <c r="V22" i="27"/>
  <c r="U22" i="27"/>
  <c r="T22" i="27"/>
  <c r="S22" i="27"/>
  <c r="R22" i="27"/>
  <c r="Q22" i="27"/>
  <c r="L22" i="27"/>
  <c r="K22" i="27"/>
  <c r="J22" i="27"/>
  <c r="I22" i="27"/>
  <c r="H22" i="27"/>
  <c r="G22" i="27"/>
  <c r="F22" i="27"/>
  <c r="E22" i="27"/>
  <c r="X21" i="27"/>
  <c r="W21" i="27"/>
  <c r="V21" i="27"/>
  <c r="U21" i="27"/>
  <c r="T21" i="27"/>
  <c r="S21" i="27"/>
  <c r="R21" i="27"/>
  <c r="Q21" i="27"/>
  <c r="L21" i="27"/>
  <c r="K21" i="27"/>
  <c r="J21" i="27"/>
  <c r="I21" i="27"/>
  <c r="H21" i="27"/>
  <c r="G21" i="27"/>
  <c r="F21" i="27"/>
  <c r="E21" i="27"/>
  <c r="X20" i="27"/>
  <c r="W20" i="27"/>
  <c r="V20" i="27"/>
  <c r="U20" i="27"/>
  <c r="T20" i="27"/>
  <c r="S20" i="27"/>
  <c r="R20" i="27"/>
  <c r="Q20" i="27"/>
  <c r="L20" i="27"/>
  <c r="K20" i="27"/>
  <c r="J20" i="27"/>
  <c r="I20" i="27"/>
  <c r="H20" i="27"/>
  <c r="G20" i="27"/>
  <c r="F20" i="27"/>
  <c r="E20" i="27"/>
  <c r="X19" i="27"/>
  <c r="W19" i="27"/>
  <c r="V19" i="27"/>
  <c r="U19" i="27"/>
  <c r="T19" i="27"/>
  <c r="S19" i="27"/>
  <c r="R19" i="27"/>
  <c r="Q19" i="27"/>
  <c r="L19" i="27"/>
  <c r="K19" i="27"/>
  <c r="J19" i="27"/>
  <c r="I19" i="27"/>
  <c r="H19" i="27"/>
  <c r="G19" i="27"/>
  <c r="F19" i="27"/>
  <c r="E19" i="27"/>
  <c r="X18" i="27"/>
  <c r="W18" i="27"/>
  <c r="V18" i="27"/>
  <c r="U18" i="27"/>
  <c r="T18" i="27"/>
  <c r="S18" i="27"/>
  <c r="R18" i="27"/>
  <c r="Q18" i="27"/>
  <c r="L18" i="27"/>
  <c r="K18" i="27"/>
  <c r="J18" i="27"/>
  <c r="I18" i="27"/>
  <c r="H18" i="27"/>
  <c r="G18" i="27"/>
  <c r="F18" i="27"/>
  <c r="E18" i="27"/>
  <c r="X17" i="27"/>
  <c r="W17" i="27"/>
  <c r="V17" i="27"/>
  <c r="U17" i="27"/>
  <c r="T17" i="27"/>
  <c r="S17" i="27"/>
  <c r="R17" i="27"/>
  <c r="Q17" i="27"/>
  <c r="L17" i="27"/>
  <c r="K17" i="27"/>
  <c r="J17" i="27"/>
  <c r="I17" i="27"/>
  <c r="H17" i="27"/>
  <c r="G17" i="27"/>
  <c r="F17" i="27"/>
  <c r="E17" i="27"/>
  <c r="X16" i="27"/>
  <c r="W16" i="27"/>
  <c r="V16" i="27"/>
  <c r="U16" i="27"/>
  <c r="T16" i="27"/>
  <c r="S16" i="27"/>
  <c r="R16" i="27"/>
  <c r="Q16" i="27"/>
  <c r="L16" i="27"/>
  <c r="K16" i="27"/>
  <c r="J16" i="27"/>
  <c r="I16" i="27"/>
  <c r="H16" i="27"/>
  <c r="G16" i="27"/>
  <c r="F16" i="27"/>
  <c r="E16" i="27"/>
  <c r="X15" i="27"/>
  <c r="W15" i="27"/>
  <c r="V15" i="27"/>
  <c r="U15" i="27"/>
  <c r="T15" i="27"/>
  <c r="S15" i="27"/>
  <c r="R15" i="27"/>
  <c r="Q15" i="27"/>
  <c r="L15" i="27"/>
  <c r="K15" i="27"/>
  <c r="J15" i="27"/>
  <c r="I15" i="27"/>
  <c r="H15" i="27"/>
  <c r="G15" i="27"/>
  <c r="F15" i="27"/>
  <c r="E15" i="27"/>
  <c r="X14" i="27"/>
  <c r="W14" i="27"/>
  <c r="V14" i="27"/>
  <c r="U14" i="27"/>
  <c r="T14" i="27"/>
  <c r="S14" i="27"/>
  <c r="R14" i="27"/>
  <c r="Q14" i="27"/>
  <c r="L14" i="27"/>
  <c r="K14" i="27"/>
  <c r="J14" i="27"/>
  <c r="I14" i="27"/>
  <c r="H14" i="27"/>
  <c r="G14" i="27"/>
  <c r="F14" i="27"/>
  <c r="E14" i="27"/>
  <c r="X13" i="27"/>
  <c r="W13" i="27"/>
  <c r="V13" i="27"/>
  <c r="U13" i="27"/>
  <c r="T13" i="27"/>
  <c r="S13" i="27"/>
  <c r="R13" i="27"/>
  <c r="Q13" i="27"/>
  <c r="L13" i="27"/>
  <c r="K13" i="27"/>
  <c r="J13" i="27"/>
  <c r="I13" i="27"/>
  <c r="H13" i="27"/>
  <c r="G13" i="27"/>
  <c r="F13" i="27"/>
  <c r="E13" i="27"/>
  <c r="X12" i="27"/>
  <c r="W12" i="27"/>
  <c r="V12" i="27"/>
  <c r="U12" i="27"/>
  <c r="T12" i="27"/>
  <c r="S12" i="27"/>
  <c r="R12" i="27"/>
  <c r="Q12" i="27"/>
  <c r="L12" i="27"/>
  <c r="K12" i="27"/>
  <c r="J12" i="27"/>
  <c r="I12" i="27"/>
  <c r="H12" i="27"/>
  <c r="G12" i="27"/>
  <c r="F12" i="27"/>
  <c r="E12" i="27"/>
  <c r="X11" i="27"/>
  <c r="W11" i="27"/>
  <c r="V11" i="27"/>
  <c r="U11" i="27"/>
  <c r="T11" i="27"/>
  <c r="S11" i="27"/>
  <c r="R11" i="27"/>
  <c r="Q11" i="27"/>
  <c r="L11" i="27"/>
  <c r="K11" i="27"/>
  <c r="J11" i="27"/>
  <c r="I11" i="27"/>
  <c r="H11" i="27"/>
  <c r="G11" i="27"/>
  <c r="F11" i="27"/>
  <c r="E11" i="27"/>
  <c r="X10" i="27"/>
  <c r="W10" i="27"/>
  <c r="V10" i="27"/>
  <c r="U10" i="27"/>
  <c r="T10" i="27"/>
  <c r="S10" i="27"/>
  <c r="R10" i="27"/>
  <c r="Q10" i="27"/>
  <c r="L10" i="27"/>
  <c r="K10" i="27"/>
  <c r="J10" i="27"/>
  <c r="I10" i="27"/>
  <c r="H10" i="27"/>
  <c r="G10" i="27"/>
  <c r="F10" i="27"/>
  <c r="E10" i="27"/>
  <c r="X9" i="27"/>
  <c r="W9" i="27"/>
  <c r="V9" i="27"/>
  <c r="U9" i="27"/>
  <c r="T9" i="27"/>
  <c r="S9" i="27"/>
  <c r="R9" i="27"/>
  <c r="Q9" i="27"/>
  <c r="L9" i="27"/>
  <c r="K9" i="27"/>
  <c r="J9" i="27"/>
  <c r="I9" i="27"/>
  <c r="H9" i="27"/>
  <c r="G9" i="27"/>
  <c r="F9" i="27"/>
  <c r="E9" i="27"/>
  <c r="X8" i="27"/>
  <c r="W8" i="27"/>
  <c r="V8" i="27"/>
  <c r="U8" i="27"/>
  <c r="T8" i="27"/>
  <c r="S8" i="27"/>
  <c r="R8" i="27"/>
  <c r="Q8" i="27"/>
  <c r="L8" i="27"/>
  <c r="K8" i="27"/>
  <c r="J8" i="27"/>
  <c r="I8" i="27"/>
  <c r="H8" i="27"/>
  <c r="G8" i="27"/>
  <c r="F8" i="27"/>
  <c r="E8" i="27"/>
  <c r="X7" i="27"/>
  <c r="W7" i="27"/>
  <c r="V7" i="27"/>
  <c r="U7" i="27"/>
  <c r="T7" i="27"/>
  <c r="S7" i="27"/>
  <c r="R7" i="27"/>
  <c r="Q7" i="27"/>
  <c r="L7" i="27"/>
  <c r="K7" i="27"/>
  <c r="J7" i="27"/>
  <c r="I7" i="27"/>
  <c r="H7" i="27"/>
  <c r="G7" i="27"/>
  <c r="F7" i="27"/>
  <c r="E7" i="27"/>
  <c r="X6" i="27"/>
  <c r="W6" i="27"/>
  <c r="V6" i="27"/>
  <c r="U6" i="27"/>
  <c r="T6" i="27"/>
  <c r="S6" i="27"/>
  <c r="R6" i="27"/>
  <c r="Q6" i="27"/>
  <c r="L6" i="27"/>
  <c r="K6" i="27"/>
  <c r="J6" i="27"/>
  <c r="I6" i="27"/>
  <c r="H6" i="27"/>
  <c r="G6" i="27"/>
  <c r="F6" i="27"/>
  <c r="E6" i="27"/>
  <c r="X5" i="27"/>
  <c r="W5" i="27"/>
  <c r="V5" i="27"/>
  <c r="U5" i="27"/>
  <c r="T5" i="27"/>
  <c r="S5" i="27"/>
  <c r="R5" i="27"/>
  <c r="Q5" i="27"/>
  <c r="L5" i="27"/>
  <c r="K5" i="27"/>
  <c r="J5" i="27"/>
  <c r="I5" i="27"/>
  <c r="H5" i="27"/>
  <c r="G5" i="27"/>
  <c r="F5" i="27"/>
  <c r="E5" i="27"/>
  <c r="X3" i="27"/>
  <c r="W3" i="27"/>
  <c r="V3" i="27"/>
  <c r="U3" i="27"/>
  <c r="T3" i="27"/>
  <c r="S3" i="27"/>
  <c r="R3" i="27"/>
  <c r="L3" i="27"/>
  <c r="K3" i="27"/>
  <c r="J3" i="27"/>
  <c r="I3" i="27"/>
  <c r="H3" i="27"/>
  <c r="G3" i="27"/>
  <c r="F3" i="27"/>
  <c r="S4" i="27" l="1"/>
  <c r="X6" i="19" l="1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X77" i="19"/>
  <c r="X78" i="19"/>
  <c r="X79" i="19"/>
  <c r="X80" i="19"/>
  <c r="X81" i="19"/>
  <c r="X82" i="19"/>
  <c r="X83" i="19"/>
  <c r="X84" i="19"/>
  <c r="X85" i="19"/>
  <c r="X86" i="19"/>
  <c r="X87" i="19"/>
  <c r="X88" i="19"/>
  <c r="X89" i="19"/>
  <c r="X90" i="19"/>
  <c r="X91" i="19"/>
  <c r="X92" i="19"/>
  <c r="X93" i="19"/>
  <c r="X94" i="19"/>
  <c r="X95" i="19"/>
  <c r="X96" i="19"/>
  <c r="X97" i="19"/>
  <c r="X98" i="19"/>
  <c r="X99" i="19"/>
  <c r="X100" i="19"/>
  <c r="X101" i="19"/>
  <c r="X102" i="19"/>
  <c r="X103" i="19"/>
  <c r="X104" i="19"/>
  <c r="X105" i="19"/>
  <c r="X106" i="19"/>
  <c r="X107" i="19"/>
  <c r="X108" i="19"/>
  <c r="X109" i="19"/>
  <c r="X110" i="19"/>
  <c r="X111" i="19"/>
  <c r="X112" i="19"/>
  <c r="X113" i="19"/>
  <c r="X114" i="19"/>
  <c r="X115" i="19"/>
  <c r="X116" i="19"/>
  <c r="X117" i="19"/>
  <c r="X118" i="19"/>
  <c r="X119" i="19"/>
  <c r="X120" i="19"/>
  <c r="X121" i="19"/>
  <c r="X122" i="19"/>
  <c r="X123" i="19"/>
  <c r="X124" i="19"/>
  <c r="X125" i="19"/>
  <c r="X126" i="19"/>
  <c r="X127" i="19"/>
  <c r="X128" i="19"/>
  <c r="X129" i="19"/>
  <c r="X130" i="19"/>
  <c r="X131" i="19"/>
  <c r="X132" i="19"/>
  <c r="X133" i="19"/>
  <c r="X134" i="19"/>
  <c r="X135" i="19"/>
  <c r="X136" i="19"/>
  <c r="X137" i="19"/>
  <c r="X138" i="19"/>
  <c r="X139" i="19"/>
  <c r="X140" i="19"/>
  <c r="X141" i="19"/>
  <c r="X142" i="19"/>
  <c r="X143" i="19"/>
  <c r="X144" i="19"/>
  <c r="X145" i="19"/>
  <c r="X146" i="19"/>
  <c r="X147" i="19"/>
  <c r="X148" i="19"/>
  <c r="X149" i="19"/>
  <c r="X150" i="19"/>
  <c r="X151" i="19"/>
  <c r="X152" i="19"/>
  <c r="X153" i="19"/>
  <c r="X154" i="19"/>
  <c r="X155" i="19"/>
  <c r="X156" i="19"/>
  <c r="X157" i="19"/>
  <c r="X158" i="19"/>
  <c r="X159" i="19"/>
  <c r="X160" i="19"/>
  <c r="X161" i="19"/>
  <c r="X162" i="19"/>
  <c r="X163" i="19"/>
  <c r="X164" i="19"/>
  <c r="X165" i="19"/>
  <c r="X166" i="19"/>
  <c r="X167" i="19"/>
  <c r="X168" i="19"/>
  <c r="X169" i="19"/>
  <c r="X170" i="19"/>
  <c r="X171" i="19"/>
  <c r="X172" i="19"/>
  <c r="X173" i="19"/>
  <c r="X174" i="19"/>
  <c r="X175" i="19"/>
  <c r="X176" i="19"/>
  <c r="X177" i="19"/>
  <c r="X178" i="19"/>
  <c r="X179" i="19"/>
  <c r="X180" i="19"/>
  <c r="X181" i="19"/>
  <c r="X182" i="19"/>
  <c r="X183" i="19"/>
  <c r="X184" i="19"/>
  <c r="X185" i="19"/>
  <c r="X186" i="19"/>
  <c r="X187" i="19"/>
  <c r="X188" i="19"/>
  <c r="X189" i="19"/>
  <c r="X190" i="19"/>
  <c r="X191" i="19"/>
  <c r="X192" i="19"/>
  <c r="X193" i="19"/>
  <c r="X194" i="19"/>
  <c r="X195" i="19"/>
  <c r="X196" i="19"/>
  <c r="X197" i="19"/>
  <c r="X198" i="19"/>
  <c r="X199" i="19"/>
  <c r="X200" i="19"/>
  <c r="X201" i="19"/>
  <c r="X202" i="19"/>
  <c r="X203" i="19"/>
  <c r="X204" i="19"/>
  <c r="X205" i="19"/>
  <c r="X5" i="19"/>
  <c r="X3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5" i="19"/>
  <c r="L3" i="19"/>
  <c r="O6" i="23" l="1"/>
  <c r="N7" i="23"/>
  <c r="O7" i="23"/>
  <c r="N8" i="23"/>
  <c r="O8" i="23"/>
  <c r="N9" i="23"/>
  <c r="O9" i="23"/>
  <c r="N10" i="23"/>
  <c r="O10" i="23"/>
  <c r="N11" i="23"/>
  <c r="O11" i="23"/>
  <c r="N12" i="23"/>
  <c r="O12" i="23"/>
  <c r="N13" i="23"/>
  <c r="O13" i="23"/>
  <c r="N14" i="23"/>
  <c r="O14" i="23"/>
  <c r="N15" i="23"/>
  <c r="O15" i="23"/>
  <c r="N16" i="23"/>
  <c r="O16" i="23"/>
  <c r="N17" i="23"/>
  <c r="O17" i="23"/>
  <c r="N18" i="23"/>
  <c r="O18" i="23"/>
  <c r="N19" i="23"/>
  <c r="O19" i="23"/>
  <c r="N20" i="23"/>
  <c r="O20" i="23"/>
  <c r="N21" i="23"/>
  <c r="O21" i="23"/>
  <c r="N22" i="23"/>
  <c r="O22" i="23"/>
  <c r="N23" i="23"/>
  <c r="O23" i="23"/>
  <c r="N24" i="23"/>
  <c r="O24" i="23"/>
  <c r="N25" i="23"/>
  <c r="O25" i="23"/>
  <c r="O30" i="23"/>
  <c r="N31" i="23"/>
  <c r="O31" i="23"/>
  <c r="N32" i="23"/>
  <c r="O32" i="23"/>
  <c r="N33" i="23"/>
  <c r="O33" i="23"/>
  <c r="N34" i="23"/>
  <c r="O34" i="23"/>
  <c r="N35" i="23"/>
  <c r="O35" i="23"/>
  <c r="N36" i="23"/>
  <c r="O36" i="23"/>
  <c r="N37" i="23"/>
  <c r="O37" i="23"/>
  <c r="N38" i="23"/>
  <c r="O38" i="23"/>
  <c r="N39" i="23"/>
  <c r="O39" i="23"/>
  <c r="N40" i="23"/>
  <c r="O40" i="23"/>
  <c r="N41" i="23"/>
  <c r="O41" i="23"/>
  <c r="N42" i="23"/>
  <c r="O42" i="23"/>
  <c r="N43" i="23"/>
  <c r="O43" i="23"/>
  <c r="N44" i="23"/>
  <c r="O44" i="23"/>
  <c r="N45" i="23"/>
  <c r="O45" i="23"/>
  <c r="N46" i="23"/>
  <c r="O46" i="23"/>
  <c r="N47" i="23"/>
  <c r="O47" i="23"/>
  <c r="N48" i="23"/>
  <c r="O48" i="23"/>
  <c r="N49" i="23"/>
  <c r="O49" i="23"/>
  <c r="O54" i="23"/>
  <c r="N55" i="23"/>
  <c r="O55" i="23"/>
  <c r="N56" i="23"/>
  <c r="O56" i="23"/>
  <c r="N57" i="23"/>
  <c r="O57" i="23"/>
  <c r="N58" i="23"/>
  <c r="O58" i="23"/>
  <c r="N59" i="23"/>
  <c r="O59" i="23"/>
  <c r="N60" i="23"/>
  <c r="O60" i="23"/>
  <c r="N61" i="23"/>
  <c r="O61" i="23"/>
  <c r="N62" i="23"/>
  <c r="O62" i="23"/>
  <c r="N63" i="23"/>
  <c r="O63" i="23"/>
  <c r="N64" i="23"/>
  <c r="O64" i="23"/>
  <c r="N65" i="23"/>
  <c r="O65" i="23"/>
  <c r="N66" i="23"/>
  <c r="O66" i="23"/>
  <c r="N67" i="23"/>
  <c r="O67" i="23"/>
  <c r="N68" i="23"/>
  <c r="O68" i="23"/>
  <c r="N69" i="23"/>
  <c r="O69" i="23"/>
  <c r="N70" i="23"/>
  <c r="O70" i="23"/>
  <c r="N71" i="23"/>
  <c r="O71" i="23"/>
  <c r="N72" i="23"/>
  <c r="O72" i="23"/>
  <c r="N73" i="23"/>
  <c r="O73" i="23"/>
  <c r="O78" i="23"/>
  <c r="N79" i="23"/>
  <c r="O79" i="23"/>
  <c r="N80" i="23"/>
  <c r="O80" i="23"/>
  <c r="N81" i="23"/>
  <c r="O81" i="23"/>
  <c r="N82" i="23"/>
  <c r="O82" i="23"/>
  <c r="N83" i="23"/>
  <c r="O83" i="23"/>
  <c r="N84" i="23"/>
  <c r="O84" i="23"/>
  <c r="N85" i="23"/>
  <c r="O85" i="23"/>
  <c r="N86" i="23"/>
  <c r="O86" i="23"/>
  <c r="N87" i="23"/>
  <c r="O87" i="23"/>
  <c r="N88" i="23"/>
  <c r="O88" i="23"/>
  <c r="N89" i="23"/>
  <c r="O89" i="23"/>
  <c r="N90" i="23"/>
  <c r="O90" i="23"/>
  <c r="N91" i="23"/>
  <c r="O91" i="23"/>
  <c r="N92" i="23"/>
  <c r="O92" i="23"/>
  <c r="N93" i="23"/>
  <c r="O93" i="23"/>
  <c r="N94" i="23"/>
  <c r="O94" i="23"/>
  <c r="N95" i="23"/>
  <c r="O95" i="23"/>
  <c r="N96" i="23"/>
  <c r="O96" i="23"/>
  <c r="N97" i="23"/>
  <c r="O97" i="23"/>
  <c r="O102" i="23"/>
  <c r="N103" i="23"/>
  <c r="O103" i="23"/>
  <c r="N104" i="23"/>
  <c r="O104" i="23"/>
  <c r="N105" i="23"/>
  <c r="O105" i="23"/>
  <c r="N106" i="23"/>
  <c r="O106" i="23"/>
  <c r="N107" i="23"/>
  <c r="O107" i="23"/>
  <c r="N108" i="23"/>
  <c r="O108" i="23"/>
  <c r="N109" i="23"/>
  <c r="O109" i="23"/>
  <c r="N110" i="23"/>
  <c r="O110" i="23"/>
  <c r="N111" i="23"/>
  <c r="O111" i="23"/>
  <c r="N112" i="23"/>
  <c r="O112" i="23"/>
  <c r="N113" i="23"/>
  <c r="O113" i="23"/>
  <c r="N114" i="23"/>
  <c r="O114" i="23"/>
  <c r="N115" i="23"/>
  <c r="O115" i="23"/>
  <c r="N116" i="23"/>
  <c r="O116" i="23"/>
  <c r="N117" i="23"/>
  <c r="O117" i="23"/>
  <c r="N118" i="23"/>
  <c r="O118" i="23"/>
  <c r="N119" i="23"/>
  <c r="O119" i="23"/>
  <c r="N120" i="23"/>
  <c r="O120" i="23"/>
  <c r="N121" i="23"/>
  <c r="O121" i="23"/>
  <c r="O126" i="23"/>
  <c r="N127" i="23"/>
  <c r="O127" i="23"/>
  <c r="N128" i="23"/>
  <c r="O128" i="23"/>
  <c r="N129" i="23"/>
  <c r="O129" i="23"/>
  <c r="N130" i="23"/>
  <c r="O130" i="23"/>
  <c r="N131" i="23"/>
  <c r="O131" i="23"/>
  <c r="N132" i="23"/>
  <c r="O132" i="23"/>
  <c r="N133" i="23"/>
  <c r="O133" i="23"/>
  <c r="N134" i="23"/>
  <c r="O134" i="23"/>
  <c r="N135" i="23"/>
  <c r="O135" i="23"/>
  <c r="N136" i="23"/>
  <c r="O136" i="23"/>
  <c r="N137" i="23"/>
  <c r="O137" i="23"/>
  <c r="N138" i="23"/>
  <c r="O138" i="23"/>
  <c r="N139" i="23"/>
  <c r="O139" i="23"/>
  <c r="N140" i="23"/>
  <c r="O140" i="23"/>
  <c r="N141" i="23"/>
  <c r="O141" i="23"/>
  <c r="N142" i="23"/>
  <c r="O142" i="23"/>
  <c r="N143" i="23"/>
  <c r="O143" i="23"/>
  <c r="N144" i="23"/>
  <c r="O144" i="23"/>
  <c r="N145" i="23"/>
  <c r="O145" i="23"/>
  <c r="O150" i="23"/>
  <c r="N151" i="23"/>
  <c r="O151" i="23"/>
  <c r="N152" i="23"/>
  <c r="O152" i="23"/>
  <c r="N153" i="23"/>
  <c r="O153" i="23"/>
  <c r="N154" i="23"/>
  <c r="O154" i="23"/>
  <c r="N155" i="23"/>
  <c r="O155" i="23"/>
  <c r="N156" i="23"/>
  <c r="O156" i="23"/>
  <c r="N157" i="23"/>
  <c r="O157" i="23"/>
  <c r="N158" i="23"/>
  <c r="O158" i="23"/>
  <c r="N159" i="23"/>
  <c r="O159" i="23"/>
  <c r="N160" i="23"/>
  <c r="O160" i="23"/>
  <c r="N161" i="23"/>
  <c r="O161" i="23"/>
  <c r="N162" i="23"/>
  <c r="O162" i="23"/>
  <c r="N163" i="23"/>
  <c r="O163" i="23"/>
  <c r="N164" i="23"/>
  <c r="O164" i="23"/>
  <c r="N165" i="23"/>
  <c r="O165" i="23"/>
  <c r="N166" i="23"/>
  <c r="O166" i="23"/>
  <c r="N167" i="23"/>
  <c r="O167" i="23"/>
  <c r="N168" i="23"/>
  <c r="O168" i="23"/>
  <c r="N169" i="23"/>
  <c r="O169" i="23"/>
  <c r="O174" i="23"/>
  <c r="N175" i="23"/>
  <c r="O175" i="23"/>
  <c r="N176" i="23"/>
  <c r="O176" i="23"/>
  <c r="N177" i="23"/>
  <c r="O177" i="23"/>
  <c r="N178" i="23"/>
  <c r="O178" i="23"/>
  <c r="N179" i="23"/>
  <c r="O179" i="23"/>
  <c r="N180" i="23"/>
  <c r="O180" i="23"/>
  <c r="N181" i="23"/>
  <c r="O181" i="23"/>
  <c r="N182" i="23"/>
  <c r="O182" i="23"/>
  <c r="N183" i="23"/>
  <c r="O183" i="23"/>
  <c r="N184" i="23"/>
  <c r="O184" i="23"/>
  <c r="N185" i="23"/>
  <c r="O185" i="23"/>
  <c r="N186" i="23"/>
  <c r="O186" i="23"/>
  <c r="N187" i="23"/>
  <c r="O187" i="23"/>
  <c r="N188" i="23"/>
  <c r="O188" i="23"/>
  <c r="N189" i="23"/>
  <c r="O189" i="23"/>
  <c r="N190" i="23"/>
  <c r="O190" i="23"/>
  <c r="N191" i="23"/>
  <c r="O191" i="23"/>
  <c r="N192" i="23"/>
  <c r="O192" i="23"/>
  <c r="N193" i="23"/>
  <c r="O193" i="23"/>
  <c r="O198" i="23"/>
  <c r="N199" i="23"/>
  <c r="O199" i="23"/>
  <c r="N200" i="23"/>
  <c r="O200" i="23"/>
  <c r="N201" i="23"/>
  <c r="O201" i="23"/>
  <c r="N202" i="23"/>
  <c r="O202" i="23"/>
  <c r="N203" i="23"/>
  <c r="O203" i="23"/>
  <c r="N204" i="23"/>
  <c r="O204" i="23"/>
  <c r="N205" i="23"/>
  <c r="O205" i="23"/>
  <c r="N206" i="23"/>
  <c r="O206" i="23"/>
  <c r="N207" i="23"/>
  <c r="O207" i="23"/>
  <c r="N208" i="23"/>
  <c r="O208" i="23"/>
  <c r="N209" i="23"/>
  <c r="O209" i="23"/>
  <c r="N210" i="23"/>
  <c r="O210" i="23"/>
  <c r="N211" i="23"/>
  <c r="O211" i="23"/>
  <c r="N212" i="23"/>
  <c r="O212" i="23"/>
  <c r="N213" i="23"/>
  <c r="O213" i="23"/>
  <c r="N214" i="23"/>
  <c r="O214" i="23"/>
  <c r="N215" i="23"/>
  <c r="O215" i="23"/>
  <c r="N216" i="23"/>
  <c r="O216" i="23"/>
  <c r="N217" i="23"/>
  <c r="O217" i="23"/>
  <c r="O222" i="23"/>
  <c r="N223" i="23"/>
  <c r="O223" i="23"/>
  <c r="N224" i="23"/>
  <c r="O224" i="23"/>
  <c r="N225" i="23"/>
  <c r="O225" i="23"/>
  <c r="N226" i="23"/>
  <c r="O226" i="23"/>
  <c r="N227" i="23"/>
  <c r="O227" i="23"/>
  <c r="N228" i="23"/>
  <c r="O228" i="23"/>
  <c r="N229" i="23"/>
  <c r="O229" i="23"/>
  <c r="N230" i="23"/>
  <c r="O230" i="23"/>
  <c r="N231" i="23"/>
  <c r="O231" i="23"/>
  <c r="N232" i="23"/>
  <c r="O232" i="23"/>
  <c r="N233" i="23"/>
  <c r="O233" i="23"/>
  <c r="N234" i="23"/>
  <c r="O234" i="23"/>
  <c r="N235" i="23"/>
  <c r="O235" i="23"/>
  <c r="N236" i="23"/>
  <c r="O236" i="23"/>
  <c r="N237" i="23"/>
  <c r="O237" i="23"/>
  <c r="N238" i="23"/>
  <c r="O238" i="23"/>
  <c r="N239" i="23"/>
  <c r="O239" i="23"/>
  <c r="N240" i="23"/>
  <c r="O240" i="23"/>
  <c r="N241" i="23"/>
  <c r="O241" i="23"/>
  <c r="O246" i="23"/>
  <c r="N247" i="23"/>
  <c r="O247" i="23"/>
  <c r="N248" i="23"/>
  <c r="O248" i="23"/>
  <c r="N249" i="23"/>
  <c r="O249" i="23"/>
  <c r="N250" i="23"/>
  <c r="O250" i="23"/>
  <c r="N251" i="23"/>
  <c r="O251" i="23"/>
  <c r="N252" i="23"/>
  <c r="O252" i="23"/>
  <c r="N253" i="23"/>
  <c r="O253" i="23"/>
  <c r="N254" i="23"/>
  <c r="O254" i="23"/>
  <c r="N255" i="23"/>
  <c r="O255" i="23"/>
  <c r="N256" i="23"/>
  <c r="O256" i="23"/>
  <c r="N257" i="23"/>
  <c r="O257" i="23"/>
  <c r="N258" i="23"/>
  <c r="O258" i="23"/>
  <c r="N259" i="23"/>
  <c r="O259" i="23"/>
  <c r="N260" i="23"/>
  <c r="O260" i="23"/>
  <c r="N261" i="23"/>
  <c r="O261" i="23"/>
  <c r="N262" i="23"/>
  <c r="O262" i="23"/>
  <c r="N263" i="23"/>
  <c r="O263" i="23"/>
  <c r="N264" i="23"/>
  <c r="O264" i="23"/>
  <c r="N265" i="23"/>
  <c r="O265" i="23"/>
  <c r="O270" i="23"/>
  <c r="N271" i="23"/>
  <c r="O271" i="23"/>
  <c r="N272" i="23"/>
  <c r="O272" i="23"/>
  <c r="N273" i="23"/>
  <c r="O273" i="23"/>
  <c r="N274" i="23"/>
  <c r="O274" i="23"/>
  <c r="N275" i="23"/>
  <c r="O275" i="23"/>
  <c r="N276" i="23"/>
  <c r="O276" i="23"/>
  <c r="N277" i="23"/>
  <c r="O277" i="23"/>
  <c r="N278" i="23"/>
  <c r="O278" i="23"/>
  <c r="N279" i="23"/>
  <c r="O279" i="23"/>
  <c r="N280" i="23"/>
  <c r="O280" i="23"/>
  <c r="N281" i="23"/>
  <c r="O281" i="23"/>
  <c r="N282" i="23"/>
  <c r="O282" i="23"/>
  <c r="N283" i="23"/>
  <c r="O283" i="23"/>
  <c r="N284" i="23"/>
  <c r="O284" i="23"/>
  <c r="N285" i="23"/>
  <c r="O285" i="23"/>
  <c r="N286" i="23"/>
  <c r="O286" i="23"/>
  <c r="N287" i="23"/>
  <c r="O287" i="23"/>
  <c r="N288" i="23"/>
  <c r="O288" i="23"/>
  <c r="N289" i="23"/>
  <c r="O289" i="23"/>
  <c r="O294" i="23"/>
  <c r="N295" i="23"/>
  <c r="O295" i="23"/>
  <c r="N296" i="23"/>
  <c r="O296" i="23"/>
  <c r="N297" i="23"/>
  <c r="O297" i="23"/>
  <c r="N298" i="23"/>
  <c r="O298" i="23"/>
  <c r="N299" i="23"/>
  <c r="O299" i="23"/>
  <c r="N300" i="23"/>
  <c r="O300" i="23"/>
  <c r="N301" i="23"/>
  <c r="O301" i="23"/>
  <c r="N302" i="23"/>
  <c r="O302" i="23"/>
  <c r="N303" i="23"/>
  <c r="O303" i="23"/>
  <c r="N304" i="23"/>
  <c r="O304" i="23"/>
  <c r="N305" i="23"/>
  <c r="O305" i="23"/>
  <c r="N306" i="23"/>
  <c r="O306" i="23"/>
  <c r="N307" i="23"/>
  <c r="O307" i="23"/>
  <c r="N308" i="23"/>
  <c r="O308" i="23"/>
  <c r="N309" i="23"/>
  <c r="O309" i="23"/>
  <c r="N310" i="23"/>
  <c r="O310" i="23"/>
  <c r="N311" i="23"/>
  <c r="O311" i="23"/>
  <c r="N312" i="23"/>
  <c r="O312" i="23"/>
  <c r="N313" i="23"/>
  <c r="O313" i="23"/>
  <c r="O318" i="23"/>
  <c r="N319" i="23"/>
  <c r="O319" i="23"/>
  <c r="N320" i="23"/>
  <c r="O320" i="23"/>
  <c r="N321" i="23"/>
  <c r="O321" i="23"/>
  <c r="N322" i="23"/>
  <c r="O322" i="23"/>
  <c r="N323" i="23"/>
  <c r="O323" i="23"/>
  <c r="N324" i="23"/>
  <c r="O324" i="23"/>
  <c r="N325" i="23"/>
  <c r="O325" i="23"/>
  <c r="N326" i="23"/>
  <c r="O326" i="23"/>
  <c r="N327" i="23"/>
  <c r="O327" i="23"/>
  <c r="N328" i="23"/>
  <c r="O328" i="23"/>
  <c r="N329" i="23"/>
  <c r="O329" i="23"/>
  <c r="N330" i="23"/>
  <c r="O330" i="23"/>
  <c r="N331" i="23"/>
  <c r="O331" i="23"/>
  <c r="N332" i="23"/>
  <c r="O332" i="23"/>
  <c r="N333" i="23"/>
  <c r="O333" i="23"/>
  <c r="N334" i="23"/>
  <c r="O334" i="23"/>
  <c r="N335" i="23"/>
  <c r="O335" i="23"/>
  <c r="N336" i="23"/>
  <c r="O336" i="23"/>
  <c r="N337" i="23"/>
  <c r="O337" i="23"/>
  <c r="O342" i="23"/>
  <c r="N343" i="23"/>
  <c r="O343" i="23"/>
  <c r="N344" i="23"/>
  <c r="O344" i="23"/>
  <c r="N345" i="23"/>
  <c r="O345" i="23"/>
  <c r="N346" i="23"/>
  <c r="O346" i="23"/>
  <c r="N347" i="23"/>
  <c r="O347" i="23"/>
  <c r="N348" i="23"/>
  <c r="O348" i="23"/>
  <c r="N349" i="23"/>
  <c r="O349" i="23"/>
  <c r="N350" i="23"/>
  <c r="O350" i="23"/>
  <c r="N351" i="23"/>
  <c r="O351" i="23"/>
  <c r="N352" i="23"/>
  <c r="O352" i="23"/>
  <c r="N353" i="23"/>
  <c r="O353" i="23"/>
  <c r="N354" i="23"/>
  <c r="O354" i="23"/>
  <c r="N355" i="23"/>
  <c r="O355" i="23"/>
  <c r="N356" i="23"/>
  <c r="O356" i="23"/>
  <c r="N357" i="23"/>
  <c r="O357" i="23"/>
  <c r="N358" i="23"/>
  <c r="O358" i="23"/>
  <c r="N359" i="23"/>
  <c r="O359" i="23"/>
  <c r="N360" i="23"/>
  <c r="O360" i="23"/>
  <c r="N361" i="23"/>
  <c r="O361" i="23"/>
  <c r="O366" i="23"/>
  <c r="N367" i="23"/>
  <c r="O367" i="23"/>
  <c r="N368" i="23"/>
  <c r="O368" i="23"/>
  <c r="N369" i="23"/>
  <c r="O369" i="23"/>
  <c r="N370" i="23"/>
  <c r="O370" i="23"/>
  <c r="N371" i="23"/>
  <c r="O371" i="23"/>
  <c r="N372" i="23"/>
  <c r="O372" i="23"/>
  <c r="N373" i="23"/>
  <c r="O373" i="23"/>
  <c r="N374" i="23"/>
  <c r="O374" i="23"/>
  <c r="N375" i="23"/>
  <c r="O375" i="23"/>
  <c r="N376" i="23"/>
  <c r="O376" i="23"/>
  <c r="N377" i="23"/>
  <c r="O377" i="23"/>
  <c r="N378" i="23"/>
  <c r="O378" i="23"/>
  <c r="N379" i="23"/>
  <c r="O379" i="23"/>
  <c r="N380" i="23"/>
  <c r="O380" i="23"/>
  <c r="N381" i="23"/>
  <c r="O381" i="23"/>
  <c r="N382" i="23"/>
  <c r="O382" i="23"/>
  <c r="N383" i="23"/>
  <c r="O383" i="23"/>
  <c r="N384" i="23"/>
  <c r="O384" i="23"/>
  <c r="N385" i="23"/>
  <c r="O385" i="23"/>
  <c r="O390" i="23"/>
  <c r="N391" i="23"/>
  <c r="O391" i="23"/>
  <c r="N392" i="23"/>
  <c r="O392" i="23"/>
  <c r="N393" i="23"/>
  <c r="O393" i="23"/>
  <c r="N394" i="23"/>
  <c r="O394" i="23"/>
  <c r="N395" i="23"/>
  <c r="O395" i="23"/>
  <c r="N396" i="23"/>
  <c r="O396" i="23"/>
  <c r="N397" i="23"/>
  <c r="O397" i="23"/>
  <c r="N398" i="23"/>
  <c r="O398" i="23"/>
  <c r="N399" i="23"/>
  <c r="O399" i="23"/>
  <c r="N400" i="23"/>
  <c r="O400" i="23"/>
  <c r="N401" i="23"/>
  <c r="O401" i="23"/>
  <c r="N402" i="23"/>
  <c r="O402" i="23"/>
  <c r="N403" i="23"/>
  <c r="O403" i="23"/>
  <c r="N404" i="23"/>
  <c r="O404" i="23"/>
  <c r="N405" i="23"/>
  <c r="O405" i="23"/>
  <c r="N406" i="23"/>
  <c r="O406" i="23"/>
  <c r="N407" i="23"/>
  <c r="O407" i="23"/>
  <c r="N408" i="23"/>
  <c r="O408" i="23"/>
  <c r="N409" i="23"/>
  <c r="O409" i="23"/>
  <c r="O414" i="23"/>
  <c r="N415" i="23"/>
  <c r="O415" i="23"/>
  <c r="N416" i="23"/>
  <c r="O416" i="23"/>
  <c r="N417" i="23"/>
  <c r="O417" i="23"/>
  <c r="N418" i="23"/>
  <c r="O418" i="23"/>
  <c r="N419" i="23"/>
  <c r="O419" i="23"/>
  <c r="N420" i="23"/>
  <c r="O420" i="23"/>
  <c r="N421" i="23"/>
  <c r="O421" i="23"/>
  <c r="N422" i="23"/>
  <c r="O422" i="23"/>
  <c r="N423" i="23"/>
  <c r="O423" i="23"/>
  <c r="N424" i="23"/>
  <c r="O424" i="23"/>
  <c r="N425" i="23"/>
  <c r="O425" i="23"/>
  <c r="N426" i="23"/>
  <c r="O426" i="23"/>
  <c r="N427" i="23"/>
  <c r="O427" i="23"/>
  <c r="N428" i="23"/>
  <c r="O428" i="23"/>
  <c r="N429" i="23"/>
  <c r="O429" i="23"/>
  <c r="N430" i="23"/>
  <c r="O430" i="23"/>
  <c r="N431" i="23"/>
  <c r="O431" i="23"/>
  <c r="N432" i="23"/>
  <c r="O432" i="23"/>
  <c r="N433" i="23"/>
  <c r="O433" i="23"/>
  <c r="O438" i="23"/>
  <c r="N439" i="23"/>
  <c r="O439" i="23"/>
  <c r="N440" i="23"/>
  <c r="O440" i="23"/>
  <c r="N441" i="23"/>
  <c r="O441" i="23"/>
  <c r="N442" i="23"/>
  <c r="O442" i="23"/>
  <c r="N443" i="23"/>
  <c r="O443" i="23"/>
  <c r="N444" i="23"/>
  <c r="O444" i="23"/>
  <c r="N445" i="23"/>
  <c r="O445" i="23"/>
  <c r="N446" i="23"/>
  <c r="O446" i="23"/>
  <c r="N447" i="23"/>
  <c r="O447" i="23"/>
  <c r="N448" i="23"/>
  <c r="O448" i="23"/>
  <c r="N449" i="23"/>
  <c r="O449" i="23"/>
  <c r="N450" i="23"/>
  <c r="O450" i="23"/>
  <c r="N451" i="23"/>
  <c r="O451" i="23"/>
  <c r="N452" i="23"/>
  <c r="O452" i="23"/>
  <c r="N453" i="23"/>
  <c r="O453" i="23"/>
  <c r="N454" i="23"/>
  <c r="O454" i="23"/>
  <c r="N455" i="23"/>
  <c r="O455" i="23"/>
  <c r="N456" i="23"/>
  <c r="O456" i="23"/>
  <c r="N457" i="23"/>
  <c r="O457" i="23"/>
  <c r="O462" i="23"/>
  <c r="N463" i="23"/>
  <c r="O463" i="23"/>
  <c r="N464" i="23"/>
  <c r="O464" i="23"/>
  <c r="N465" i="23"/>
  <c r="O465" i="23"/>
  <c r="N466" i="23"/>
  <c r="O466" i="23"/>
  <c r="N467" i="23"/>
  <c r="O467" i="23"/>
  <c r="N468" i="23"/>
  <c r="O468" i="23"/>
  <c r="N469" i="23"/>
  <c r="O469" i="23"/>
  <c r="N470" i="23"/>
  <c r="O470" i="23"/>
  <c r="N471" i="23"/>
  <c r="O471" i="23"/>
  <c r="N472" i="23"/>
  <c r="O472" i="23"/>
  <c r="N473" i="23"/>
  <c r="O473" i="23"/>
  <c r="N474" i="23"/>
  <c r="O474" i="23"/>
  <c r="N475" i="23"/>
  <c r="O475" i="23"/>
  <c r="N476" i="23"/>
  <c r="O476" i="23"/>
  <c r="N477" i="23"/>
  <c r="O477" i="23"/>
  <c r="N478" i="23"/>
  <c r="O478" i="23"/>
  <c r="N479" i="23"/>
  <c r="O479" i="23"/>
  <c r="N480" i="23"/>
  <c r="O480" i="23"/>
  <c r="N481" i="23"/>
  <c r="O481" i="23"/>
  <c r="O486" i="23"/>
  <c r="N487" i="23"/>
  <c r="O487" i="23"/>
  <c r="N488" i="23"/>
  <c r="O488" i="23"/>
  <c r="N489" i="23"/>
  <c r="O489" i="23"/>
  <c r="N490" i="23"/>
  <c r="O490" i="23"/>
  <c r="N491" i="23"/>
  <c r="O491" i="23"/>
  <c r="N492" i="23"/>
  <c r="O492" i="23"/>
  <c r="N493" i="23"/>
  <c r="O493" i="23"/>
  <c r="N494" i="23"/>
  <c r="O494" i="23"/>
  <c r="N495" i="23"/>
  <c r="O495" i="23"/>
  <c r="N496" i="23"/>
  <c r="O496" i="23"/>
  <c r="N497" i="23"/>
  <c r="O497" i="23"/>
  <c r="N498" i="23"/>
  <c r="O498" i="23"/>
  <c r="N499" i="23"/>
  <c r="O499" i="23"/>
  <c r="N500" i="23"/>
  <c r="O500" i="23"/>
  <c r="N501" i="23"/>
  <c r="O501" i="23"/>
  <c r="N502" i="23"/>
  <c r="O502" i="23"/>
  <c r="N503" i="23"/>
  <c r="O503" i="23"/>
  <c r="N504" i="23"/>
  <c r="O504" i="23"/>
  <c r="N505" i="23"/>
  <c r="O505" i="23"/>
  <c r="O510" i="23"/>
  <c r="N511" i="23"/>
  <c r="O511" i="23"/>
  <c r="N512" i="23"/>
  <c r="O512" i="23"/>
  <c r="N513" i="23"/>
  <c r="O513" i="23"/>
  <c r="N514" i="23"/>
  <c r="O514" i="23"/>
  <c r="N515" i="23"/>
  <c r="O515" i="23"/>
  <c r="N516" i="23"/>
  <c r="O516" i="23"/>
  <c r="N517" i="23"/>
  <c r="O517" i="23"/>
  <c r="N518" i="23"/>
  <c r="O518" i="23"/>
  <c r="N519" i="23"/>
  <c r="O519" i="23"/>
  <c r="N520" i="23"/>
  <c r="O520" i="23"/>
  <c r="N521" i="23"/>
  <c r="O521" i="23"/>
  <c r="N522" i="23"/>
  <c r="O522" i="23"/>
  <c r="N523" i="23"/>
  <c r="O523" i="23"/>
  <c r="N524" i="23"/>
  <c r="O524" i="23"/>
  <c r="N525" i="23"/>
  <c r="O525" i="23"/>
  <c r="N526" i="23"/>
  <c r="O526" i="23"/>
  <c r="N527" i="23"/>
  <c r="O527" i="23"/>
  <c r="N528" i="23"/>
  <c r="O528" i="23"/>
  <c r="N529" i="23"/>
  <c r="O529" i="23"/>
  <c r="O534" i="23"/>
  <c r="N535" i="23"/>
  <c r="O535" i="23"/>
  <c r="N536" i="23"/>
  <c r="O536" i="23"/>
  <c r="N537" i="23"/>
  <c r="O537" i="23"/>
  <c r="N538" i="23"/>
  <c r="O538" i="23"/>
  <c r="N539" i="23"/>
  <c r="O539" i="23"/>
  <c r="N540" i="23"/>
  <c r="O540" i="23"/>
  <c r="N541" i="23"/>
  <c r="O541" i="23"/>
  <c r="N542" i="23"/>
  <c r="O542" i="23"/>
  <c r="N543" i="23"/>
  <c r="O543" i="23"/>
  <c r="N544" i="23"/>
  <c r="O544" i="23"/>
  <c r="N545" i="23"/>
  <c r="O545" i="23"/>
  <c r="N546" i="23"/>
  <c r="O546" i="23"/>
  <c r="N547" i="23"/>
  <c r="O547" i="23"/>
  <c r="N548" i="23"/>
  <c r="O548" i="23"/>
  <c r="N549" i="23"/>
  <c r="O549" i="23"/>
  <c r="N550" i="23"/>
  <c r="O550" i="23"/>
  <c r="N551" i="23"/>
  <c r="O551" i="23"/>
  <c r="N552" i="23"/>
  <c r="O552" i="23"/>
  <c r="N553" i="23"/>
  <c r="O553" i="23"/>
  <c r="O558" i="23"/>
  <c r="N559" i="23"/>
  <c r="O559" i="23"/>
  <c r="N560" i="23"/>
  <c r="O560" i="23"/>
  <c r="N561" i="23"/>
  <c r="O561" i="23"/>
  <c r="N562" i="23"/>
  <c r="O562" i="23"/>
  <c r="N563" i="23"/>
  <c r="O563" i="23"/>
  <c r="N564" i="23"/>
  <c r="O564" i="23"/>
  <c r="N565" i="23"/>
  <c r="O565" i="23"/>
  <c r="N566" i="23"/>
  <c r="O566" i="23"/>
  <c r="N567" i="23"/>
  <c r="O567" i="23"/>
  <c r="N568" i="23"/>
  <c r="O568" i="23"/>
  <c r="N569" i="23"/>
  <c r="O569" i="23"/>
  <c r="N570" i="23"/>
  <c r="O570" i="23"/>
  <c r="N571" i="23"/>
  <c r="O571" i="23"/>
  <c r="N572" i="23"/>
  <c r="O572" i="23"/>
  <c r="N573" i="23"/>
  <c r="O573" i="23"/>
  <c r="N574" i="23"/>
  <c r="O574" i="23"/>
  <c r="N575" i="23"/>
  <c r="O575" i="23"/>
  <c r="N576" i="23"/>
  <c r="O576" i="23"/>
  <c r="N577" i="23"/>
  <c r="O577" i="23"/>
  <c r="P559" i="23" l="1"/>
  <c r="P511" i="23"/>
  <c r="P463" i="23"/>
  <c r="P415" i="23"/>
  <c r="P367" i="23"/>
  <c r="P319" i="23"/>
  <c r="P271" i="23"/>
  <c r="P223" i="23"/>
  <c r="P175" i="23"/>
  <c r="P127" i="23"/>
  <c r="P79" i="23"/>
  <c r="P31" i="23"/>
  <c r="P535" i="23"/>
  <c r="P487" i="23"/>
  <c r="P439" i="23"/>
  <c r="P391" i="23"/>
  <c r="P343" i="23"/>
  <c r="P295" i="23"/>
  <c r="P247" i="23"/>
  <c r="P199" i="23"/>
  <c r="P151" i="23"/>
  <c r="P103" i="23"/>
  <c r="P55" i="23"/>
  <c r="P7" i="23"/>
  <c r="AA3" i="26"/>
  <c r="U3" i="26"/>
  <c r="V3" i="26"/>
  <c r="W3" i="26"/>
  <c r="X3" i="26"/>
  <c r="Y3" i="26"/>
  <c r="Z3" i="26"/>
  <c r="J3" i="26"/>
  <c r="AE55" i="25"/>
  <c r="AE54" i="25"/>
  <c r="AE53" i="25"/>
  <c r="AE52" i="25"/>
  <c r="AE51" i="25"/>
  <c r="AE50" i="25"/>
  <c r="AE49" i="25"/>
  <c r="AE48" i="25"/>
  <c r="AE47" i="25"/>
  <c r="AE46" i="25"/>
  <c r="AE45" i="25"/>
  <c r="AE44" i="25"/>
  <c r="AE43" i="25"/>
  <c r="AE42" i="25"/>
  <c r="AE41" i="25"/>
  <c r="AE40" i="25"/>
  <c r="AE39" i="25"/>
  <c r="AE38" i="25"/>
  <c r="AE37" i="25"/>
  <c r="AE36" i="25"/>
  <c r="AE35" i="25"/>
  <c r="AE34" i="25"/>
  <c r="AE33" i="25"/>
  <c r="AE32" i="25"/>
  <c r="AE31" i="25"/>
  <c r="AE30" i="25"/>
  <c r="AE29" i="25"/>
  <c r="AE28" i="25"/>
  <c r="AE27" i="25"/>
  <c r="AE26" i="25"/>
  <c r="AE25" i="25"/>
  <c r="AE24" i="25"/>
  <c r="AE23" i="25"/>
  <c r="AE22" i="25"/>
  <c r="AE21" i="25"/>
  <c r="AE20" i="25"/>
  <c r="AE19" i="25"/>
  <c r="AE18" i="25"/>
  <c r="AE17" i="25"/>
  <c r="AE16" i="25"/>
  <c r="AE15" i="25"/>
  <c r="AE14" i="25"/>
  <c r="AE13" i="25"/>
  <c r="AE12" i="25"/>
  <c r="AE11" i="25"/>
  <c r="AE10" i="25"/>
  <c r="AE9" i="25"/>
  <c r="AE8" i="25"/>
  <c r="AE7" i="25"/>
  <c r="AE6" i="25"/>
  <c r="AE5" i="25"/>
  <c r="AE3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" i="25"/>
  <c r="L3" i="25"/>
  <c r="AZ103" i="7"/>
  <c r="AY103" i="7"/>
  <c r="AX103" i="7"/>
  <c r="AZ102" i="7"/>
  <c r="AY102" i="7"/>
  <c r="AX102" i="7"/>
  <c r="AZ101" i="7"/>
  <c r="AY101" i="7"/>
  <c r="AX101" i="7"/>
  <c r="AZ100" i="7"/>
  <c r="AY100" i="7"/>
  <c r="AX100" i="7"/>
  <c r="AZ99" i="7"/>
  <c r="AY99" i="7"/>
  <c r="AX99" i="7"/>
  <c r="AZ98" i="7"/>
  <c r="AY98" i="7"/>
  <c r="AX98" i="7"/>
  <c r="AZ97" i="7"/>
  <c r="AY97" i="7"/>
  <c r="AX97" i="7"/>
  <c r="AZ96" i="7"/>
  <c r="AY96" i="7"/>
  <c r="AX96" i="7"/>
  <c r="AZ95" i="7"/>
  <c r="AY95" i="7"/>
  <c r="AX95" i="7"/>
  <c r="AZ94" i="7"/>
  <c r="AY94" i="7"/>
  <c r="AX94" i="7"/>
  <c r="AZ93" i="7"/>
  <c r="AY93" i="7"/>
  <c r="AX93" i="7"/>
  <c r="AZ92" i="7"/>
  <c r="AY92" i="7"/>
  <c r="AX92" i="7"/>
  <c r="AZ91" i="7"/>
  <c r="AY91" i="7"/>
  <c r="AX91" i="7"/>
  <c r="AZ90" i="7"/>
  <c r="AY90" i="7"/>
  <c r="AX90" i="7"/>
  <c r="AZ89" i="7"/>
  <c r="AY89" i="7"/>
  <c r="AX89" i="7"/>
  <c r="AZ88" i="7"/>
  <c r="AY88" i="7"/>
  <c r="AX88" i="7"/>
  <c r="AZ87" i="7"/>
  <c r="AY87" i="7"/>
  <c r="AX87" i="7"/>
  <c r="AZ86" i="7"/>
  <c r="AY86" i="7"/>
  <c r="AX86" i="7"/>
  <c r="AZ85" i="7"/>
  <c r="AY85" i="7"/>
  <c r="AX85" i="7"/>
  <c r="AZ84" i="7"/>
  <c r="AY84" i="7"/>
  <c r="AX84" i="7"/>
  <c r="AZ83" i="7"/>
  <c r="AY83" i="7"/>
  <c r="AX83" i="7"/>
  <c r="AZ82" i="7"/>
  <c r="AY82" i="7"/>
  <c r="AX82" i="7"/>
  <c r="AZ81" i="7"/>
  <c r="AY81" i="7"/>
  <c r="AX81" i="7"/>
  <c r="AZ80" i="7"/>
  <c r="AY80" i="7"/>
  <c r="AX80" i="7"/>
  <c r="AZ79" i="7"/>
  <c r="AY79" i="7"/>
  <c r="AX79" i="7"/>
  <c r="AZ78" i="7"/>
  <c r="AY78" i="7"/>
  <c r="AX78" i="7"/>
  <c r="AZ77" i="7"/>
  <c r="AY77" i="7"/>
  <c r="AX77" i="7"/>
  <c r="AZ76" i="7"/>
  <c r="AY76" i="7"/>
  <c r="AX76" i="7"/>
  <c r="AZ75" i="7"/>
  <c r="AY75" i="7"/>
  <c r="AX75" i="7"/>
  <c r="AZ74" i="7"/>
  <c r="AY74" i="7"/>
  <c r="AX74" i="7"/>
  <c r="AZ73" i="7"/>
  <c r="AY73" i="7"/>
  <c r="AX73" i="7"/>
  <c r="AZ72" i="7"/>
  <c r="AY72" i="7"/>
  <c r="AX72" i="7"/>
  <c r="AZ71" i="7"/>
  <c r="AY71" i="7"/>
  <c r="AX71" i="7"/>
  <c r="AZ70" i="7"/>
  <c r="AY70" i="7"/>
  <c r="AX70" i="7"/>
  <c r="AZ69" i="7"/>
  <c r="AY69" i="7"/>
  <c r="AX69" i="7"/>
  <c r="AZ68" i="7"/>
  <c r="AY68" i="7"/>
  <c r="AX68" i="7"/>
  <c r="AZ67" i="7"/>
  <c r="AY67" i="7"/>
  <c r="AX67" i="7"/>
  <c r="AZ66" i="7"/>
  <c r="AY66" i="7"/>
  <c r="AX66" i="7"/>
  <c r="AZ65" i="7"/>
  <c r="AY65" i="7"/>
  <c r="AX65" i="7"/>
  <c r="AZ64" i="7"/>
  <c r="AY64" i="7"/>
  <c r="AX64" i="7"/>
  <c r="AZ63" i="7"/>
  <c r="AY63" i="7"/>
  <c r="AX63" i="7"/>
  <c r="AZ62" i="7"/>
  <c r="AY62" i="7"/>
  <c r="AX62" i="7"/>
  <c r="AZ61" i="7"/>
  <c r="AY61" i="7"/>
  <c r="AX61" i="7"/>
  <c r="AZ60" i="7"/>
  <c r="AY60" i="7"/>
  <c r="AX60" i="7"/>
  <c r="AZ59" i="7"/>
  <c r="AY59" i="7"/>
  <c r="AX59" i="7"/>
  <c r="AZ58" i="7"/>
  <c r="AY58" i="7"/>
  <c r="AX58" i="7"/>
  <c r="AZ57" i="7"/>
  <c r="AY57" i="7"/>
  <c r="AX57" i="7"/>
  <c r="AZ56" i="7"/>
  <c r="AY56" i="7"/>
  <c r="AX56" i="7"/>
  <c r="AZ55" i="7"/>
  <c r="AY55" i="7"/>
  <c r="AX55" i="7"/>
  <c r="AZ54" i="7"/>
  <c r="AY54" i="7"/>
  <c r="AX54" i="7"/>
  <c r="AZ53" i="7"/>
  <c r="AY53" i="7"/>
  <c r="AX53" i="7"/>
  <c r="AZ52" i="7"/>
  <c r="AY52" i="7"/>
  <c r="AX52" i="7"/>
  <c r="AZ51" i="7"/>
  <c r="AY51" i="7"/>
  <c r="AX51" i="7"/>
  <c r="AZ50" i="7"/>
  <c r="AY50" i="7"/>
  <c r="AX50" i="7"/>
  <c r="AZ49" i="7"/>
  <c r="AY49" i="7"/>
  <c r="AX49" i="7"/>
  <c r="AZ48" i="7"/>
  <c r="AY48" i="7"/>
  <c r="AX48" i="7"/>
  <c r="AZ47" i="7"/>
  <c r="AY47" i="7"/>
  <c r="AX47" i="7"/>
  <c r="AZ46" i="7"/>
  <c r="AY46" i="7"/>
  <c r="AX46" i="7"/>
  <c r="AZ45" i="7"/>
  <c r="AY45" i="7"/>
  <c r="AX45" i="7"/>
  <c r="AZ44" i="7"/>
  <c r="AY44" i="7"/>
  <c r="AX44" i="7"/>
  <c r="AZ43" i="7"/>
  <c r="AY43" i="7"/>
  <c r="AX43" i="7"/>
  <c r="AZ42" i="7"/>
  <c r="AY42" i="7"/>
  <c r="AX42" i="7"/>
  <c r="AZ41" i="7"/>
  <c r="AY41" i="7"/>
  <c r="AX41" i="7"/>
  <c r="AZ40" i="7"/>
  <c r="AY40" i="7"/>
  <c r="AX40" i="7"/>
  <c r="AZ39" i="7"/>
  <c r="AY39" i="7"/>
  <c r="AX39" i="7"/>
  <c r="AZ38" i="7"/>
  <c r="AY38" i="7"/>
  <c r="AX38" i="7"/>
  <c r="AZ37" i="7"/>
  <c r="AY37" i="7"/>
  <c r="AX37" i="7"/>
  <c r="AZ36" i="7"/>
  <c r="AY36" i="7"/>
  <c r="AX36" i="7"/>
  <c r="AZ35" i="7"/>
  <c r="AY35" i="7"/>
  <c r="AX35" i="7"/>
  <c r="AZ34" i="7"/>
  <c r="AY34" i="7"/>
  <c r="AX34" i="7"/>
  <c r="AZ33" i="7"/>
  <c r="AY33" i="7"/>
  <c r="AX33" i="7"/>
  <c r="AZ32" i="7"/>
  <c r="AY32" i="7"/>
  <c r="AX32" i="7"/>
  <c r="AZ31" i="7"/>
  <c r="AY31" i="7"/>
  <c r="AX31" i="7"/>
  <c r="AZ30" i="7"/>
  <c r="AY30" i="7"/>
  <c r="AX30" i="7"/>
  <c r="AZ29" i="7"/>
  <c r="AY29" i="7"/>
  <c r="AX29" i="7"/>
  <c r="AZ28" i="7"/>
  <c r="AY28" i="7"/>
  <c r="AX28" i="7"/>
  <c r="AZ27" i="7"/>
  <c r="AY27" i="7"/>
  <c r="AX27" i="7"/>
  <c r="AZ26" i="7"/>
  <c r="AY26" i="7"/>
  <c r="AX26" i="7"/>
  <c r="AZ25" i="7"/>
  <c r="AY25" i="7"/>
  <c r="AX25" i="7"/>
  <c r="AZ24" i="7"/>
  <c r="AY24" i="7"/>
  <c r="AX24" i="7"/>
  <c r="AZ23" i="7"/>
  <c r="AY23" i="7"/>
  <c r="AX23" i="7"/>
  <c r="AZ22" i="7"/>
  <c r="AY22" i="7"/>
  <c r="AX22" i="7"/>
  <c r="AZ21" i="7"/>
  <c r="AY21" i="7"/>
  <c r="AX21" i="7"/>
  <c r="AZ20" i="7"/>
  <c r="AY20" i="7"/>
  <c r="AX20" i="7"/>
  <c r="AZ19" i="7"/>
  <c r="AY19" i="7"/>
  <c r="AX19" i="7"/>
  <c r="AZ18" i="7"/>
  <c r="AY18" i="7"/>
  <c r="AX18" i="7"/>
  <c r="AZ17" i="7"/>
  <c r="AY17" i="7"/>
  <c r="AX17" i="7"/>
  <c r="AZ16" i="7"/>
  <c r="AY16" i="7"/>
  <c r="AX16" i="7"/>
  <c r="AZ15" i="7"/>
  <c r="AY15" i="7"/>
  <c r="AX15" i="7"/>
  <c r="AZ14" i="7"/>
  <c r="AY14" i="7"/>
  <c r="AX14" i="7"/>
  <c r="AZ13" i="7"/>
  <c r="AY13" i="7"/>
  <c r="AX13" i="7"/>
  <c r="AZ12" i="7"/>
  <c r="AY12" i="7"/>
  <c r="AX12" i="7"/>
  <c r="AZ11" i="7"/>
  <c r="AY11" i="7"/>
  <c r="AX11" i="7"/>
  <c r="AZ10" i="7"/>
  <c r="AY10" i="7"/>
  <c r="AX10" i="7"/>
  <c r="AZ9" i="7"/>
  <c r="AY9" i="7"/>
  <c r="AX9" i="7"/>
  <c r="AZ8" i="7"/>
  <c r="AY8" i="7"/>
  <c r="AX8" i="7"/>
  <c r="AZ7" i="7"/>
  <c r="AY7" i="7"/>
  <c r="AX7" i="7"/>
  <c r="AZ6" i="7"/>
  <c r="AY6" i="7"/>
  <c r="AX6" i="7"/>
  <c r="AZ5" i="7"/>
  <c r="AY5" i="7"/>
  <c r="AX5" i="7"/>
  <c r="AZ1" i="7"/>
  <c r="AY1" i="7"/>
  <c r="AX1" i="7"/>
  <c r="X6" i="7"/>
  <c r="Y6" i="7"/>
  <c r="Z6" i="7"/>
  <c r="X7" i="7"/>
  <c r="Y7" i="7"/>
  <c r="Z7" i="7"/>
  <c r="X8" i="7"/>
  <c r="Y8" i="7"/>
  <c r="Z8" i="7"/>
  <c r="X9" i="7"/>
  <c r="Y9" i="7"/>
  <c r="Z9" i="7"/>
  <c r="X10" i="7"/>
  <c r="Y10" i="7"/>
  <c r="Z10" i="7"/>
  <c r="X11" i="7"/>
  <c r="Y11" i="7"/>
  <c r="Z11" i="7"/>
  <c r="X12" i="7"/>
  <c r="Y12" i="7"/>
  <c r="Z12" i="7"/>
  <c r="X13" i="7"/>
  <c r="Y13" i="7"/>
  <c r="Z13" i="7"/>
  <c r="X14" i="7"/>
  <c r="Y14" i="7"/>
  <c r="Z14" i="7"/>
  <c r="X15" i="7"/>
  <c r="Y15" i="7"/>
  <c r="Z15" i="7"/>
  <c r="X16" i="7"/>
  <c r="Y16" i="7"/>
  <c r="Z16" i="7"/>
  <c r="X17" i="7"/>
  <c r="Y17" i="7"/>
  <c r="Z17" i="7"/>
  <c r="X18" i="7"/>
  <c r="Y18" i="7"/>
  <c r="Z18" i="7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40" i="7"/>
  <c r="Y40" i="7"/>
  <c r="Z40" i="7"/>
  <c r="X41" i="7"/>
  <c r="Y41" i="7"/>
  <c r="Z41" i="7"/>
  <c r="X42" i="7"/>
  <c r="Y42" i="7"/>
  <c r="Z42" i="7"/>
  <c r="X43" i="7"/>
  <c r="Y43" i="7"/>
  <c r="Z43" i="7"/>
  <c r="X44" i="7"/>
  <c r="Y44" i="7"/>
  <c r="Z44" i="7"/>
  <c r="X45" i="7"/>
  <c r="Y45" i="7"/>
  <c r="Z45" i="7"/>
  <c r="X46" i="7"/>
  <c r="Y46" i="7"/>
  <c r="Z46" i="7"/>
  <c r="X47" i="7"/>
  <c r="Y47" i="7"/>
  <c r="Z47" i="7"/>
  <c r="X48" i="7"/>
  <c r="Y48" i="7"/>
  <c r="Z48" i="7"/>
  <c r="X49" i="7"/>
  <c r="Y49" i="7"/>
  <c r="Z49" i="7"/>
  <c r="X50" i="7"/>
  <c r="Y50" i="7"/>
  <c r="Z50" i="7"/>
  <c r="X51" i="7"/>
  <c r="Y51" i="7"/>
  <c r="Z51" i="7"/>
  <c r="X52" i="7"/>
  <c r="Y52" i="7"/>
  <c r="Z52" i="7"/>
  <c r="X53" i="7"/>
  <c r="Y53" i="7"/>
  <c r="Z53" i="7"/>
  <c r="X54" i="7"/>
  <c r="Y54" i="7"/>
  <c r="Z54" i="7"/>
  <c r="X55" i="7"/>
  <c r="Y55" i="7"/>
  <c r="Z55" i="7"/>
  <c r="X56" i="7"/>
  <c r="Y56" i="7"/>
  <c r="Z56" i="7"/>
  <c r="X57" i="7"/>
  <c r="Y57" i="7"/>
  <c r="Z57" i="7"/>
  <c r="X58" i="7"/>
  <c r="Y58" i="7"/>
  <c r="Z58" i="7"/>
  <c r="X59" i="7"/>
  <c r="Y59" i="7"/>
  <c r="Z59" i="7"/>
  <c r="X60" i="7"/>
  <c r="Y60" i="7"/>
  <c r="Z60" i="7"/>
  <c r="X61" i="7"/>
  <c r="Y61" i="7"/>
  <c r="Z61" i="7"/>
  <c r="X62" i="7"/>
  <c r="Y62" i="7"/>
  <c r="Z62" i="7"/>
  <c r="X63" i="7"/>
  <c r="Y63" i="7"/>
  <c r="Z63" i="7"/>
  <c r="X64" i="7"/>
  <c r="Y64" i="7"/>
  <c r="Z64" i="7"/>
  <c r="X65" i="7"/>
  <c r="Y65" i="7"/>
  <c r="Z65" i="7"/>
  <c r="X66" i="7"/>
  <c r="Y66" i="7"/>
  <c r="Z66" i="7"/>
  <c r="X67" i="7"/>
  <c r="Y67" i="7"/>
  <c r="Z67" i="7"/>
  <c r="X68" i="7"/>
  <c r="Y68" i="7"/>
  <c r="Z68" i="7"/>
  <c r="X69" i="7"/>
  <c r="Y69" i="7"/>
  <c r="Z69" i="7"/>
  <c r="X70" i="7"/>
  <c r="Y70" i="7"/>
  <c r="Z70" i="7"/>
  <c r="X71" i="7"/>
  <c r="Y71" i="7"/>
  <c r="Z71" i="7"/>
  <c r="X72" i="7"/>
  <c r="Y72" i="7"/>
  <c r="Z72" i="7"/>
  <c r="X73" i="7"/>
  <c r="Y73" i="7"/>
  <c r="Z73" i="7"/>
  <c r="X74" i="7"/>
  <c r="Y74" i="7"/>
  <c r="Z74" i="7"/>
  <c r="X75" i="7"/>
  <c r="Y75" i="7"/>
  <c r="Z75" i="7"/>
  <c r="X76" i="7"/>
  <c r="Y76" i="7"/>
  <c r="Z76" i="7"/>
  <c r="X77" i="7"/>
  <c r="Y77" i="7"/>
  <c r="Z77" i="7"/>
  <c r="X78" i="7"/>
  <c r="Y78" i="7"/>
  <c r="Z78" i="7"/>
  <c r="X79" i="7"/>
  <c r="Y79" i="7"/>
  <c r="Z79" i="7"/>
  <c r="X80" i="7"/>
  <c r="Y80" i="7"/>
  <c r="Z80" i="7"/>
  <c r="X81" i="7"/>
  <c r="Y81" i="7"/>
  <c r="Z81" i="7"/>
  <c r="X82" i="7"/>
  <c r="Y82" i="7"/>
  <c r="Z82" i="7"/>
  <c r="X83" i="7"/>
  <c r="Y83" i="7"/>
  <c r="Z83" i="7"/>
  <c r="X84" i="7"/>
  <c r="Y84" i="7"/>
  <c r="Z84" i="7"/>
  <c r="X85" i="7"/>
  <c r="Y85" i="7"/>
  <c r="Z85" i="7"/>
  <c r="X86" i="7"/>
  <c r="Y86" i="7"/>
  <c r="Z86" i="7"/>
  <c r="X87" i="7"/>
  <c r="Y87" i="7"/>
  <c r="Z87" i="7"/>
  <c r="X88" i="7"/>
  <c r="Y88" i="7"/>
  <c r="Z88" i="7"/>
  <c r="X89" i="7"/>
  <c r="Y89" i="7"/>
  <c r="Z89" i="7"/>
  <c r="X90" i="7"/>
  <c r="Y90" i="7"/>
  <c r="Z90" i="7"/>
  <c r="X91" i="7"/>
  <c r="Y91" i="7"/>
  <c r="Z91" i="7"/>
  <c r="X92" i="7"/>
  <c r="Y92" i="7"/>
  <c r="Z92" i="7"/>
  <c r="X93" i="7"/>
  <c r="Y93" i="7"/>
  <c r="Z93" i="7"/>
  <c r="X94" i="7"/>
  <c r="Y94" i="7"/>
  <c r="Z94" i="7"/>
  <c r="X95" i="7"/>
  <c r="Y95" i="7"/>
  <c r="Z95" i="7"/>
  <c r="X96" i="7"/>
  <c r="Y96" i="7"/>
  <c r="Z96" i="7"/>
  <c r="X97" i="7"/>
  <c r="Y97" i="7"/>
  <c r="Z97" i="7"/>
  <c r="X98" i="7"/>
  <c r="Y98" i="7"/>
  <c r="Z98" i="7"/>
  <c r="X99" i="7"/>
  <c r="Y99" i="7"/>
  <c r="Z99" i="7"/>
  <c r="X100" i="7"/>
  <c r="Y100" i="7"/>
  <c r="Z100" i="7"/>
  <c r="X101" i="7"/>
  <c r="Y101" i="7"/>
  <c r="Z101" i="7"/>
  <c r="X102" i="7"/>
  <c r="Y102" i="7"/>
  <c r="Z102" i="7"/>
  <c r="X103" i="7"/>
  <c r="Y103" i="7"/>
  <c r="Z103" i="7"/>
  <c r="Z5" i="7"/>
  <c r="Y5" i="7"/>
  <c r="X5" i="7"/>
  <c r="Y1" i="7"/>
  <c r="Z1" i="7"/>
  <c r="X1" i="7"/>
  <c r="AA5" i="26" l="1"/>
  <c r="AA16" i="26" s="1"/>
  <c r="AA24" i="26"/>
  <c r="AA56" i="26"/>
  <c r="AA23" i="26"/>
  <c r="AA14" i="26"/>
  <c r="AA30" i="26"/>
  <c r="AA12" i="26"/>
  <c r="AA36" i="26"/>
  <c r="AA37" i="26"/>
  <c r="AA53" i="26"/>
  <c r="AA19" i="26"/>
  <c r="AA49" i="26"/>
  <c r="AA58" i="26"/>
  <c r="AA25" i="26"/>
  <c r="AA26" i="26"/>
  <c r="AA51" i="26"/>
  <c r="AA33" i="26"/>
  <c r="AA43" i="26"/>
  <c r="J5" i="26"/>
  <c r="AZ3" i="7"/>
  <c r="AY3" i="7"/>
  <c r="Y3" i="7"/>
  <c r="Z3" i="7"/>
  <c r="AA18" i="26" l="1"/>
  <c r="AA11" i="26"/>
  <c r="AA41" i="26"/>
  <c r="AA52" i="26"/>
  <c r="AA29" i="26"/>
  <c r="AA54" i="26"/>
  <c r="AA47" i="26"/>
  <c r="AA48" i="26"/>
  <c r="AA42" i="26"/>
  <c r="AA50" i="26"/>
  <c r="AA35" i="26"/>
  <c r="AA44" i="26"/>
  <c r="AA21" i="26"/>
  <c r="AA46" i="26"/>
  <c r="AA39" i="26"/>
  <c r="AA40" i="26"/>
  <c r="AA9" i="26"/>
  <c r="AA27" i="26"/>
  <c r="AA55" i="26"/>
  <c r="AA57" i="26"/>
  <c r="AA28" i="26"/>
  <c r="AA13" i="26"/>
  <c r="AA38" i="26"/>
  <c r="AA31" i="26"/>
  <c r="AA32" i="26"/>
  <c r="AA59" i="26"/>
  <c r="AA17" i="26"/>
  <c r="AA10" i="26"/>
  <c r="AA34" i="26"/>
  <c r="AA45" i="26"/>
  <c r="AA20" i="26"/>
  <c r="AA22" i="26"/>
  <c r="AA15" i="26"/>
  <c r="J12" i="26"/>
  <c r="J20" i="26"/>
  <c r="J28" i="26"/>
  <c r="J36" i="26"/>
  <c r="J44" i="26"/>
  <c r="J52" i="26"/>
  <c r="J11" i="26"/>
  <c r="J19" i="26"/>
  <c r="J27" i="26"/>
  <c r="J35" i="26"/>
  <c r="J43" i="26"/>
  <c r="J51" i="26"/>
  <c r="J10" i="26"/>
  <c r="J16" i="26"/>
  <c r="J22" i="26"/>
  <c r="J42" i="26"/>
  <c r="J48" i="26"/>
  <c r="J54" i="26"/>
  <c r="J13" i="26"/>
  <c r="J33" i="26"/>
  <c r="J39" i="26"/>
  <c r="J45" i="26"/>
  <c r="J57" i="26"/>
  <c r="J18" i="26"/>
  <c r="J24" i="26"/>
  <c r="J30" i="26"/>
  <c r="J50" i="26"/>
  <c r="J15" i="26"/>
  <c r="J21" i="26"/>
  <c r="J41" i="26"/>
  <c r="J47" i="26"/>
  <c r="J53" i="26"/>
  <c r="J56" i="26"/>
  <c r="J26" i="26"/>
  <c r="J32" i="26"/>
  <c r="J38" i="26"/>
  <c r="J23" i="26"/>
  <c r="J40" i="26"/>
  <c r="J49" i="26"/>
  <c r="J58" i="26"/>
  <c r="J17" i="26"/>
  <c r="J29" i="26"/>
  <c r="J25" i="26"/>
  <c r="J37" i="26"/>
  <c r="J59" i="26"/>
  <c r="J34" i="26"/>
  <c r="J46" i="26"/>
  <c r="J9" i="26"/>
  <c r="J31" i="26"/>
  <c r="J55" i="26"/>
  <c r="J14" i="26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O320" i="21"/>
  <c r="O321" i="21"/>
  <c r="O322" i="21"/>
  <c r="O323" i="21"/>
  <c r="O324" i="21"/>
  <c r="O325" i="21"/>
  <c r="O326" i="21"/>
  <c r="O327" i="21"/>
  <c r="O328" i="21"/>
  <c r="O329" i="21"/>
  <c r="O330" i="21"/>
  <c r="O331" i="21"/>
  <c r="O332" i="21"/>
  <c r="O333" i="21"/>
  <c r="O334" i="21"/>
  <c r="O335" i="21"/>
  <c r="O336" i="21"/>
  <c r="O337" i="21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J7" i="26" l="1"/>
  <c r="J6" i="26" s="1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75" i="7"/>
  <c r="AT76" i="7"/>
  <c r="AT77" i="7"/>
  <c r="AT78" i="7"/>
  <c r="AT79" i="7"/>
  <c r="AT80" i="7"/>
  <c r="AT81" i="7"/>
  <c r="AT82" i="7"/>
  <c r="AT83" i="7"/>
  <c r="AT84" i="7"/>
  <c r="AT85" i="7"/>
  <c r="AT86" i="7"/>
  <c r="AT87" i="7"/>
  <c r="AT88" i="7"/>
  <c r="AT89" i="7"/>
  <c r="AT90" i="7"/>
  <c r="AT91" i="7"/>
  <c r="AT92" i="7"/>
  <c r="AT93" i="7"/>
  <c r="AT94" i="7"/>
  <c r="AT95" i="7"/>
  <c r="AT96" i="7"/>
  <c r="AT97" i="7"/>
  <c r="AT98" i="7"/>
  <c r="AT99" i="7"/>
  <c r="AT100" i="7"/>
  <c r="AT101" i="7"/>
  <c r="AT102" i="7"/>
  <c r="AT103" i="7"/>
  <c r="AT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5" i="7"/>
  <c r="AK3" i="7" l="1"/>
  <c r="K3" i="7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3" i="6"/>
  <c r="L3" i="6"/>
  <c r="AC10" i="26" l="1"/>
  <c r="AD10" i="26"/>
  <c r="AE10" i="26"/>
  <c r="AF10" i="26"/>
  <c r="AG10" i="26"/>
  <c r="AC11" i="26"/>
  <c r="AD11" i="26"/>
  <c r="AE11" i="26"/>
  <c r="AF11" i="26"/>
  <c r="AG11" i="26"/>
  <c r="AC12" i="26"/>
  <c r="AD12" i="26"/>
  <c r="AE12" i="26"/>
  <c r="AF12" i="26"/>
  <c r="AG12" i="26"/>
  <c r="AC13" i="26"/>
  <c r="AD13" i="26"/>
  <c r="AE13" i="26"/>
  <c r="AF13" i="26"/>
  <c r="AG13" i="26"/>
  <c r="AC14" i="26"/>
  <c r="AD14" i="26"/>
  <c r="AE14" i="26"/>
  <c r="AF14" i="26"/>
  <c r="AG14" i="26"/>
  <c r="AC15" i="26"/>
  <c r="AD15" i="26"/>
  <c r="AE15" i="26"/>
  <c r="AF15" i="26"/>
  <c r="AG15" i="26"/>
  <c r="AC16" i="26"/>
  <c r="AD16" i="26"/>
  <c r="AE16" i="26"/>
  <c r="AF16" i="26"/>
  <c r="AG16" i="26"/>
  <c r="AC17" i="26"/>
  <c r="AD17" i="26"/>
  <c r="AE17" i="26"/>
  <c r="AF17" i="26"/>
  <c r="AG17" i="26"/>
  <c r="AC18" i="26"/>
  <c r="AD18" i="26"/>
  <c r="AE18" i="26"/>
  <c r="AF18" i="26"/>
  <c r="AG18" i="26"/>
  <c r="AC19" i="26"/>
  <c r="AD19" i="26"/>
  <c r="AE19" i="26"/>
  <c r="AF19" i="26"/>
  <c r="AG19" i="26"/>
  <c r="AC20" i="26"/>
  <c r="AD20" i="26"/>
  <c r="AE20" i="26"/>
  <c r="AF20" i="26"/>
  <c r="AG20" i="26"/>
  <c r="AC21" i="26"/>
  <c r="AD21" i="26"/>
  <c r="AE21" i="26"/>
  <c r="AF21" i="26"/>
  <c r="AG21" i="26"/>
  <c r="AC22" i="26"/>
  <c r="AD22" i="26"/>
  <c r="AE22" i="26"/>
  <c r="AF22" i="26"/>
  <c r="AG22" i="26"/>
  <c r="AC23" i="26"/>
  <c r="AD23" i="26"/>
  <c r="AE23" i="26"/>
  <c r="AF23" i="26"/>
  <c r="AG23" i="26"/>
  <c r="AC24" i="26"/>
  <c r="AD24" i="26"/>
  <c r="AE24" i="26"/>
  <c r="AF24" i="26"/>
  <c r="AG24" i="26"/>
  <c r="AC25" i="26"/>
  <c r="AD25" i="26"/>
  <c r="AE25" i="26"/>
  <c r="AF25" i="26"/>
  <c r="AG25" i="26"/>
  <c r="AC26" i="26"/>
  <c r="AD26" i="26"/>
  <c r="AE26" i="26"/>
  <c r="AF26" i="26"/>
  <c r="AG26" i="26"/>
  <c r="AC27" i="26"/>
  <c r="AD27" i="26"/>
  <c r="AE27" i="26"/>
  <c r="AF27" i="26"/>
  <c r="AG27" i="26"/>
  <c r="AC28" i="26"/>
  <c r="AD28" i="26"/>
  <c r="AE28" i="26"/>
  <c r="AF28" i="26"/>
  <c r="AG28" i="26"/>
  <c r="AC29" i="26"/>
  <c r="AD29" i="26"/>
  <c r="AE29" i="26"/>
  <c r="AF29" i="26"/>
  <c r="AG29" i="26"/>
  <c r="AC30" i="26"/>
  <c r="AD30" i="26"/>
  <c r="AE30" i="26"/>
  <c r="AF30" i="26"/>
  <c r="AG30" i="26"/>
  <c r="AC31" i="26"/>
  <c r="AD31" i="26"/>
  <c r="AE31" i="26"/>
  <c r="AF31" i="26"/>
  <c r="AG31" i="26"/>
  <c r="AC32" i="26"/>
  <c r="AD32" i="26"/>
  <c r="AE32" i="26"/>
  <c r="AF32" i="26"/>
  <c r="AG32" i="26"/>
  <c r="AC33" i="26"/>
  <c r="AD33" i="26"/>
  <c r="AE33" i="26"/>
  <c r="AF33" i="26"/>
  <c r="AG33" i="26"/>
  <c r="AC34" i="26"/>
  <c r="AD34" i="26"/>
  <c r="AE34" i="26"/>
  <c r="AF34" i="26"/>
  <c r="AG34" i="26"/>
  <c r="AC35" i="26"/>
  <c r="AD35" i="26"/>
  <c r="AE35" i="26"/>
  <c r="AF35" i="26"/>
  <c r="AG35" i="26"/>
  <c r="AC36" i="26"/>
  <c r="AD36" i="26"/>
  <c r="AE36" i="26"/>
  <c r="AF36" i="26"/>
  <c r="AG36" i="26"/>
  <c r="AC37" i="26"/>
  <c r="AD37" i="26"/>
  <c r="AE37" i="26"/>
  <c r="AF37" i="26"/>
  <c r="AG37" i="26"/>
  <c r="AC38" i="26"/>
  <c r="AD38" i="26"/>
  <c r="AE38" i="26"/>
  <c r="AF38" i="26"/>
  <c r="AG38" i="26"/>
  <c r="AC39" i="26"/>
  <c r="AD39" i="26"/>
  <c r="AE39" i="26"/>
  <c r="AF39" i="26"/>
  <c r="AG39" i="26"/>
  <c r="AC40" i="26"/>
  <c r="AD40" i="26"/>
  <c r="AE40" i="26"/>
  <c r="AF40" i="26"/>
  <c r="AG40" i="26"/>
  <c r="AC41" i="26"/>
  <c r="AD41" i="26"/>
  <c r="AE41" i="26"/>
  <c r="AF41" i="26"/>
  <c r="AG41" i="26"/>
  <c r="AC42" i="26"/>
  <c r="AD42" i="26"/>
  <c r="AE42" i="26"/>
  <c r="AF42" i="26"/>
  <c r="AG42" i="26"/>
  <c r="AC43" i="26"/>
  <c r="AD43" i="26"/>
  <c r="AE43" i="26"/>
  <c r="AF43" i="26"/>
  <c r="AG43" i="26"/>
  <c r="AC44" i="26"/>
  <c r="AD44" i="26"/>
  <c r="AE44" i="26"/>
  <c r="AF44" i="26"/>
  <c r="AG44" i="26"/>
  <c r="AC45" i="26"/>
  <c r="AD45" i="26"/>
  <c r="AE45" i="26"/>
  <c r="AF45" i="26"/>
  <c r="AG45" i="26"/>
  <c r="AC46" i="26"/>
  <c r="AD46" i="26"/>
  <c r="AE46" i="26"/>
  <c r="AF46" i="26"/>
  <c r="AG46" i="26"/>
  <c r="AC47" i="26"/>
  <c r="AD47" i="26"/>
  <c r="AE47" i="26"/>
  <c r="AF47" i="26"/>
  <c r="AG47" i="26"/>
  <c r="AC48" i="26"/>
  <c r="AD48" i="26"/>
  <c r="AE48" i="26"/>
  <c r="AF48" i="26"/>
  <c r="AG48" i="26"/>
  <c r="AC49" i="26"/>
  <c r="AD49" i="26"/>
  <c r="AE49" i="26"/>
  <c r="AF49" i="26"/>
  <c r="AG49" i="26"/>
  <c r="AC50" i="26"/>
  <c r="AD50" i="26"/>
  <c r="AE50" i="26"/>
  <c r="AF50" i="26"/>
  <c r="AG50" i="26"/>
  <c r="AC51" i="26"/>
  <c r="AD51" i="26"/>
  <c r="AE51" i="26"/>
  <c r="AF51" i="26"/>
  <c r="AG51" i="26"/>
  <c r="AC52" i="26"/>
  <c r="AD52" i="26"/>
  <c r="AE52" i="26"/>
  <c r="AF52" i="26"/>
  <c r="AG52" i="26"/>
  <c r="AC53" i="26"/>
  <c r="AD53" i="26"/>
  <c r="AE53" i="26"/>
  <c r="AF53" i="26"/>
  <c r="AG53" i="26"/>
  <c r="AC54" i="26"/>
  <c r="AD54" i="26"/>
  <c r="AE54" i="26"/>
  <c r="AF54" i="26"/>
  <c r="AG54" i="26"/>
  <c r="AC55" i="26"/>
  <c r="AD55" i="26"/>
  <c r="AE55" i="26"/>
  <c r="AF55" i="26"/>
  <c r="AG55" i="26"/>
  <c r="AC56" i="26"/>
  <c r="AD56" i="26"/>
  <c r="AE56" i="26"/>
  <c r="AF56" i="26"/>
  <c r="AG56" i="26"/>
  <c r="AC57" i="26"/>
  <c r="AD57" i="26"/>
  <c r="AE57" i="26"/>
  <c r="AF57" i="26"/>
  <c r="AG57" i="26"/>
  <c r="AC58" i="26"/>
  <c r="AD58" i="26"/>
  <c r="AE58" i="26"/>
  <c r="AF58" i="26"/>
  <c r="AG58" i="26"/>
  <c r="AC59" i="26"/>
  <c r="AD59" i="26"/>
  <c r="AE59" i="26"/>
  <c r="AF59" i="26"/>
  <c r="AG59" i="26"/>
  <c r="AG9" i="26"/>
  <c r="AF9" i="26"/>
  <c r="AE9" i="26"/>
  <c r="AD9" i="26"/>
  <c r="AC9" i="26"/>
  <c r="AV1" i="7"/>
  <c r="AS1" i="7"/>
  <c r="AP1" i="7"/>
  <c r="AM1" i="7"/>
  <c r="V1" i="7"/>
  <c r="S1" i="7"/>
  <c r="P1" i="7"/>
  <c r="M1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AS91" i="7"/>
  <c r="AS92" i="7"/>
  <c r="AS93" i="7"/>
  <c r="AS94" i="7"/>
  <c r="AS95" i="7"/>
  <c r="AS96" i="7"/>
  <c r="AS97" i="7"/>
  <c r="AS98" i="7"/>
  <c r="AS99" i="7"/>
  <c r="AS100" i="7"/>
  <c r="AS101" i="7"/>
  <c r="AS102" i="7"/>
  <c r="AS103" i="7"/>
  <c r="AS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5" i="7"/>
  <c r="AM3" i="7" l="1"/>
  <c r="AH10" i="26"/>
  <c r="AH11" i="26"/>
  <c r="AH12" i="26"/>
  <c r="AH13" i="26"/>
  <c r="AH14" i="26"/>
  <c r="AH15" i="26"/>
  <c r="AH16" i="26"/>
  <c r="AH17" i="26"/>
  <c r="AH18" i="26"/>
  <c r="AH19" i="26"/>
  <c r="AH20" i="26"/>
  <c r="AH21" i="26"/>
  <c r="AH22" i="26"/>
  <c r="AH23" i="26"/>
  <c r="AH24" i="26"/>
  <c r="AH25" i="26"/>
  <c r="AH26" i="26"/>
  <c r="AH27" i="26"/>
  <c r="AH28" i="26"/>
  <c r="AH29" i="26"/>
  <c r="AH30" i="26"/>
  <c r="AH31" i="26"/>
  <c r="AH32" i="26"/>
  <c r="AH33" i="26"/>
  <c r="AH34" i="26"/>
  <c r="AH35" i="26"/>
  <c r="AH36" i="26"/>
  <c r="AH37" i="26"/>
  <c r="AH38" i="26"/>
  <c r="AH39" i="26"/>
  <c r="AH40" i="26"/>
  <c r="AH41" i="26"/>
  <c r="AH42" i="26"/>
  <c r="AH43" i="26"/>
  <c r="AH44" i="26"/>
  <c r="AH45" i="26"/>
  <c r="AH46" i="26"/>
  <c r="AH47" i="26"/>
  <c r="AH48" i="26"/>
  <c r="AH49" i="26"/>
  <c r="AH50" i="26"/>
  <c r="AH51" i="26"/>
  <c r="AH52" i="26"/>
  <c r="AH53" i="26"/>
  <c r="AH54" i="26"/>
  <c r="AH55" i="26"/>
  <c r="AH56" i="26"/>
  <c r="AH57" i="26"/>
  <c r="AH58" i="26"/>
  <c r="AH59" i="26"/>
  <c r="AH9" i="26"/>
  <c r="AH3" i="26"/>
  <c r="AG3" i="26"/>
  <c r="AF3" i="26"/>
  <c r="AE3" i="26"/>
  <c r="AD3" i="26"/>
  <c r="AC3" i="26"/>
  <c r="AA6" i="25"/>
  <c r="AB6" i="25"/>
  <c r="AC6" i="25"/>
  <c r="AD6" i="25"/>
  <c r="AA7" i="25"/>
  <c r="AB7" i="25"/>
  <c r="AC7" i="25"/>
  <c r="AD7" i="25"/>
  <c r="AA8" i="25"/>
  <c r="AB8" i="25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17" i="25"/>
  <c r="AB17" i="25"/>
  <c r="AC17" i="25"/>
  <c r="AD17" i="25"/>
  <c r="AA18" i="25"/>
  <c r="AB18" i="25"/>
  <c r="AC18" i="25"/>
  <c r="AD18" i="25"/>
  <c r="AA19" i="25"/>
  <c r="AB19" i="25"/>
  <c r="AC19" i="25"/>
  <c r="AD19" i="25"/>
  <c r="AA20" i="25"/>
  <c r="AB20" i="25"/>
  <c r="AC20" i="25"/>
  <c r="AD20" i="25"/>
  <c r="AA21" i="25"/>
  <c r="AB21" i="25"/>
  <c r="AC21" i="25"/>
  <c r="AD21" i="25"/>
  <c r="AA22" i="25"/>
  <c r="AB22" i="25"/>
  <c r="AC22" i="25"/>
  <c r="AD22" i="25"/>
  <c r="AA23" i="25"/>
  <c r="AB23" i="25"/>
  <c r="AC23" i="25"/>
  <c r="AD23" i="25"/>
  <c r="AA24" i="25"/>
  <c r="AB24" i="25"/>
  <c r="AC24" i="25"/>
  <c r="AD24" i="25"/>
  <c r="AA25" i="25"/>
  <c r="AB25" i="25"/>
  <c r="AC25" i="25"/>
  <c r="AD25" i="25"/>
  <c r="AA26" i="25"/>
  <c r="AB26" i="25"/>
  <c r="AC26" i="25"/>
  <c r="AD26" i="25"/>
  <c r="AA27" i="25"/>
  <c r="AB27" i="25"/>
  <c r="AC27" i="25"/>
  <c r="AD27" i="25"/>
  <c r="AA28" i="25"/>
  <c r="AB28" i="25"/>
  <c r="AC28" i="25"/>
  <c r="AD28" i="25"/>
  <c r="AA29" i="25"/>
  <c r="AB29" i="25"/>
  <c r="AC29" i="25"/>
  <c r="AD29" i="25"/>
  <c r="AA30" i="25"/>
  <c r="AB30" i="25"/>
  <c r="AC30" i="25"/>
  <c r="AD30" i="25"/>
  <c r="AA31" i="25"/>
  <c r="AB31" i="25"/>
  <c r="AC31" i="25"/>
  <c r="AD31" i="25"/>
  <c r="AA32" i="25"/>
  <c r="AB32" i="25"/>
  <c r="AC32" i="25"/>
  <c r="AD32" i="25"/>
  <c r="AA33" i="25"/>
  <c r="AB33" i="25"/>
  <c r="AC33" i="25"/>
  <c r="AD33" i="25"/>
  <c r="AA34" i="25"/>
  <c r="AB34" i="25"/>
  <c r="AC34" i="25"/>
  <c r="AD34" i="25"/>
  <c r="AA35" i="25"/>
  <c r="AB35" i="25"/>
  <c r="AC35" i="25"/>
  <c r="AD35" i="25"/>
  <c r="AA36" i="25"/>
  <c r="AB36" i="25"/>
  <c r="AC36" i="25"/>
  <c r="AD36" i="25"/>
  <c r="AA37" i="25"/>
  <c r="AB37" i="25"/>
  <c r="AC37" i="25"/>
  <c r="AD37" i="25"/>
  <c r="AA38" i="25"/>
  <c r="AB38" i="25"/>
  <c r="AC38" i="25"/>
  <c r="AD38" i="25"/>
  <c r="AA39" i="25"/>
  <c r="AB39" i="25"/>
  <c r="AC39" i="25"/>
  <c r="AD39" i="25"/>
  <c r="AA40" i="25"/>
  <c r="AB40" i="25"/>
  <c r="AC40" i="25"/>
  <c r="AD40" i="25"/>
  <c r="AA41" i="25"/>
  <c r="AB41" i="25"/>
  <c r="AC41" i="25"/>
  <c r="AD41" i="25"/>
  <c r="AA42" i="25"/>
  <c r="AB42" i="25"/>
  <c r="AC42" i="25"/>
  <c r="AD42" i="25"/>
  <c r="AA43" i="25"/>
  <c r="AB43" i="25"/>
  <c r="AC43" i="25"/>
  <c r="AD43" i="25"/>
  <c r="AA44" i="25"/>
  <c r="AB44" i="25"/>
  <c r="AC44" i="25"/>
  <c r="AD44" i="25"/>
  <c r="AA45" i="25"/>
  <c r="AB45" i="25"/>
  <c r="AC45" i="25"/>
  <c r="AD45" i="25"/>
  <c r="AA46" i="25"/>
  <c r="AB46" i="25"/>
  <c r="AC46" i="25"/>
  <c r="AD46" i="25"/>
  <c r="AA47" i="25"/>
  <c r="AB47" i="25"/>
  <c r="AC47" i="25"/>
  <c r="AD47" i="25"/>
  <c r="AA48" i="25"/>
  <c r="AB48" i="25"/>
  <c r="AC48" i="25"/>
  <c r="AD48" i="25"/>
  <c r="AA49" i="25"/>
  <c r="AB49" i="25"/>
  <c r="AC49" i="25"/>
  <c r="AD49" i="25"/>
  <c r="AA50" i="25"/>
  <c r="AB50" i="25"/>
  <c r="AC50" i="25"/>
  <c r="AD50" i="25"/>
  <c r="AA51" i="25"/>
  <c r="AB51" i="25"/>
  <c r="AC51" i="25"/>
  <c r="AD51" i="25"/>
  <c r="AA52" i="25"/>
  <c r="AB52" i="25"/>
  <c r="AC52" i="25"/>
  <c r="AD52" i="25"/>
  <c r="AA53" i="25"/>
  <c r="AB53" i="25"/>
  <c r="AC53" i="25"/>
  <c r="AD53" i="25"/>
  <c r="AA54" i="25"/>
  <c r="AB54" i="25"/>
  <c r="AC54" i="25"/>
  <c r="AD54" i="25"/>
  <c r="AA55" i="25"/>
  <c r="AB55" i="25"/>
  <c r="AC55" i="25"/>
  <c r="AD55" i="25"/>
  <c r="AD5" i="25"/>
  <c r="AC5" i="25"/>
  <c r="AB5" i="25"/>
  <c r="AA5" i="25"/>
  <c r="AD3" i="25"/>
  <c r="AC3" i="25"/>
  <c r="AB3" i="25"/>
  <c r="AA3" i="25"/>
  <c r="H6" i="25"/>
  <c r="I6" i="25"/>
  <c r="J6" i="25"/>
  <c r="K6" i="25"/>
  <c r="H7" i="25"/>
  <c r="I7" i="25"/>
  <c r="J7" i="25"/>
  <c r="K7" i="25"/>
  <c r="H8" i="25"/>
  <c r="I8" i="25"/>
  <c r="J8" i="25"/>
  <c r="K8" i="25"/>
  <c r="H9" i="25"/>
  <c r="I9" i="25"/>
  <c r="J9" i="25"/>
  <c r="K9" i="25"/>
  <c r="H10" i="25"/>
  <c r="I10" i="25"/>
  <c r="J10" i="25"/>
  <c r="K10" i="25"/>
  <c r="H11" i="25"/>
  <c r="I11" i="25"/>
  <c r="J11" i="25"/>
  <c r="K11" i="25"/>
  <c r="H12" i="25"/>
  <c r="I12" i="25"/>
  <c r="J12" i="25"/>
  <c r="K12" i="25"/>
  <c r="H13" i="25"/>
  <c r="I13" i="25"/>
  <c r="J13" i="25"/>
  <c r="K13" i="25"/>
  <c r="H14" i="25"/>
  <c r="I14" i="25"/>
  <c r="J14" i="25"/>
  <c r="K14" i="25"/>
  <c r="H15" i="25"/>
  <c r="I15" i="25"/>
  <c r="J15" i="25"/>
  <c r="K15" i="25"/>
  <c r="H16" i="25"/>
  <c r="I16" i="25"/>
  <c r="J16" i="25"/>
  <c r="K16" i="25"/>
  <c r="H17" i="25"/>
  <c r="I17" i="25"/>
  <c r="J17" i="25"/>
  <c r="K17" i="25"/>
  <c r="H18" i="25"/>
  <c r="I18" i="25"/>
  <c r="J18" i="25"/>
  <c r="K18" i="25"/>
  <c r="H19" i="25"/>
  <c r="I19" i="25"/>
  <c r="J19" i="25"/>
  <c r="K19" i="25"/>
  <c r="H20" i="25"/>
  <c r="I20" i="25"/>
  <c r="J20" i="25"/>
  <c r="K20" i="25"/>
  <c r="H21" i="25"/>
  <c r="I21" i="25"/>
  <c r="J21" i="25"/>
  <c r="K21" i="25"/>
  <c r="H22" i="25"/>
  <c r="I22" i="25"/>
  <c r="J22" i="25"/>
  <c r="K22" i="25"/>
  <c r="H23" i="25"/>
  <c r="I23" i="25"/>
  <c r="J23" i="25"/>
  <c r="K23" i="25"/>
  <c r="H24" i="25"/>
  <c r="I24" i="25"/>
  <c r="J24" i="25"/>
  <c r="K24" i="25"/>
  <c r="H25" i="25"/>
  <c r="I25" i="25"/>
  <c r="J25" i="25"/>
  <c r="K25" i="25"/>
  <c r="H26" i="25"/>
  <c r="I26" i="25"/>
  <c r="J26" i="25"/>
  <c r="K26" i="25"/>
  <c r="H27" i="25"/>
  <c r="I27" i="25"/>
  <c r="J27" i="25"/>
  <c r="K27" i="25"/>
  <c r="H28" i="25"/>
  <c r="I28" i="25"/>
  <c r="J28" i="25"/>
  <c r="K28" i="25"/>
  <c r="H29" i="25"/>
  <c r="I29" i="25"/>
  <c r="J29" i="25"/>
  <c r="K29" i="25"/>
  <c r="H30" i="25"/>
  <c r="I30" i="25"/>
  <c r="J30" i="25"/>
  <c r="K30" i="25"/>
  <c r="H31" i="25"/>
  <c r="I31" i="25"/>
  <c r="J31" i="25"/>
  <c r="K31" i="25"/>
  <c r="H32" i="25"/>
  <c r="I32" i="25"/>
  <c r="J32" i="25"/>
  <c r="K32" i="25"/>
  <c r="H33" i="25"/>
  <c r="I33" i="25"/>
  <c r="J33" i="25"/>
  <c r="K33" i="25"/>
  <c r="H34" i="25"/>
  <c r="I34" i="25"/>
  <c r="J34" i="25"/>
  <c r="K34" i="25"/>
  <c r="H35" i="25"/>
  <c r="I35" i="25"/>
  <c r="J35" i="25"/>
  <c r="K35" i="25"/>
  <c r="H36" i="25"/>
  <c r="I36" i="25"/>
  <c r="J36" i="25"/>
  <c r="K36" i="25"/>
  <c r="H37" i="25"/>
  <c r="I37" i="25"/>
  <c r="J37" i="25"/>
  <c r="K37" i="25"/>
  <c r="H38" i="25"/>
  <c r="I38" i="25"/>
  <c r="J38" i="25"/>
  <c r="K38" i="25"/>
  <c r="H39" i="25"/>
  <c r="I39" i="25"/>
  <c r="J39" i="25"/>
  <c r="K39" i="25"/>
  <c r="H40" i="25"/>
  <c r="I40" i="25"/>
  <c r="J40" i="25"/>
  <c r="K40" i="25"/>
  <c r="H41" i="25"/>
  <c r="I41" i="25"/>
  <c r="J41" i="25"/>
  <c r="K41" i="25"/>
  <c r="H42" i="25"/>
  <c r="I42" i="25"/>
  <c r="J42" i="25"/>
  <c r="K42" i="25"/>
  <c r="H43" i="25"/>
  <c r="I43" i="25"/>
  <c r="J43" i="25"/>
  <c r="K43" i="25"/>
  <c r="H44" i="25"/>
  <c r="I44" i="25"/>
  <c r="J44" i="25"/>
  <c r="K44" i="25"/>
  <c r="H45" i="25"/>
  <c r="I45" i="25"/>
  <c r="J45" i="25"/>
  <c r="K45" i="25"/>
  <c r="H46" i="25"/>
  <c r="I46" i="25"/>
  <c r="J46" i="25"/>
  <c r="K46" i="25"/>
  <c r="H47" i="25"/>
  <c r="I47" i="25"/>
  <c r="J47" i="25"/>
  <c r="K47" i="25"/>
  <c r="H48" i="25"/>
  <c r="I48" i="25"/>
  <c r="J48" i="25"/>
  <c r="K48" i="25"/>
  <c r="H49" i="25"/>
  <c r="I49" i="25"/>
  <c r="J49" i="25"/>
  <c r="K49" i="25"/>
  <c r="H50" i="25"/>
  <c r="I50" i="25"/>
  <c r="J50" i="25"/>
  <c r="K50" i="25"/>
  <c r="H51" i="25"/>
  <c r="I51" i="25"/>
  <c r="J51" i="25"/>
  <c r="K51" i="25"/>
  <c r="H52" i="25"/>
  <c r="I52" i="25"/>
  <c r="J52" i="25"/>
  <c r="K52" i="25"/>
  <c r="H53" i="25"/>
  <c r="I53" i="25"/>
  <c r="J53" i="25"/>
  <c r="K53" i="25"/>
  <c r="H54" i="25"/>
  <c r="I54" i="25"/>
  <c r="J54" i="25"/>
  <c r="K54" i="25"/>
  <c r="H55" i="25"/>
  <c r="I55" i="25"/>
  <c r="J55" i="25"/>
  <c r="K55" i="25"/>
  <c r="K3" i="25"/>
  <c r="I3" i="25"/>
  <c r="J3" i="25"/>
  <c r="H5" i="25"/>
  <c r="H3" i="25"/>
  <c r="I5" i="25"/>
  <c r="G5" i="26" s="1"/>
  <c r="J5" i="25"/>
  <c r="K5" i="25"/>
  <c r="F3" i="26"/>
  <c r="I3" i="26"/>
  <c r="H3" i="26"/>
  <c r="G3" i="26"/>
  <c r="H5" i="26" l="1"/>
  <c r="Z5" i="26"/>
  <c r="I5" i="26"/>
  <c r="I35" i="26" s="1"/>
  <c r="W5" i="26"/>
  <c r="X5" i="26"/>
  <c r="Y5" i="26"/>
  <c r="Z15" i="26"/>
  <c r="Z23" i="26"/>
  <c r="Z31" i="26"/>
  <c r="Z39" i="26"/>
  <c r="Z47" i="26"/>
  <c r="Z55" i="26"/>
  <c r="Z14" i="26"/>
  <c r="Z22" i="26"/>
  <c r="Z30" i="26"/>
  <c r="Z38" i="26"/>
  <c r="Z46" i="26"/>
  <c r="Z13" i="26"/>
  <c r="Z21" i="26"/>
  <c r="Z29" i="26"/>
  <c r="Z37" i="26"/>
  <c r="Z45" i="26"/>
  <c r="Z53" i="26"/>
  <c r="Z11" i="26"/>
  <c r="Z27" i="26"/>
  <c r="Z35" i="26"/>
  <c r="Z43" i="26"/>
  <c r="Z59" i="26"/>
  <c r="Z12" i="26"/>
  <c r="Z20" i="26"/>
  <c r="Z28" i="26"/>
  <c r="Z36" i="26"/>
  <c r="Z44" i="26"/>
  <c r="Z52" i="26"/>
  <c r="Z19" i="26"/>
  <c r="Z51" i="26"/>
  <c r="Z10" i="26"/>
  <c r="Z25" i="26"/>
  <c r="Z40" i="26"/>
  <c r="Z41" i="26"/>
  <c r="Z58" i="26"/>
  <c r="Z16" i="26"/>
  <c r="Z50" i="26"/>
  <c r="Z26" i="26"/>
  <c r="Z32" i="26"/>
  <c r="Z42" i="26"/>
  <c r="Z56" i="26"/>
  <c r="Z18" i="26"/>
  <c r="Z33" i="26"/>
  <c r="Z48" i="26"/>
  <c r="Z54" i="26"/>
  <c r="Z24" i="26"/>
  <c r="Z34" i="26"/>
  <c r="Z49" i="26"/>
  <c r="Z57" i="26"/>
  <c r="Z9" i="26"/>
  <c r="Z17" i="26"/>
  <c r="I11" i="26"/>
  <c r="I51" i="26"/>
  <c r="I59" i="26"/>
  <c r="I42" i="26"/>
  <c r="I50" i="26"/>
  <c r="I57" i="26"/>
  <c r="I24" i="26"/>
  <c r="I41" i="26"/>
  <c r="I47" i="26"/>
  <c r="I38" i="26"/>
  <c r="I44" i="26"/>
  <c r="I31" i="26"/>
  <c r="I55" i="26"/>
  <c r="I28" i="26"/>
  <c r="I25" i="26"/>
  <c r="I52" i="26"/>
  <c r="I9" i="26"/>
  <c r="H10" i="26"/>
  <c r="H18" i="26"/>
  <c r="H26" i="26"/>
  <c r="H34" i="26"/>
  <c r="H42" i="26"/>
  <c r="H50" i="26"/>
  <c r="H58" i="26"/>
  <c r="H17" i="26"/>
  <c r="H25" i="26"/>
  <c r="H33" i="26"/>
  <c r="H41" i="26"/>
  <c r="H49" i="26"/>
  <c r="H24" i="26"/>
  <c r="H30" i="26"/>
  <c r="H36" i="26"/>
  <c r="H9" i="26"/>
  <c r="H15" i="26"/>
  <c r="H21" i="26"/>
  <c r="H27" i="26"/>
  <c r="H47" i="26"/>
  <c r="H53" i="26"/>
  <c r="H56" i="26"/>
  <c r="H12" i="26"/>
  <c r="H32" i="26"/>
  <c r="H38" i="26"/>
  <c r="H44" i="26"/>
  <c r="H23" i="26"/>
  <c r="H29" i="26"/>
  <c r="H35" i="26"/>
  <c r="H55" i="26"/>
  <c r="H14" i="26"/>
  <c r="H20" i="26"/>
  <c r="H40" i="26"/>
  <c r="H46" i="26"/>
  <c r="H52" i="26"/>
  <c r="H11" i="26"/>
  <c r="H39" i="26"/>
  <c r="H51" i="26"/>
  <c r="H16" i="26"/>
  <c r="H28" i="26"/>
  <c r="H37" i="26"/>
  <c r="H45" i="26"/>
  <c r="H59" i="26"/>
  <c r="H13" i="26"/>
  <c r="H22" i="26"/>
  <c r="H54" i="26"/>
  <c r="H19" i="26"/>
  <c r="H48" i="26"/>
  <c r="H31" i="26"/>
  <c r="H43" i="26"/>
  <c r="H57" i="26"/>
  <c r="G17" i="26"/>
  <c r="G25" i="26"/>
  <c r="G33" i="26"/>
  <c r="G41" i="26"/>
  <c r="G49" i="26"/>
  <c r="G57" i="26"/>
  <c r="G16" i="26"/>
  <c r="G24" i="26"/>
  <c r="G32" i="26"/>
  <c r="G40" i="26"/>
  <c r="G48" i="26"/>
  <c r="G10" i="26"/>
  <c r="G15" i="26"/>
  <c r="G21" i="26"/>
  <c r="G27" i="26"/>
  <c r="G47" i="26"/>
  <c r="G53" i="26"/>
  <c r="G56" i="26"/>
  <c r="G12" i="26"/>
  <c r="G18" i="26"/>
  <c r="G38" i="26"/>
  <c r="G44" i="26"/>
  <c r="G50" i="26"/>
  <c r="G9" i="26"/>
  <c r="G23" i="26"/>
  <c r="G29" i="26"/>
  <c r="G35" i="26"/>
  <c r="G55" i="26"/>
  <c r="G14" i="26"/>
  <c r="G20" i="26"/>
  <c r="G26" i="26"/>
  <c r="G46" i="26"/>
  <c r="G52" i="26"/>
  <c r="G59" i="26"/>
  <c r="G11" i="26"/>
  <c r="G31" i="26"/>
  <c r="G37" i="26"/>
  <c r="G43" i="26"/>
  <c r="G19" i="26"/>
  <c r="G36" i="26"/>
  <c r="G45" i="26"/>
  <c r="G13" i="26"/>
  <c r="G22" i="26"/>
  <c r="G34" i="26"/>
  <c r="G54" i="26"/>
  <c r="G30" i="26"/>
  <c r="G42" i="26"/>
  <c r="G28" i="26"/>
  <c r="G58" i="26"/>
  <c r="G39" i="26"/>
  <c r="G51" i="26"/>
  <c r="F5" i="26"/>
  <c r="AH7" i="26"/>
  <c r="AH6" i="26" s="1"/>
  <c r="D3" i="26"/>
  <c r="Q3" i="26"/>
  <c r="P3" i="26"/>
  <c r="O3" i="26"/>
  <c r="N3" i="26"/>
  <c r="M3" i="26"/>
  <c r="L3" i="26"/>
  <c r="E3" i="26"/>
  <c r="AK6" i="25"/>
  <c r="AK7" i="25"/>
  <c r="AK8" i="25"/>
  <c r="AK9" i="25"/>
  <c r="AK10" i="25"/>
  <c r="AK11" i="25"/>
  <c r="AK12" i="25"/>
  <c r="AK13" i="25"/>
  <c r="AK14" i="25"/>
  <c r="AK15" i="25"/>
  <c r="AK16" i="25"/>
  <c r="AK17" i="25"/>
  <c r="AK18" i="25"/>
  <c r="AK19" i="25"/>
  <c r="AK20" i="25"/>
  <c r="AK21" i="25"/>
  <c r="AK22" i="25"/>
  <c r="AK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" i="25"/>
  <c r="AG6" i="25"/>
  <c r="AH6" i="25"/>
  <c r="AI6" i="25"/>
  <c r="AJ6" i="25"/>
  <c r="AL6" i="25"/>
  <c r="AG7" i="25"/>
  <c r="AH7" i="25"/>
  <c r="AI7" i="25"/>
  <c r="AJ7" i="25"/>
  <c r="AL7" i="25"/>
  <c r="AG8" i="25"/>
  <c r="AH8" i="25"/>
  <c r="AI8" i="25"/>
  <c r="AJ8" i="25"/>
  <c r="AL8" i="25"/>
  <c r="AG9" i="25"/>
  <c r="AH9" i="25"/>
  <c r="AI9" i="25"/>
  <c r="AJ9" i="25"/>
  <c r="AL9" i="25"/>
  <c r="AG10" i="25"/>
  <c r="AH10" i="25"/>
  <c r="AI10" i="25"/>
  <c r="AJ10" i="25"/>
  <c r="AL10" i="25"/>
  <c r="AG11" i="25"/>
  <c r="AH11" i="25"/>
  <c r="AI11" i="25"/>
  <c r="AJ11" i="25"/>
  <c r="AL11" i="25"/>
  <c r="AG12" i="25"/>
  <c r="AH12" i="25"/>
  <c r="AI12" i="25"/>
  <c r="AJ12" i="25"/>
  <c r="AL12" i="25"/>
  <c r="AG13" i="25"/>
  <c r="AH13" i="25"/>
  <c r="AI13" i="25"/>
  <c r="AJ13" i="25"/>
  <c r="AL13" i="25"/>
  <c r="AG14" i="25"/>
  <c r="AH14" i="25"/>
  <c r="AI14" i="25"/>
  <c r="AJ14" i="25"/>
  <c r="AL14" i="25"/>
  <c r="AG15" i="25"/>
  <c r="AH15" i="25"/>
  <c r="AI15" i="25"/>
  <c r="AJ15" i="25"/>
  <c r="AL15" i="25"/>
  <c r="AG16" i="25"/>
  <c r="AH16" i="25"/>
  <c r="AI16" i="25"/>
  <c r="AJ16" i="25"/>
  <c r="AL16" i="25"/>
  <c r="AG17" i="25"/>
  <c r="AH17" i="25"/>
  <c r="AI17" i="25"/>
  <c r="AJ17" i="25"/>
  <c r="AL17" i="25"/>
  <c r="AG18" i="25"/>
  <c r="AH18" i="25"/>
  <c r="AI18" i="25"/>
  <c r="AJ18" i="25"/>
  <c r="AL18" i="25"/>
  <c r="AG19" i="25"/>
  <c r="AH19" i="25"/>
  <c r="AI19" i="25"/>
  <c r="AJ19" i="25"/>
  <c r="AL19" i="25"/>
  <c r="AG20" i="25"/>
  <c r="AH20" i="25"/>
  <c r="AI20" i="25"/>
  <c r="AJ20" i="25"/>
  <c r="AL20" i="25"/>
  <c r="AG21" i="25"/>
  <c r="AH21" i="25"/>
  <c r="AI21" i="25"/>
  <c r="AJ21" i="25"/>
  <c r="AL21" i="25"/>
  <c r="AG22" i="25"/>
  <c r="AH22" i="25"/>
  <c r="AI22" i="25"/>
  <c r="AJ22" i="25"/>
  <c r="AL22" i="25"/>
  <c r="AG23" i="25"/>
  <c r="AH23" i="25"/>
  <c r="AI23" i="25"/>
  <c r="AJ23" i="25"/>
  <c r="AL23" i="25"/>
  <c r="AG24" i="25"/>
  <c r="AH24" i="25"/>
  <c r="AI24" i="25"/>
  <c r="AJ24" i="25"/>
  <c r="AL24" i="25"/>
  <c r="AG25" i="25"/>
  <c r="AH25" i="25"/>
  <c r="AI25" i="25"/>
  <c r="AJ25" i="25"/>
  <c r="AL25" i="25"/>
  <c r="AG26" i="25"/>
  <c r="AH26" i="25"/>
  <c r="AI26" i="25"/>
  <c r="AJ26" i="25"/>
  <c r="AL26" i="25"/>
  <c r="AG27" i="25"/>
  <c r="AH27" i="25"/>
  <c r="AI27" i="25"/>
  <c r="AJ27" i="25"/>
  <c r="AL27" i="25"/>
  <c r="AG28" i="25"/>
  <c r="AH28" i="25"/>
  <c r="AI28" i="25"/>
  <c r="AJ28" i="25"/>
  <c r="AL28" i="25"/>
  <c r="AG29" i="25"/>
  <c r="AH29" i="25"/>
  <c r="AI29" i="25"/>
  <c r="AJ29" i="25"/>
  <c r="AL29" i="25"/>
  <c r="AG30" i="25"/>
  <c r="AH30" i="25"/>
  <c r="AI30" i="25"/>
  <c r="AJ30" i="25"/>
  <c r="AL30" i="25"/>
  <c r="AG31" i="25"/>
  <c r="AH31" i="25"/>
  <c r="AI31" i="25"/>
  <c r="AJ31" i="25"/>
  <c r="AL31" i="25"/>
  <c r="AG32" i="25"/>
  <c r="AH32" i="25"/>
  <c r="AI32" i="25"/>
  <c r="AJ32" i="25"/>
  <c r="AL32" i="25"/>
  <c r="AG33" i="25"/>
  <c r="AH33" i="25"/>
  <c r="AI33" i="25"/>
  <c r="AJ33" i="25"/>
  <c r="AL33" i="25"/>
  <c r="AG34" i="25"/>
  <c r="AH34" i="25"/>
  <c r="AI34" i="25"/>
  <c r="AJ34" i="25"/>
  <c r="AL34" i="25"/>
  <c r="AG35" i="25"/>
  <c r="AH35" i="25"/>
  <c r="AI35" i="25"/>
  <c r="AJ35" i="25"/>
  <c r="AL35" i="25"/>
  <c r="AG36" i="25"/>
  <c r="AH36" i="25"/>
  <c r="AI36" i="25"/>
  <c r="AJ36" i="25"/>
  <c r="AL36" i="25"/>
  <c r="AG37" i="25"/>
  <c r="AH37" i="25"/>
  <c r="AI37" i="25"/>
  <c r="AJ37" i="25"/>
  <c r="AL37" i="25"/>
  <c r="AG38" i="25"/>
  <c r="AH38" i="25"/>
  <c r="AI38" i="25"/>
  <c r="AJ38" i="25"/>
  <c r="AL38" i="25"/>
  <c r="AG39" i="25"/>
  <c r="AH39" i="25"/>
  <c r="AI39" i="25"/>
  <c r="AJ39" i="25"/>
  <c r="AL39" i="25"/>
  <c r="AG40" i="25"/>
  <c r="AH40" i="25"/>
  <c r="AI40" i="25"/>
  <c r="AJ40" i="25"/>
  <c r="AL40" i="25"/>
  <c r="AG41" i="25"/>
  <c r="AH41" i="25"/>
  <c r="AI41" i="25"/>
  <c r="AJ41" i="25"/>
  <c r="AL41" i="25"/>
  <c r="AG42" i="25"/>
  <c r="AH42" i="25"/>
  <c r="AI42" i="25"/>
  <c r="AJ42" i="25"/>
  <c r="AL42" i="25"/>
  <c r="AG43" i="25"/>
  <c r="AH43" i="25"/>
  <c r="AI43" i="25"/>
  <c r="AJ43" i="25"/>
  <c r="AL43" i="25"/>
  <c r="AG44" i="25"/>
  <c r="AH44" i="25"/>
  <c r="AI44" i="25"/>
  <c r="AJ44" i="25"/>
  <c r="AL44" i="25"/>
  <c r="AG45" i="25"/>
  <c r="AH45" i="25"/>
  <c r="AI45" i="25"/>
  <c r="AJ45" i="25"/>
  <c r="AL45" i="25"/>
  <c r="AG46" i="25"/>
  <c r="AH46" i="25"/>
  <c r="AI46" i="25"/>
  <c r="AJ46" i="25"/>
  <c r="AL46" i="25"/>
  <c r="AG47" i="25"/>
  <c r="AH47" i="25"/>
  <c r="AI47" i="25"/>
  <c r="AJ47" i="25"/>
  <c r="AL47" i="25"/>
  <c r="AG48" i="25"/>
  <c r="AH48" i="25"/>
  <c r="AI48" i="25"/>
  <c r="AJ48" i="25"/>
  <c r="AL48" i="25"/>
  <c r="AG49" i="25"/>
  <c r="AH49" i="25"/>
  <c r="AI49" i="25"/>
  <c r="AJ49" i="25"/>
  <c r="AL49" i="25"/>
  <c r="AG50" i="25"/>
  <c r="AH50" i="25"/>
  <c r="AI50" i="25"/>
  <c r="AJ50" i="25"/>
  <c r="AL50" i="25"/>
  <c r="AG51" i="25"/>
  <c r="AH51" i="25"/>
  <c r="AI51" i="25"/>
  <c r="AJ51" i="25"/>
  <c r="AL51" i="25"/>
  <c r="AG52" i="25"/>
  <c r="AH52" i="25"/>
  <c r="AI52" i="25"/>
  <c r="AJ52" i="25"/>
  <c r="AL52" i="25"/>
  <c r="AG53" i="25"/>
  <c r="AH53" i="25"/>
  <c r="AI53" i="25"/>
  <c r="AJ53" i="25"/>
  <c r="AL53" i="25"/>
  <c r="AG54" i="25"/>
  <c r="AH54" i="25"/>
  <c r="AI54" i="25"/>
  <c r="AJ54" i="25"/>
  <c r="AL54" i="25"/>
  <c r="AG55" i="25"/>
  <c r="AH55" i="25"/>
  <c r="AI55" i="25"/>
  <c r="AJ55" i="25"/>
  <c r="AL55" i="25"/>
  <c r="AL5" i="25"/>
  <c r="AJ5" i="25"/>
  <c r="AI5" i="25"/>
  <c r="AH5" i="25"/>
  <c r="AG5" i="25"/>
  <c r="AL3" i="25"/>
  <c r="AK3" i="25"/>
  <c r="AJ3" i="25"/>
  <c r="AI3" i="25"/>
  <c r="AH3" i="25"/>
  <c r="AG3" i="25"/>
  <c r="N6" i="25"/>
  <c r="O6" i="25"/>
  <c r="P6" i="25"/>
  <c r="Q6" i="25"/>
  <c r="S6" i="25"/>
  <c r="N7" i="25"/>
  <c r="O7" i="25"/>
  <c r="P7" i="25"/>
  <c r="Q7" i="25"/>
  <c r="S7" i="25"/>
  <c r="N8" i="25"/>
  <c r="O8" i="25"/>
  <c r="P8" i="25"/>
  <c r="Q8" i="25"/>
  <c r="S8" i="25"/>
  <c r="N9" i="25"/>
  <c r="O9" i="25"/>
  <c r="P9" i="25"/>
  <c r="Q9" i="25"/>
  <c r="S9" i="25"/>
  <c r="N10" i="25"/>
  <c r="O10" i="25"/>
  <c r="P10" i="25"/>
  <c r="Q10" i="25"/>
  <c r="S10" i="25"/>
  <c r="N11" i="25"/>
  <c r="O11" i="25"/>
  <c r="P11" i="25"/>
  <c r="Q11" i="25"/>
  <c r="S11" i="25"/>
  <c r="N12" i="25"/>
  <c r="O12" i="25"/>
  <c r="P12" i="25"/>
  <c r="Q12" i="25"/>
  <c r="S12" i="25"/>
  <c r="N13" i="25"/>
  <c r="O13" i="25"/>
  <c r="P13" i="25"/>
  <c r="Q13" i="25"/>
  <c r="S13" i="25"/>
  <c r="N14" i="25"/>
  <c r="O14" i="25"/>
  <c r="P14" i="25"/>
  <c r="Q14" i="25"/>
  <c r="S14" i="25"/>
  <c r="N15" i="25"/>
  <c r="O15" i="25"/>
  <c r="P15" i="25"/>
  <c r="Q15" i="25"/>
  <c r="S15" i="25"/>
  <c r="N16" i="25"/>
  <c r="O16" i="25"/>
  <c r="P16" i="25"/>
  <c r="Q16" i="25"/>
  <c r="S16" i="25"/>
  <c r="N17" i="25"/>
  <c r="O17" i="25"/>
  <c r="P17" i="25"/>
  <c r="Q17" i="25"/>
  <c r="S17" i="25"/>
  <c r="N18" i="25"/>
  <c r="O18" i="25"/>
  <c r="P18" i="25"/>
  <c r="Q18" i="25"/>
  <c r="S18" i="25"/>
  <c r="N19" i="25"/>
  <c r="O19" i="25"/>
  <c r="P19" i="25"/>
  <c r="Q19" i="25"/>
  <c r="S19" i="25"/>
  <c r="N20" i="25"/>
  <c r="O20" i="25"/>
  <c r="P20" i="25"/>
  <c r="Q20" i="25"/>
  <c r="S20" i="25"/>
  <c r="N21" i="25"/>
  <c r="O21" i="25"/>
  <c r="P21" i="25"/>
  <c r="Q21" i="25"/>
  <c r="S21" i="25"/>
  <c r="N22" i="25"/>
  <c r="O22" i="25"/>
  <c r="P22" i="25"/>
  <c r="Q22" i="25"/>
  <c r="S22" i="25"/>
  <c r="N23" i="25"/>
  <c r="O23" i="25"/>
  <c r="P23" i="25"/>
  <c r="Q23" i="25"/>
  <c r="S23" i="25"/>
  <c r="N24" i="25"/>
  <c r="O24" i="25"/>
  <c r="P24" i="25"/>
  <c r="Q24" i="25"/>
  <c r="S24" i="25"/>
  <c r="N25" i="25"/>
  <c r="O25" i="25"/>
  <c r="P25" i="25"/>
  <c r="Q25" i="25"/>
  <c r="S25" i="25"/>
  <c r="N26" i="25"/>
  <c r="O26" i="25"/>
  <c r="P26" i="25"/>
  <c r="Q26" i="25"/>
  <c r="S26" i="25"/>
  <c r="N27" i="25"/>
  <c r="O27" i="25"/>
  <c r="P27" i="25"/>
  <c r="Q27" i="25"/>
  <c r="S27" i="25"/>
  <c r="N28" i="25"/>
  <c r="O28" i="25"/>
  <c r="P28" i="25"/>
  <c r="Q28" i="25"/>
  <c r="S28" i="25"/>
  <c r="N29" i="25"/>
  <c r="O29" i="25"/>
  <c r="P29" i="25"/>
  <c r="Q29" i="25"/>
  <c r="S29" i="25"/>
  <c r="N30" i="25"/>
  <c r="O30" i="25"/>
  <c r="P30" i="25"/>
  <c r="Q30" i="25"/>
  <c r="S30" i="25"/>
  <c r="N31" i="25"/>
  <c r="O31" i="25"/>
  <c r="P31" i="25"/>
  <c r="Q31" i="25"/>
  <c r="S31" i="25"/>
  <c r="N32" i="25"/>
  <c r="O32" i="25"/>
  <c r="P32" i="25"/>
  <c r="Q32" i="25"/>
  <c r="S32" i="25"/>
  <c r="N33" i="25"/>
  <c r="O33" i="25"/>
  <c r="P33" i="25"/>
  <c r="Q33" i="25"/>
  <c r="S33" i="25"/>
  <c r="N34" i="25"/>
  <c r="O34" i="25"/>
  <c r="P34" i="25"/>
  <c r="Q34" i="25"/>
  <c r="S34" i="25"/>
  <c r="N35" i="25"/>
  <c r="O35" i="25"/>
  <c r="P35" i="25"/>
  <c r="Q35" i="25"/>
  <c r="S35" i="25"/>
  <c r="N36" i="25"/>
  <c r="O36" i="25"/>
  <c r="P36" i="25"/>
  <c r="Q36" i="25"/>
  <c r="S36" i="25"/>
  <c r="N37" i="25"/>
  <c r="O37" i="25"/>
  <c r="P37" i="25"/>
  <c r="Q37" i="25"/>
  <c r="S37" i="25"/>
  <c r="N38" i="25"/>
  <c r="O38" i="25"/>
  <c r="P38" i="25"/>
  <c r="Q38" i="25"/>
  <c r="S38" i="25"/>
  <c r="N39" i="25"/>
  <c r="O39" i="25"/>
  <c r="P39" i="25"/>
  <c r="Q39" i="25"/>
  <c r="S39" i="25"/>
  <c r="N40" i="25"/>
  <c r="O40" i="25"/>
  <c r="P40" i="25"/>
  <c r="Q40" i="25"/>
  <c r="S40" i="25"/>
  <c r="N41" i="25"/>
  <c r="O41" i="25"/>
  <c r="P41" i="25"/>
  <c r="Q41" i="25"/>
  <c r="S41" i="25"/>
  <c r="N42" i="25"/>
  <c r="O42" i="25"/>
  <c r="P42" i="25"/>
  <c r="Q42" i="25"/>
  <c r="S42" i="25"/>
  <c r="N43" i="25"/>
  <c r="O43" i="25"/>
  <c r="P43" i="25"/>
  <c r="Q43" i="25"/>
  <c r="S43" i="25"/>
  <c r="N44" i="25"/>
  <c r="O44" i="25"/>
  <c r="P44" i="25"/>
  <c r="Q44" i="25"/>
  <c r="S44" i="25"/>
  <c r="N45" i="25"/>
  <c r="O45" i="25"/>
  <c r="P45" i="25"/>
  <c r="Q45" i="25"/>
  <c r="S45" i="25"/>
  <c r="N46" i="25"/>
  <c r="O46" i="25"/>
  <c r="P46" i="25"/>
  <c r="Q46" i="25"/>
  <c r="S46" i="25"/>
  <c r="N47" i="25"/>
  <c r="O47" i="25"/>
  <c r="P47" i="25"/>
  <c r="Q47" i="25"/>
  <c r="S47" i="25"/>
  <c r="N48" i="25"/>
  <c r="O48" i="25"/>
  <c r="P48" i="25"/>
  <c r="Q48" i="25"/>
  <c r="S48" i="25"/>
  <c r="N49" i="25"/>
  <c r="O49" i="25"/>
  <c r="P49" i="25"/>
  <c r="Q49" i="25"/>
  <c r="S49" i="25"/>
  <c r="N50" i="25"/>
  <c r="O50" i="25"/>
  <c r="P50" i="25"/>
  <c r="Q50" i="25"/>
  <c r="S50" i="25"/>
  <c r="N51" i="25"/>
  <c r="O51" i="25"/>
  <c r="P51" i="25"/>
  <c r="Q51" i="25"/>
  <c r="S51" i="25"/>
  <c r="N52" i="25"/>
  <c r="O52" i="25"/>
  <c r="P52" i="25"/>
  <c r="Q52" i="25"/>
  <c r="S52" i="25"/>
  <c r="N53" i="25"/>
  <c r="O53" i="25"/>
  <c r="P53" i="25"/>
  <c r="Q53" i="25"/>
  <c r="S53" i="25"/>
  <c r="N54" i="25"/>
  <c r="O54" i="25"/>
  <c r="P54" i="25"/>
  <c r="Q54" i="25"/>
  <c r="S54" i="25"/>
  <c r="N55" i="25"/>
  <c r="O55" i="25"/>
  <c r="P55" i="25"/>
  <c r="Q55" i="25"/>
  <c r="S55" i="25"/>
  <c r="S5" i="25"/>
  <c r="S3" i="25"/>
  <c r="R3" i="25"/>
  <c r="Q5" i="25"/>
  <c r="O5" i="26" s="1"/>
  <c r="Q3" i="25"/>
  <c r="P5" i="25"/>
  <c r="P3" i="25"/>
  <c r="O5" i="25"/>
  <c r="O3" i="25"/>
  <c r="N5" i="25"/>
  <c r="L5" i="26" s="1"/>
  <c r="N3" i="25"/>
  <c r="Y6" i="25"/>
  <c r="Z6" i="25"/>
  <c r="Y7" i="25"/>
  <c r="Z7" i="25"/>
  <c r="Y8" i="25"/>
  <c r="Z8" i="25"/>
  <c r="Y9" i="25"/>
  <c r="Z9" i="25"/>
  <c r="Y10" i="25"/>
  <c r="Z10" i="25"/>
  <c r="Y11" i="25"/>
  <c r="Z11" i="25"/>
  <c r="Y12" i="25"/>
  <c r="Z12" i="25"/>
  <c r="Y13" i="25"/>
  <c r="Z13" i="25"/>
  <c r="Y14" i="25"/>
  <c r="Z14" i="25"/>
  <c r="Y15" i="25"/>
  <c r="Z15" i="25"/>
  <c r="Y16" i="25"/>
  <c r="Z16" i="25"/>
  <c r="Y17" i="25"/>
  <c r="Z17" i="25"/>
  <c r="Y18" i="25"/>
  <c r="Z18" i="25"/>
  <c r="Y19" i="25"/>
  <c r="Z19" i="25"/>
  <c r="Y20" i="25"/>
  <c r="Z20" i="25"/>
  <c r="Y21" i="25"/>
  <c r="Z21" i="25"/>
  <c r="Y22" i="25"/>
  <c r="Z22" i="25"/>
  <c r="Y23" i="25"/>
  <c r="Z23" i="25"/>
  <c r="Y24" i="25"/>
  <c r="Z24" i="25"/>
  <c r="Y25" i="25"/>
  <c r="Z25" i="25"/>
  <c r="Y26" i="25"/>
  <c r="Z26" i="25"/>
  <c r="Y27" i="25"/>
  <c r="Z27" i="25"/>
  <c r="Y28" i="25"/>
  <c r="Z28" i="25"/>
  <c r="Y29" i="25"/>
  <c r="Z29" i="25"/>
  <c r="Y30" i="25"/>
  <c r="Z30" i="25"/>
  <c r="Y31" i="25"/>
  <c r="Z31" i="25"/>
  <c r="Y32" i="25"/>
  <c r="Z32" i="25"/>
  <c r="Y33" i="25"/>
  <c r="Z33" i="25"/>
  <c r="Y34" i="25"/>
  <c r="Z34" i="25"/>
  <c r="Y35" i="25"/>
  <c r="Z35" i="25"/>
  <c r="Y36" i="25"/>
  <c r="Z36" i="25"/>
  <c r="Y37" i="25"/>
  <c r="Z37" i="25"/>
  <c r="Y38" i="25"/>
  <c r="Z38" i="25"/>
  <c r="Y39" i="25"/>
  <c r="Z39" i="25"/>
  <c r="Y40" i="25"/>
  <c r="Z40" i="25"/>
  <c r="Y41" i="25"/>
  <c r="Z41" i="25"/>
  <c r="Y42" i="25"/>
  <c r="Z42" i="25"/>
  <c r="Y43" i="25"/>
  <c r="Z43" i="25"/>
  <c r="Y44" i="25"/>
  <c r="Z44" i="25"/>
  <c r="Y45" i="25"/>
  <c r="Z45" i="25"/>
  <c r="Y46" i="25"/>
  <c r="Z46" i="25"/>
  <c r="Y47" i="25"/>
  <c r="Z47" i="25"/>
  <c r="Y48" i="25"/>
  <c r="Z48" i="25"/>
  <c r="Y49" i="25"/>
  <c r="Z49" i="25"/>
  <c r="Y50" i="25"/>
  <c r="Z50" i="25"/>
  <c r="Y51" i="25"/>
  <c r="Z51" i="25"/>
  <c r="Y52" i="25"/>
  <c r="Z52" i="25"/>
  <c r="Y53" i="25"/>
  <c r="Z53" i="25"/>
  <c r="Y54" i="25"/>
  <c r="Z54" i="25"/>
  <c r="Y55" i="25"/>
  <c r="Z55" i="25"/>
  <c r="Z5" i="25"/>
  <c r="Y5" i="25"/>
  <c r="Z3" i="25"/>
  <c r="Y3" i="25"/>
  <c r="F6" i="25"/>
  <c r="G6" i="25"/>
  <c r="F7" i="25"/>
  <c r="G7" i="25"/>
  <c r="F8" i="25"/>
  <c r="G8" i="25"/>
  <c r="F9" i="25"/>
  <c r="G9" i="25"/>
  <c r="F10" i="25"/>
  <c r="G10" i="25"/>
  <c r="F11" i="25"/>
  <c r="G11" i="25"/>
  <c r="F12" i="25"/>
  <c r="G12" i="25"/>
  <c r="F13" i="25"/>
  <c r="G13" i="25"/>
  <c r="F14" i="25"/>
  <c r="G14" i="25"/>
  <c r="F15" i="25"/>
  <c r="G15" i="25"/>
  <c r="F16" i="25"/>
  <c r="G16" i="25"/>
  <c r="F17" i="25"/>
  <c r="G17" i="25"/>
  <c r="F18" i="25"/>
  <c r="G18" i="25"/>
  <c r="F19" i="25"/>
  <c r="G19" i="25"/>
  <c r="F20" i="25"/>
  <c r="G20" i="25"/>
  <c r="F21" i="25"/>
  <c r="G21" i="25"/>
  <c r="F22" i="25"/>
  <c r="G22" i="25"/>
  <c r="F23" i="25"/>
  <c r="G23" i="25"/>
  <c r="F24" i="25"/>
  <c r="G24" i="25"/>
  <c r="F25" i="25"/>
  <c r="G25" i="25"/>
  <c r="F26" i="25"/>
  <c r="G26" i="25"/>
  <c r="F27" i="25"/>
  <c r="G27" i="25"/>
  <c r="F28" i="25"/>
  <c r="G28" i="25"/>
  <c r="F29" i="25"/>
  <c r="G29" i="25"/>
  <c r="F30" i="25"/>
  <c r="G30" i="25"/>
  <c r="F31" i="25"/>
  <c r="G31" i="25"/>
  <c r="F32" i="25"/>
  <c r="G32" i="25"/>
  <c r="F33" i="25"/>
  <c r="G33" i="25"/>
  <c r="F34" i="25"/>
  <c r="G34" i="25"/>
  <c r="F35" i="25"/>
  <c r="G35" i="25"/>
  <c r="F36" i="25"/>
  <c r="G36" i="25"/>
  <c r="F37" i="25"/>
  <c r="G37" i="25"/>
  <c r="F38" i="25"/>
  <c r="G38" i="25"/>
  <c r="F39" i="25"/>
  <c r="G39" i="25"/>
  <c r="F40" i="25"/>
  <c r="G40" i="25"/>
  <c r="F41" i="25"/>
  <c r="G41" i="25"/>
  <c r="F42" i="25"/>
  <c r="G42" i="25"/>
  <c r="F43" i="25"/>
  <c r="G43" i="25"/>
  <c r="F44" i="25"/>
  <c r="G44" i="25"/>
  <c r="F45" i="25"/>
  <c r="G45" i="25"/>
  <c r="F46" i="25"/>
  <c r="G46" i="25"/>
  <c r="F47" i="25"/>
  <c r="G47" i="25"/>
  <c r="F48" i="25"/>
  <c r="G48" i="25"/>
  <c r="F49" i="25"/>
  <c r="G49" i="25"/>
  <c r="F50" i="25"/>
  <c r="G50" i="25"/>
  <c r="F51" i="25"/>
  <c r="G51" i="25"/>
  <c r="F52" i="25"/>
  <c r="G52" i="25"/>
  <c r="F53" i="25"/>
  <c r="G53" i="25"/>
  <c r="F54" i="25"/>
  <c r="G54" i="25"/>
  <c r="F55" i="25"/>
  <c r="G55" i="25"/>
  <c r="F3" i="25"/>
  <c r="G3" i="25"/>
  <c r="G5" i="25"/>
  <c r="N5" i="26" l="1"/>
  <c r="I54" i="26"/>
  <c r="I46" i="26"/>
  <c r="I48" i="26"/>
  <c r="I23" i="26"/>
  <c r="I56" i="26"/>
  <c r="I36" i="26"/>
  <c r="I33" i="26"/>
  <c r="I18" i="26"/>
  <c r="I27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M5" i="26"/>
  <c r="U5" i="26"/>
  <c r="U42" i="26" s="1"/>
  <c r="P5" i="26"/>
  <c r="I22" i="26"/>
  <c r="I37" i="26"/>
  <c r="I20" i="26"/>
  <c r="I17" i="26"/>
  <c r="I53" i="26"/>
  <c r="I30" i="26"/>
  <c r="I13" i="26"/>
  <c r="I10" i="26"/>
  <c r="I19" i="26"/>
  <c r="I40" i="26"/>
  <c r="I16" i="26"/>
  <c r="I49" i="26"/>
  <c r="I32" i="26"/>
  <c r="I21" i="26"/>
  <c r="I45" i="26"/>
  <c r="I34" i="26"/>
  <c r="I43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Q5" i="26"/>
  <c r="I14" i="26"/>
  <c r="I58" i="26"/>
  <c r="I29" i="26"/>
  <c r="I12" i="26"/>
  <c r="I15" i="26"/>
  <c r="I39" i="26"/>
  <c r="I26" i="26"/>
  <c r="U10" i="26"/>
  <c r="U58" i="26"/>
  <c r="U16" i="26"/>
  <c r="U30" i="26"/>
  <c r="U39" i="26"/>
  <c r="U38" i="26"/>
  <c r="U20" i="26"/>
  <c r="U59" i="26"/>
  <c r="U43" i="26"/>
  <c r="V5" i="26"/>
  <c r="Y14" i="26"/>
  <c r="Y22" i="26"/>
  <c r="Y30" i="26"/>
  <c r="Y38" i="26"/>
  <c r="Y46" i="26"/>
  <c r="Y54" i="26"/>
  <c r="Y13" i="26"/>
  <c r="Y21" i="26"/>
  <c r="Y29" i="26"/>
  <c r="Y37" i="26"/>
  <c r="Y45" i="26"/>
  <c r="Y53" i="26"/>
  <c r="Y12" i="26"/>
  <c r="Y20" i="26"/>
  <c r="Y28" i="26"/>
  <c r="Y36" i="26"/>
  <c r="Y44" i="26"/>
  <c r="Y52" i="26"/>
  <c r="Y18" i="26"/>
  <c r="Y11" i="26"/>
  <c r="Y19" i="26"/>
  <c r="Y27" i="26"/>
  <c r="Y35" i="26"/>
  <c r="Y43" i="26"/>
  <c r="Y51" i="26"/>
  <c r="Y59" i="26"/>
  <c r="Y10" i="26"/>
  <c r="Y26" i="26"/>
  <c r="Y34" i="26"/>
  <c r="Y42" i="26"/>
  <c r="Y50" i="26"/>
  <c r="Y58" i="26"/>
  <c r="Y16" i="26"/>
  <c r="Y31" i="26"/>
  <c r="Y55" i="26"/>
  <c r="Y9" i="26"/>
  <c r="Y23" i="26"/>
  <c r="Y41" i="26"/>
  <c r="Y32" i="26"/>
  <c r="Y47" i="26"/>
  <c r="Y56" i="26"/>
  <c r="Y33" i="26"/>
  <c r="Y48" i="26"/>
  <c r="Y24" i="26"/>
  <c r="Y39" i="26"/>
  <c r="Y15" i="26"/>
  <c r="Y49" i="26"/>
  <c r="Y57" i="26"/>
  <c r="Y25" i="26"/>
  <c r="Y40" i="26"/>
  <c r="Y17" i="26"/>
  <c r="X13" i="26"/>
  <c r="X21" i="26"/>
  <c r="X29" i="26"/>
  <c r="X37" i="26"/>
  <c r="X45" i="26"/>
  <c r="X53" i="26"/>
  <c r="X9" i="26"/>
  <c r="X12" i="26"/>
  <c r="X20" i="26"/>
  <c r="X28" i="26"/>
  <c r="X36" i="26"/>
  <c r="X44" i="26"/>
  <c r="X52" i="26"/>
  <c r="X11" i="26"/>
  <c r="X19" i="26"/>
  <c r="X27" i="26"/>
  <c r="X35" i="26"/>
  <c r="X43" i="26"/>
  <c r="X51" i="26"/>
  <c r="X59" i="26"/>
  <c r="X25" i="26"/>
  <c r="X33" i="26"/>
  <c r="X41" i="26"/>
  <c r="X57" i="26"/>
  <c r="X10" i="26"/>
  <c r="X18" i="26"/>
  <c r="X26" i="26"/>
  <c r="X34" i="26"/>
  <c r="X42" i="26"/>
  <c r="X50" i="26"/>
  <c r="X58" i="26"/>
  <c r="X17" i="26"/>
  <c r="X49" i="26"/>
  <c r="X22" i="26"/>
  <c r="X23" i="26"/>
  <c r="X14" i="26"/>
  <c r="X48" i="26"/>
  <c r="X32" i="26"/>
  <c r="X47" i="26"/>
  <c r="X38" i="26"/>
  <c r="X56" i="26"/>
  <c r="X24" i="26"/>
  <c r="X39" i="26"/>
  <c r="X54" i="26"/>
  <c r="X15" i="26"/>
  <c r="X30" i="26"/>
  <c r="X40" i="26"/>
  <c r="X16" i="26"/>
  <c r="X31" i="26"/>
  <c r="X46" i="26"/>
  <c r="X55" i="26"/>
  <c r="W12" i="26"/>
  <c r="W20" i="26"/>
  <c r="W28" i="26"/>
  <c r="W36" i="26"/>
  <c r="W44" i="26"/>
  <c r="W52" i="26"/>
  <c r="W11" i="26"/>
  <c r="W19" i="26"/>
  <c r="W27" i="26"/>
  <c r="W35" i="26"/>
  <c r="W43" i="26"/>
  <c r="W51" i="26"/>
  <c r="W10" i="26"/>
  <c r="W18" i="26"/>
  <c r="W26" i="26"/>
  <c r="W34" i="26"/>
  <c r="W42" i="26"/>
  <c r="W50" i="26"/>
  <c r="W58" i="26"/>
  <c r="W16" i="26"/>
  <c r="W48" i="26"/>
  <c r="W17" i="26"/>
  <c r="W25" i="26"/>
  <c r="W33" i="26"/>
  <c r="W41" i="26"/>
  <c r="W49" i="26"/>
  <c r="W57" i="26"/>
  <c r="W24" i="26"/>
  <c r="W32" i="26"/>
  <c r="W40" i="26"/>
  <c r="W56" i="26"/>
  <c r="W13" i="26"/>
  <c r="W47" i="26"/>
  <c r="W29" i="26"/>
  <c r="W23" i="26"/>
  <c r="W38" i="26"/>
  <c r="W53" i="26"/>
  <c r="W9" i="26"/>
  <c r="W14" i="26"/>
  <c r="W39" i="26"/>
  <c r="W54" i="26"/>
  <c r="W15" i="26"/>
  <c r="W30" i="26"/>
  <c r="W45" i="26"/>
  <c r="W21" i="26"/>
  <c r="W59" i="26"/>
  <c r="W31" i="26"/>
  <c r="W46" i="26"/>
  <c r="W55" i="26"/>
  <c r="W22" i="26"/>
  <c r="W37" i="26"/>
  <c r="F16" i="26"/>
  <c r="F24" i="26"/>
  <c r="F32" i="26"/>
  <c r="F40" i="26"/>
  <c r="F48" i="26"/>
  <c r="F56" i="26"/>
  <c r="F15" i="26"/>
  <c r="F23" i="26"/>
  <c r="F31" i="26"/>
  <c r="F39" i="26"/>
  <c r="F47" i="26"/>
  <c r="F55" i="26"/>
  <c r="F12" i="26"/>
  <c r="F18" i="26"/>
  <c r="F38" i="26"/>
  <c r="F44" i="26"/>
  <c r="F50" i="26"/>
  <c r="F29" i="26"/>
  <c r="F35" i="26"/>
  <c r="F41" i="26"/>
  <c r="F14" i="26"/>
  <c r="F20" i="26"/>
  <c r="F26" i="26"/>
  <c r="F46" i="26"/>
  <c r="F52" i="26"/>
  <c r="F59" i="26"/>
  <c r="F9" i="26"/>
  <c r="F11" i="26"/>
  <c r="F17" i="26"/>
  <c r="F37" i="26"/>
  <c r="F43" i="26"/>
  <c r="F49" i="26"/>
  <c r="F22" i="26"/>
  <c r="F28" i="26"/>
  <c r="F34" i="26"/>
  <c r="F27" i="26"/>
  <c r="F58" i="26"/>
  <c r="F45" i="26"/>
  <c r="F13" i="26"/>
  <c r="F25" i="26"/>
  <c r="F53" i="26"/>
  <c r="F21" i="26"/>
  <c r="F33" i="26"/>
  <c r="F54" i="26"/>
  <c r="F30" i="26"/>
  <c r="F42" i="26"/>
  <c r="F51" i="26"/>
  <c r="F57" i="26"/>
  <c r="F36" i="26"/>
  <c r="F10" i="26"/>
  <c r="F19" i="26"/>
  <c r="E5" i="26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  <c r="X38" i="25"/>
  <c r="X39" i="25"/>
  <c r="X40" i="25"/>
  <c r="X41" i="25"/>
  <c r="X42" i="25"/>
  <c r="X43" i="25"/>
  <c r="X44" i="25"/>
  <c r="X45" i="25"/>
  <c r="X46" i="25"/>
  <c r="X47" i="25"/>
  <c r="X48" i="25"/>
  <c r="X49" i="25"/>
  <c r="X50" i="25"/>
  <c r="X51" i="25"/>
  <c r="X52" i="25"/>
  <c r="X53" i="25"/>
  <c r="X54" i="25"/>
  <c r="X55" i="25"/>
  <c r="X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" i="25"/>
  <c r="F5" i="25"/>
  <c r="D5" i="26" s="1"/>
  <c r="U57" i="26" l="1"/>
  <c r="U51" i="26"/>
  <c r="U11" i="26"/>
  <c r="U9" i="26"/>
  <c r="U15" i="26"/>
  <c r="U40" i="26"/>
  <c r="U33" i="26"/>
  <c r="U34" i="26"/>
  <c r="U53" i="26"/>
  <c r="U52" i="26"/>
  <c r="U21" i="26"/>
  <c r="U44" i="26"/>
  <c r="U55" i="26"/>
  <c r="U54" i="26"/>
  <c r="U32" i="26"/>
  <c r="U25" i="26"/>
  <c r="U26" i="26"/>
  <c r="U19" i="26"/>
  <c r="U37" i="26"/>
  <c r="U35" i="26"/>
  <c r="U29" i="26"/>
  <c r="U47" i="26"/>
  <c r="U46" i="26"/>
  <c r="U24" i="26"/>
  <c r="U17" i="26"/>
  <c r="U1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U28" i="26"/>
  <c r="U27" i="26"/>
  <c r="U36" i="26"/>
  <c r="U22" i="26"/>
  <c r="U31" i="26"/>
  <c r="U56" i="26"/>
  <c r="U49" i="26"/>
  <c r="U50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9" i="26"/>
  <c r="U13" i="26"/>
  <c r="U12" i="26"/>
  <c r="U45" i="26"/>
  <c r="U14" i="26"/>
  <c r="U23" i="26"/>
  <c r="U48" i="26"/>
  <c r="U41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9" i="26"/>
  <c r="V11" i="26"/>
  <c r="V19" i="26"/>
  <c r="V27" i="26"/>
  <c r="V35" i="26"/>
  <c r="V43" i="26"/>
  <c r="V51" i="26"/>
  <c r="V59" i="26"/>
  <c r="V10" i="26"/>
  <c r="V18" i="26"/>
  <c r="V26" i="26"/>
  <c r="V34" i="26"/>
  <c r="V42" i="26"/>
  <c r="V50" i="26"/>
  <c r="V17" i="26"/>
  <c r="V25" i="26"/>
  <c r="V33" i="26"/>
  <c r="V41" i="26"/>
  <c r="V49" i="26"/>
  <c r="V57" i="26"/>
  <c r="V9" i="26"/>
  <c r="V15" i="26"/>
  <c r="V23" i="26"/>
  <c r="V31" i="26"/>
  <c r="V39" i="26"/>
  <c r="V16" i="26"/>
  <c r="V24" i="26"/>
  <c r="V32" i="26"/>
  <c r="V40" i="26"/>
  <c r="V48" i="26"/>
  <c r="V56" i="26"/>
  <c r="V47" i="26"/>
  <c r="V55" i="26"/>
  <c r="V38" i="26"/>
  <c r="V53" i="26"/>
  <c r="V54" i="26"/>
  <c r="V30" i="26"/>
  <c r="V14" i="26"/>
  <c r="V29" i="26"/>
  <c r="V44" i="26"/>
  <c r="V58" i="26"/>
  <c r="V20" i="26"/>
  <c r="V45" i="26"/>
  <c r="V21" i="26"/>
  <c r="V36" i="26"/>
  <c r="V12" i="26"/>
  <c r="V46" i="26"/>
  <c r="V22" i="26"/>
  <c r="V37" i="26"/>
  <c r="V52" i="26"/>
  <c r="V13" i="26"/>
  <c r="V28" i="26"/>
  <c r="E15" i="26"/>
  <c r="E23" i="26"/>
  <c r="E31" i="26"/>
  <c r="E39" i="26"/>
  <c r="E47" i="26"/>
  <c r="E55" i="26"/>
  <c r="E14" i="26"/>
  <c r="E22" i="26"/>
  <c r="E30" i="26"/>
  <c r="E38" i="26"/>
  <c r="E46" i="26"/>
  <c r="E54" i="26"/>
  <c r="E29" i="26"/>
  <c r="E35" i="26"/>
  <c r="E41" i="26"/>
  <c r="E20" i="26"/>
  <c r="E26" i="26"/>
  <c r="E32" i="26"/>
  <c r="E52" i="26"/>
  <c r="E59" i="26"/>
  <c r="E11" i="26"/>
  <c r="E17" i="26"/>
  <c r="E37" i="26"/>
  <c r="E43" i="26"/>
  <c r="E49" i="26"/>
  <c r="E28" i="26"/>
  <c r="E34" i="26"/>
  <c r="E40" i="26"/>
  <c r="E58" i="26"/>
  <c r="E9" i="26"/>
  <c r="E13" i="26"/>
  <c r="E19" i="26"/>
  <c r="E25" i="26"/>
  <c r="E45" i="26"/>
  <c r="E51" i="26"/>
  <c r="E36" i="26"/>
  <c r="E48" i="26"/>
  <c r="E12" i="26"/>
  <c r="E24" i="26"/>
  <c r="E53" i="26"/>
  <c r="E21" i="26"/>
  <c r="E33" i="26"/>
  <c r="E56" i="26"/>
  <c r="E42" i="26"/>
  <c r="E50" i="26"/>
  <c r="E57" i="26"/>
  <c r="E10" i="26"/>
  <c r="E18" i="26"/>
  <c r="E16" i="26"/>
  <c r="E44" i="26"/>
  <c r="E27" i="26"/>
  <c r="D14" i="26"/>
  <c r="D22" i="26"/>
  <c r="D30" i="26"/>
  <c r="D38" i="26"/>
  <c r="D46" i="26"/>
  <c r="D54" i="26"/>
  <c r="D9" i="26"/>
  <c r="D13" i="26"/>
  <c r="D21" i="26"/>
  <c r="D29" i="26"/>
  <c r="D37" i="26"/>
  <c r="D45" i="26"/>
  <c r="D53" i="26"/>
  <c r="D20" i="26"/>
  <c r="D26" i="26"/>
  <c r="D32" i="26"/>
  <c r="D52" i="26"/>
  <c r="D59" i="26"/>
  <c r="D11" i="26"/>
  <c r="D17" i="26"/>
  <c r="D23" i="26"/>
  <c r="D43" i="26"/>
  <c r="D49" i="26"/>
  <c r="D55" i="26"/>
  <c r="D28" i="26"/>
  <c r="D34" i="26"/>
  <c r="D40" i="26"/>
  <c r="D58" i="26"/>
  <c r="D19" i="26"/>
  <c r="D25" i="26"/>
  <c r="D31" i="26"/>
  <c r="D51" i="26"/>
  <c r="D10" i="26"/>
  <c r="D16" i="26"/>
  <c r="D36" i="26"/>
  <c r="D42" i="26"/>
  <c r="D48" i="26"/>
  <c r="D15" i="26"/>
  <c r="D44" i="26"/>
  <c r="D33" i="26"/>
  <c r="D56" i="26"/>
  <c r="D41" i="26"/>
  <c r="D50" i="26"/>
  <c r="D57" i="26"/>
  <c r="D18" i="26"/>
  <c r="D27" i="26"/>
  <c r="D39" i="26"/>
  <c r="D12" i="26"/>
  <c r="D24" i="26"/>
  <c r="D35" i="26"/>
  <c r="D47" i="26"/>
  <c r="S43" i="26"/>
  <c r="AG7" i="26" s="1"/>
  <c r="AG6" i="26" s="1"/>
  <c r="B43" i="26"/>
  <c r="S19" i="26"/>
  <c r="B19" i="26"/>
  <c r="B9" i="26"/>
  <c r="S9" i="26"/>
  <c r="S53" i="26"/>
  <c r="B53" i="26"/>
  <c r="L7" i="26" s="1"/>
  <c r="L6" i="26" s="1"/>
  <c r="S45" i="26"/>
  <c r="B45" i="26"/>
  <c r="B37" i="26"/>
  <c r="S37" i="26"/>
  <c r="S29" i="26"/>
  <c r="B29" i="26"/>
  <c r="S21" i="26"/>
  <c r="B21" i="26"/>
  <c r="B13" i="26"/>
  <c r="S13" i="26"/>
  <c r="S52" i="26"/>
  <c r="B52" i="26"/>
  <c r="S44" i="26"/>
  <c r="B44" i="26"/>
  <c r="O7" i="26" s="1"/>
  <c r="O6" i="26" s="1"/>
  <c r="S36" i="26"/>
  <c r="B36" i="26"/>
  <c r="S28" i="26"/>
  <c r="B28" i="26"/>
  <c r="S20" i="26"/>
  <c r="B20" i="26"/>
  <c r="S12" i="26"/>
  <c r="B12" i="26"/>
  <c r="S51" i="26"/>
  <c r="B51" i="26"/>
  <c r="S58" i="26"/>
  <c r="B58" i="26"/>
  <c r="S42" i="26"/>
  <c r="B42" i="26"/>
  <c r="S18" i="26"/>
  <c r="B18" i="26"/>
  <c r="S56" i="26"/>
  <c r="B56" i="26"/>
  <c r="S48" i="26"/>
  <c r="B48" i="26"/>
  <c r="S40" i="26"/>
  <c r="B40" i="26"/>
  <c r="S32" i="26"/>
  <c r="B32" i="26"/>
  <c r="S24" i="26"/>
  <c r="B24" i="26"/>
  <c r="S16" i="26"/>
  <c r="B16" i="26"/>
  <c r="S50" i="26"/>
  <c r="B50" i="26"/>
  <c r="S34" i="26"/>
  <c r="B34" i="26"/>
  <c r="S26" i="26"/>
  <c r="W7" i="26" s="1"/>
  <c r="W6" i="26" s="1"/>
  <c r="B26" i="26"/>
  <c r="S10" i="26"/>
  <c r="B10" i="26"/>
  <c r="B57" i="26"/>
  <c r="S57" i="26"/>
  <c r="S25" i="26"/>
  <c r="B25" i="26"/>
  <c r="S55" i="26"/>
  <c r="B55" i="26"/>
  <c r="S47" i="26"/>
  <c r="AF7" i="26" s="1"/>
  <c r="AF6" i="26" s="1"/>
  <c r="B47" i="26"/>
  <c r="S39" i="26"/>
  <c r="B39" i="26"/>
  <c r="S31" i="26"/>
  <c r="B31" i="26"/>
  <c r="S23" i="26"/>
  <c r="B23" i="26"/>
  <c r="S15" i="26"/>
  <c r="B15" i="26"/>
  <c r="S59" i="26"/>
  <c r="B59" i="26"/>
  <c r="S35" i="26"/>
  <c r="B35" i="26"/>
  <c r="S27" i="26"/>
  <c r="B27" i="26"/>
  <c r="S11" i="26"/>
  <c r="B11" i="26"/>
  <c r="S49" i="26"/>
  <c r="B49" i="26"/>
  <c r="S41" i="26"/>
  <c r="B41" i="26"/>
  <c r="B33" i="26"/>
  <c r="S33" i="26"/>
  <c r="S17" i="26"/>
  <c r="B17" i="26"/>
  <c r="B54" i="26"/>
  <c r="S54" i="26"/>
  <c r="AC7" i="26" s="1"/>
  <c r="AC6" i="26" s="1"/>
  <c r="S46" i="26"/>
  <c r="B46" i="26"/>
  <c r="B38" i="26"/>
  <c r="S38" i="26"/>
  <c r="S30" i="26"/>
  <c r="B30" i="26"/>
  <c r="S22" i="26"/>
  <c r="B22" i="26"/>
  <c r="B14" i="26"/>
  <c r="S14" i="26"/>
  <c r="Q7" i="26" l="1"/>
  <c r="Q6" i="26" s="1"/>
  <c r="U7" i="26"/>
  <c r="U6" i="26" s="1"/>
  <c r="V7" i="26"/>
  <c r="V6" i="26" s="1"/>
  <c r="AA7" i="26"/>
  <c r="AA6" i="26" s="1"/>
  <c r="Z7" i="26"/>
  <c r="Z6" i="26" s="1"/>
  <c r="X7" i="26"/>
  <c r="X6" i="26" s="1"/>
  <c r="Y7" i="26"/>
  <c r="Y6" i="26" s="1"/>
  <c r="N7" i="26"/>
  <c r="N6" i="26" s="1"/>
  <c r="I7" i="26"/>
  <c r="I6" i="26" s="1"/>
  <c r="P7" i="26"/>
  <c r="P6" i="26" s="1"/>
  <c r="G7" i="26"/>
  <c r="G6" i="26" s="1"/>
  <c r="H7" i="26"/>
  <c r="H6" i="26" s="1"/>
  <c r="M7" i="26"/>
  <c r="M6" i="26" s="1"/>
  <c r="E7" i="26"/>
  <c r="E6" i="26" s="1"/>
  <c r="AE7" i="26"/>
  <c r="AE6" i="26" s="1"/>
  <c r="AD7" i="26"/>
  <c r="AD6" i="26" s="1"/>
  <c r="AL6" i="7"/>
  <c r="AO6" i="7"/>
  <c r="AR6" i="7"/>
  <c r="AU6" i="7"/>
  <c r="AL7" i="7"/>
  <c r="AO7" i="7"/>
  <c r="AR7" i="7"/>
  <c r="AU7" i="7"/>
  <c r="AL8" i="7"/>
  <c r="AO8" i="7"/>
  <c r="AR8" i="7"/>
  <c r="AU8" i="7"/>
  <c r="AL9" i="7"/>
  <c r="AO9" i="7"/>
  <c r="AR9" i="7"/>
  <c r="AU9" i="7"/>
  <c r="AL10" i="7"/>
  <c r="AO10" i="7"/>
  <c r="AR10" i="7"/>
  <c r="AU10" i="7"/>
  <c r="AL11" i="7"/>
  <c r="AO11" i="7"/>
  <c r="AR11" i="7"/>
  <c r="AU11" i="7"/>
  <c r="AL12" i="7"/>
  <c r="AO12" i="7"/>
  <c r="AR12" i="7"/>
  <c r="AU12" i="7"/>
  <c r="AL13" i="7"/>
  <c r="AO13" i="7"/>
  <c r="AR13" i="7"/>
  <c r="AU13" i="7"/>
  <c r="AL14" i="7"/>
  <c r="AO14" i="7"/>
  <c r="AR14" i="7"/>
  <c r="AU14" i="7"/>
  <c r="AL15" i="7"/>
  <c r="AO15" i="7"/>
  <c r="AR15" i="7"/>
  <c r="AU15" i="7"/>
  <c r="AL16" i="7"/>
  <c r="AO16" i="7"/>
  <c r="AR16" i="7"/>
  <c r="AU16" i="7"/>
  <c r="AL17" i="7"/>
  <c r="AO17" i="7"/>
  <c r="AR17" i="7"/>
  <c r="AU17" i="7"/>
  <c r="AL18" i="7"/>
  <c r="AO18" i="7"/>
  <c r="AR18" i="7"/>
  <c r="AU18" i="7"/>
  <c r="AL19" i="7"/>
  <c r="AO19" i="7"/>
  <c r="AR19" i="7"/>
  <c r="AU19" i="7"/>
  <c r="AL20" i="7"/>
  <c r="AO20" i="7"/>
  <c r="AR20" i="7"/>
  <c r="AU20" i="7"/>
  <c r="AL21" i="7"/>
  <c r="AO21" i="7"/>
  <c r="AR21" i="7"/>
  <c r="AU21" i="7"/>
  <c r="AL22" i="7"/>
  <c r="AO22" i="7"/>
  <c r="AR22" i="7"/>
  <c r="AU22" i="7"/>
  <c r="AL23" i="7"/>
  <c r="AO23" i="7"/>
  <c r="AR23" i="7"/>
  <c r="AU23" i="7"/>
  <c r="AL24" i="7"/>
  <c r="AO24" i="7"/>
  <c r="AR24" i="7"/>
  <c r="AU24" i="7"/>
  <c r="AL25" i="7"/>
  <c r="AO25" i="7"/>
  <c r="AR25" i="7"/>
  <c r="AU25" i="7"/>
  <c r="AL26" i="7"/>
  <c r="AO26" i="7"/>
  <c r="AR26" i="7"/>
  <c r="AU26" i="7"/>
  <c r="AL27" i="7"/>
  <c r="AO27" i="7"/>
  <c r="AR27" i="7"/>
  <c r="AU27" i="7"/>
  <c r="AL28" i="7"/>
  <c r="AO28" i="7"/>
  <c r="AR28" i="7"/>
  <c r="AU28" i="7"/>
  <c r="AL29" i="7"/>
  <c r="AO29" i="7"/>
  <c r="AR29" i="7"/>
  <c r="AU29" i="7"/>
  <c r="AL30" i="7"/>
  <c r="AO30" i="7"/>
  <c r="AR30" i="7"/>
  <c r="AU30" i="7"/>
  <c r="AL31" i="7"/>
  <c r="AO31" i="7"/>
  <c r="AR31" i="7"/>
  <c r="AU31" i="7"/>
  <c r="AL32" i="7"/>
  <c r="AO32" i="7"/>
  <c r="AR32" i="7"/>
  <c r="AU32" i="7"/>
  <c r="AL33" i="7"/>
  <c r="AO33" i="7"/>
  <c r="AR33" i="7"/>
  <c r="AU33" i="7"/>
  <c r="AL34" i="7"/>
  <c r="AO34" i="7"/>
  <c r="AR34" i="7"/>
  <c r="AU34" i="7"/>
  <c r="AL35" i="7"/>
  <c r="AO35" i="7"/>
  <c r="AR35" i="7"/>
  <c r="AU35" i="7"/>
  <c r="AL36" i="7"/>
  <c r="AO36" i="7"/>
  <c r="AR36" i="7"/>
  <c r="AU36" i="7"/>
  <c r="AL37" i="7"/>
  <c r="AO37" i="7"/>
  <c r="AR37" i="7"/>
  <c r="AU37" i="7"/>
  <c r="AL38" i="7"/>
  <c r="AO38" i="7"/>
  <c r="AR38" i="7"/>
  <c r="AU38" i="7"/>
  <c r="AL39" i="7"/>
  <c r="AO39" i="7"/>
  <c r="AR39" i="7"/>
  <c r="AU39" i="7"/>
  <c r="AL40" i="7"/>
  <c r="AO40" i="7"/>
  <c r="AR40" i="7"/>
  <c r="AU40" i="7"/>
  <c r="AL41" i="7"/>
  <c r="AO41" i="7"/>
  <c r="AR41" i="7"/>
  <c r="AU41" i="7"/>
  <c r="AL42" i="7"/>
  <c r="AO42" i="7"/>
  <c r="AR42" i="7"/>
  <c r="AU42" i="7"/>
  <c r="AL43" i="7"/>
  <c r="AO43" i="7"/>
  <c r="AR43" i="7"/>
  <c r="AU43" i="7"/>
  <c r="AL44" i="7"/>
  <c r="AO44" i="7"/>
  <c r="AR44" i="7"/>
  <c r="AU44" i="7"/>
  <c r="AL45" i="7"/>
  <c r="AO45" i="7"/>
  <c r="AR45" i="7"/>
  <c r="AU45" i="7"/>
  <c r="AL46" i="7"/>
  <c r="AO46" i="7"/>
  <c r="AR46" i="7"/>
  <c r="AU46" i="7"/>
  <c r="AL47" i="7"/>
  <c r="AO47" i="7"/>
  <c r="AR47" i="7"/>
  <c r="AU47" i="7"/>
  <c r="AL48" i="7"/>
  <c r="AO48" i="7"/>
  <c r="AR48" i="7"/>
  <c r="AU48" i="7"/>
  <c r="AL49" i="7"/>
  <c r="AO49" i="7"/>
  <c r="AR49" i="7"/>
  <c r="AU49" i="7"/>
  <c r="AL50" i="7"/>
  <c r="AO50" i="7"/>
  <c r="AR50" i="7"/>
  <c r="AU50" i="7"/>
  <c r="AL51" i="7"/>
  <c r="AO51" i="7"/>
  <c r="AR51" i="7"/>
  <c r="AU51" i="7"/>
  <c r="AL52" i="7"/>
  <c r="AO52" i="7"/>
  <c r="AR52" i="7"/>
  <c r="AU52" i="7"/>
  <c r="AL53" i="7"/>
  <c r="AO53" i="7"/>
  <c r="AR53" i="7"/>
  <c r="AU53" i="7"/>
  <c r="AL54" i="7"/>
  <c r="AO54" i="7"/>
  <c r="AR54" i="7"/>
  <c r="AU54" i="7"/>
  <c r="AL55" i="7"/>
  <c r="AO55" i="7"/>
  <c r="AR55" i="7"/>
  <c r="AU55" i="7"/>
  <c r="AL56" i="7"/>
  <c r="AO56" i="7"/>
  <c r="AR56" i="7"/>
  <c r="AU56" i="7"/>
  <c r="AL57" i="7"/>
  <c r="AO57" i="7"/>
  <c r="AR57" i="7"/>
  <c r="AU57" i="7"/>
  <c r="AL58" i="7"/>
  <c r="AO58" i="7"/>
  <c r="AR58" i="7"/>
  <c r="AU58" i="7"/>
  <c r="AL59" i="7"/>
  <c r="AO59" i="7"/>
  <c r="AR59" i="7"/>
  <c r="AU59" i="7"/>
  <c r="AL60" i="7"/>
  <c r="AO60" i="7"/>
  <c r="AR60" i="7"/>
  <c r="AU60" i="7"/>
  <c r="AL61" i="7"/>
  <c r="AO61" i="7"/>
  <c r="AR61" i="7"/>
  <c r="AU61" i="7"/>
  <c r="AL62" i="7"/>
  <c r="AO62" i="7"/>
  <c r="AR62" i="7"/>
  <c r="AU62" i="7"/>
  <c r="AL63" i="7"/>
  <c r="AO63" i="7"/>
  <c r="AR63" i="7"/>
  <c r="AU63" i="7"/>
  <c r="AL64" i="7"/>
  <c r="AO64" i="7"/>
  <c r="AR64" i="7"/>
  <c r="AU64" i="7"/>
  <c r="AL65" i="7"/>
  <c r="AO65" i="7"/>
  <c r="AR65" i="7"/>
  <c r="AU65" i="7"/>
  <c r="AL66" i="7"/>
  <c r="AO66" i="7"/>
  <c r="AR66" i="7"/>
  <c r="AU66" i="7"/>
  <c r="AL67" i="7"/>
  <c r="AO67" i="7"/>
  <c r="AR67" i="7"/>
  <c r="AU67" i="7"/>
  <c r="AL68" i="7"/>
  <c r="AO68" i="7"/>
  <c r="AR68" i="7"/>
  <c r="AU68" i="7"/>
  <c r="AL69" i="7"/>
  <c r="AO69" i="7"/>
  <c r="AR69" i="7"/>
  <c r="AU69" i="7"/>
  <c r="AL70" i="7"/>
  <c r="AO70" i="7"/>
  <c r="AR70" i="7"/>
  <c r="AU70" i="7"/>
  <c r="AL71" i="7"/>
  <c r="AO71" i="7"/>
  <c r="AR71" i="7"/>
  <c r="AU71" i="7"/>
  <c r="AL72" i="7"/>
  <c r="AO72" i="7"/>
  <c r="AR72" i="7"/>
  <c r="AU72" i="7"/>
  <c r="AL73" i="7"/>
  <c r="AO73" i="7"/>
  <c r="AR73" i="7"/>
  <c r="AU73" i="7"/>
  <c r="AL74" i="7"/>
  <c r="AO74" i="7"/>
  <c r="AR74" i="7"/>
  <c r="AU74" i="7"/>
  <c r="AL75" i="7"/>
  <c r="AO75" i="7"/>
  <c r="AR75" i="7"/>
  <c r="AU75" i="7"/>
  <c r="AL76" i="7"/>
  <c r="AO76" i="7"/>
  <c r="AR76" i="7"/>
  <c r="AU76" i="7"/>
  <c r="AL77" i="7"/>
  <c r="AO77" i="7"/>
  <c r="AR77" i="7"/>
  <c r="AU77" i="7"/>
  <c r="AL78" i="7"/>
  <c r="AO78" i="7"/>
  <c r="AR78" i="7"/>
  <c r="AU78" i="7"/>
  <c r="AL79" i="7"/>
  <c r="AO79" i="7"/>
  <c r="AR79" i="7"/>
  <c r="AU79" i="7"/>
  <c r="AL80" i="7"/>
  <c r="AO80" i="7"/>
  <c r="AR80" i="7"/>
  <c r="AU80" i="7"/>
  <c r="AL81" i="7"/>
  <c r="AO81" i="7"/>
  <c r="AR81" i="7"/>
  <c r="AU81" i="7"/>
  <c r="AL82" i="7"/>
  <c r="AO82" i="7"/>
  <c r="AR82" i="7"/>
  <c r="AU82" i="7"/>
  <c r="AL83" i="7"/>
  <c r="AO83" i="7"/>
  <c r="AR83" i="7"/>
  <c r="AU83" i="7"/>
  <c r="AL84" i="7"/>
  <c r="AO84" i="7"/>
  <c r="AR84" i="7"/>
  <c r="AU84" i="7"/>
  <c r="AL85" i="7"/>
  <c r="AO85" i="7"/>
  <c r="AR85" i="7"/>
  <c r="AU85" i="7"/>
  <c r="AL86" i="7"/>
  <c r="AO86" i="7"/>
  <c r="AR86" i="7"/>
  <c r="AU86" i="7"/>
  <c r="AL87" i="7"/>
  <c r="AO87" i="7"/>
  <c r="AR87" i="7"/>
  <c r="AU87" i="7"/>
  <c r="AL88" i="7"/>
  <c r="AO88" i="7"/>
  <c r="AR88" i="7"/>
  <c r="AU88" i="7"/>
  <c r="AL89" i="7"/>
  <c r="AO89" i="7"/>
  <c r="AR89" i="7"/>
  <c r="AU89" i="7"/>
  <c r="AL90" i="7"/>
  <c r="AO90" i="7"/>
  <c r="AR90" i="7"/>
  <c r="AU90" i="7"/>
  <c r="AL91" i="7"/>
  <c r="AO91" i="7"/>
  <c r="AR91" i="7"/>
  <c r="AU91" i="7"/>
  <c r="AL92" i="7"/>
  <c r="AO92" i="7"/>
  <c r="AR92" i="7"/>
  <c r="AU92" i="7"/>
  <c r="AL93" i="7"/>
  <c r="AO93" i="7"/>
  <c r="AR93" i="7"/>
  <c r="AU93" i="7"/>
  <c r="AL94" i="7"/>
  <c r="AO94" i="7"/>
  <c r="AR94" i="7"/>
  <c r="AU94" i="7"/>
  <c r="AL95" i="7"/>
  <c r="AO95" i="7"/>
  <c r="AR95" i="7"/>
  <c r="AU95" i="7"/>
  <c r="AL96" i="7"/>
  <c r="AO96" i="7"/>
  <c r="AR96" i="7"/>
  <c r="AU96" i="7"/>
  <c r="AL97" i="7"/>
  <c r="AO97" i="7"/>
  <c r="AR97" i="7"/>
  <c r="AU97" i="7"/>
  <c r="AL98" i="7"/>
  <c r="AO98" i="7"/>
  <c r="AR98" i="7"/>
  <c r="AU98" i="7"/>
  <c r="AL99" i="7"/>
  <c r="AO99" i="7"/>
  <c r="AR99" i="7"/>
  <c r="AU99" i="7"/>
  <c r="AL100" i="7"/>
  <c r="AO100" i="7"/>
  <c r="AR100" i="7"/>
  <c r="AU100" i="7"/>
  <c r="AL101" i="7"/>
  <c r="AO101" i="7"/>
  <c r="AR101" i="7"/>
  <c r="AU101" i="7"/>
  <c r="AL102" i="7"/>
  <c r="AO102" i="7"/>
  <c r="AR102" i="7"/>
  <c r="AU102" i="7"/>
  <c r="AL103" i="7"/>
  <c r="AO103" i="7"/>
  <c r="AR103" i="7"/>
  <c r="AU103" i="7"/>
  <c r="AT1" i="7"/>
  <c r="AW1" i="7"/>
  <c r="AQ1" i="7"/>
  <c r="AU5" i="7"/>
  <c r="AR5" i="7"/>
  <c r="AO5" i="7"/>
  <c r="L6" i="7"/>
  <c r="O6" i="7"/>
  <c r="R6" i="7"/>
  <c r="U6" i="7"/>
  <c r="L7" i="7"/>
  <c r="O7" i="7"/>
  <c r="R7" i="7"/>
  <c r="U7" i="7"/>
  <c r="L8" i="7"/>
  <c r="O8" i="7"/>
  <c r="R8" i="7"/>
  <c r="U8" i="7"/>
  <c r="L9" i="7"/>
  <c r="O9" i="7"/>
  <c r="R9" i="7"/>
  <c r="U9" i="7"/>
  <c r="L10" i="7"/>
  <c r="O10" i="7"/>
  <c r="R10" i="7"/>
  <c r="U10" i="7"/>
  <c r="L11" i="7"/>
  <c r="O11" i="7"/>
  <c r="R11" i="7"/>
  <c r="U11" i="7"/>
  <c r="L12" i="7"/>
  <c r="O12" i="7"/>
  <c r="R12" i="7"/>
  <c r="U12" i="7"/>
  <c r="L13" i="7"/>
  <c r="O13" i="7"/>
  <c r="R13" i="7"/>
  <c r="U13" i="7"/>
  <c r="L14" i="7"/>
  <c r="O14" i="7"/>
  <c r="R14" i="7"/>
  <c r="U14" i="7"/>
  <c r="L15" i="7"/>
  <c r="O15" i="7"/>
  <c r="R15" i="7"/>
  <c r="U15" i="7"/>
  <c r="L16" i="7"/>
  <c r="O16" i="7"/>
  <c r="R16" i="7"/>
  <c r="U16" i="7"/>
  <c r="L17" i="7"/>
  <c r="O17" i="7"/>
  <c r="R17" i="7"/>
  <c r="U17" i="7"/>
  <c r="L18" i="7"/>
  <c r="O18" i="7"/>
  <c r="R18" i="7"/>
  <c r="U18" i="7"/>
  <c r="L19" i="7"/>
  <c r="O19" i="7"/>
  <c r="R19" i="7"/>
  <c r="U19" i="7"/>
  <c r="L20" i="7"/>
  <c r="O20" i="7"/>
  <c r="R20" i="7"/>
  <c r="U20" i="7"/>
  <c r="L21" i="7"/>
  <c r="O21" i="7"/>
  <c r="R21" i="7"/>
  <c r="U21" i="7"/>
  <c r="L22" i="7"/>
  <c r="O22" i="7"/>
  <c r="R22" i="7"/>
  <c r="U22" i="7"/>
  <c r="L23" i="7"/>
  <c r="O23" i="7"/>
  <c r="R23" i="7"/>
  <c r="U23" i="7"/>
  <c r="L24" i="7"/>
  <c r="O24" i="7"/>
  <c r="R24" i="7"/>
  <c r="U24" i="7"/>
  <c r="L25" i="7"/>
  <c r="O25" i="7"/>
  <c r="R25" i="7"/>
  <c r="U25" i="7"/>
  <c r="L26" i="7"/>
  <c r="O26" i="7"/>
  <c r="R26" i="7"/>
  <c r="U26" i="7"/>
  <c r="L27" i="7"/>
  <c r="O27" i="7"/>
  <c r="R27" i="7"/>
  <c r="U27" i="7"/>
  <c r="L28" i="7"/>
  <c r="O28" i="7"/>
  <c r="R28" i="7"/>
  <c r="U28" i="7"/>
  <c r="L29" i="7"/>
  <c r="O29" i="7"/>
  <c r="R29" i="7"/>
  <c r="U29" i="7"/>
  <c r="L30" i="7"/>
  <c r="O30" i="7"/>
  <c r="R30" i="7"/>
  <c r="U30" i="7"/>
  <c r="L31" i="7"/>
  <c r="O31" i="7"/>
  <c r="R31" i="7"/>
  <c r="U31" i="7"/>
  <c r="L32" i="7"/>
  <c r="O32" i="7"/>
  <c r="R32" i="7"/>
  <c r="U32" i="7"/>
  <c r="L33" i="7"/>
  <c r="O33" i="7"/>
  <c r="R33" i="7"/>
  <c r="U33" i="7"/>
  <c r="L34" i="7"/>
  <c r="O34" i="7"/>
  <c r="R34" i="7"/>
  <c r="U34" i="7"/>
  <c r="L35" i="7"/>
  <c r="O35" i="7"/>
  <c r="R35" i="7"/>
  <c r="U35" i="7"/>
  <c r="L36" i="7"/>
  <c r="O36" i="7"/>
  <c r="R36" i="7"/>
  <c r="U36" i="7"/>
  <c r="L37" i="7"/>
  <c r="O37" i="7"/>
  <c r="R37" i="7"/>
  <c r="U37" i="7"/>
  <c r="L38" i="7"/>
  <c r="O38" i="7"/>
  <c r="R38" i="7"/>
  <c r="U38" i="7"/>
  <c r="L39" i="7"/>
  <c r="O39" i="7"/>
  <c r="R39" i="7"/>
  <c r="U39" i="7"/>
  <c r="L40" i="7"/>
  <c r="O40" i="7"/>
  <c r="R40" i="7"/>
  <c r="U40" i="7"/>
  <c r="L41" i="7"/>
  <c r="O41" i="7"/>
  <c r="R41" i="7"/>
  <c r="U41" i="7"/>
  <c r="L42" i="7"/>
  <c r="O42" i="7"/>
  <c r="R42" i="7"/>
  <c r="U42" i="7"/>
  <c r="L43" i="7"/>
  <c r="O43" i="7"/>
  <c r="R43" i="7"/>
  <c r="U43" i="7"/>
  <c r="L44" i="7"/>
  <c r="O44" i="7"/>
  <c r="R44" i="7"/>
  <c r="U44" i="7"/>
  <c r="L45" i="7"/>
  <c r="O45" i="7"/>
  <c r="R45" i="7"/>
  <c r="U45" i="7"/>
  <c r="L46" i="7"/>
  <c r="O46" i="7"/>
  <c r="R46" i="7"/>
  <c r="U46" i="7"/>
  <c r="L47" i="7"/>
  <c r="O47" i="7"/>
  <c r="R47" i="7"/>
  <c r="U47" i="7"/>
  <c r="L48" i="7"/>
  <c r="O48" i="7"/>
  <c r="R48" i="7"/>
  <c r="U48" i="7"/>
  <c r="L49" i="7"/>
  <c r="O49" i="7"/>
  <c r="R49" i="7"/>
  <c r="U49" i="7"/>
  <c r="L50" i="7"/>
  <c r="O50" i="7"/>
  <c r="R50" i="7"/>
  <c r="U50" i="7"/>
  <c r="L51" i="7"/>
  <c r="O51" i="7"/>
  <c r="R51" i="7"/>
  <c r="U51" i="7"/>
  <c r="L52" i="7"/>
  <c r="O52" i="7"/>
  <c r="R52" i="7"/>
  <c r="U52" i="7"/>
  <c r="L53" i="7"/>
  <c r="O53" i="7"/>
  <c r="R53" i="7"/>
  <c r="U53" i="7"/>
  <c r="L54" i="7"/>
  <c r="O54" i="7"/>
  <c r="R54" i="7"/>
  <c r="U54" i="7"/>
  <c r="L55" i="7"/>
  <c r="O55" i="7"/>
  <c r="R55" i="7"/>
  <c r="U55" i="7"/>
  <c r="L56" i="7"/>
  <c r="O56" i="7"/>
  <c r="R56" i="7"/>
  <c r="U56" i="7"/>
  <c r="L57" i="7"/>
  <c r="O57" i="7"/>
  <c r="R57" i="7"/>
  <c r="U57" i="7"/>
  <c r="L58" i="7"/>
  <c r="O58" i="7"/>
  <c r="R58" i="7"/>
  <c r="U58" i="7"/>
  <c r="L59" i="7"/>
  <c r="O59" i="7"/>
  <c r="R59" i="7"/>
  <c r="U59" i="7"/>
  <c r="L60" i="7"/>
  <c r="O60" i="7"/>
  <c r="R60" i="7"/>
  <c r="U60" i="7"/>
  <c r="L61" i="7"/>
  <c r="O61" i="7"/>
  <c r="R61" i="7"/>
  <c r="U61" i="7"/>
  <c r="L62" i="7"/>
  <c r="O62" i="7"/>
  <c r="R62" i="7"/>
  <c r="U62" i="7"/>
  <c r="L63" i="7"/>
  <c r="O63" i="7"/>
  <c r="R63" i="7"/>
  <c r="U63" i="7"/>
  <c r="L64" i="7"/>
  <c r="O64" i="7"/>
  <c r="R64" i="7"/>
  <c r="U64" i="7"/>
  <c r="L65" i="7"/>
  <c r="O65" i="7"/>
  <c r="R65" i="7"/>
  <c r="U65" i="7"/>
  <c r="L66" i="7"/>
  <c r="O66" i="7"/>
  <c r="R66" i="7"/>
  <c r="U66" i="7"/>
  <c r="L67" i="7"/>
  <c r="O67" i="7"/>
  <c r="R67" i="7"/>
  <c r="U67" i="7"/>
  <c r="L68" i="7"/>
  <c r="O68" i="7"/>
  <c r="R68" i="7"/>
  <c r="U68" i="7"/>
  <c r="L69" i="7"/>
  <c r="O69" i="7"/>
  <c r="R69" i="7"/>
  <c r="U69" i="7"/>
  <c r="L70" i="7"/>
  <c r="O70" i="7"/>
  <c r="R70" i="7"/>
  <c r="U70" i="7"/>
  <c r="L71" i="7"/>
  <c r="O71" i="7"/>
  <c r="R71" i="7"/>
  <c r="U71" i="7"/>
  <c r="L72" i="7"/>
  <c r="O72" i="7"/>
  <c r="R72" i="7"/>
  <c r="U72" i="7"/>
  <c r="L73" i="7"/>
  <c r="O73" i="7"/>
  <c r="R73" i="7"/>
  <c r="U73" i="7"/>
  <c r="L74" i="7"/>
  <c r="O74" i="7"/>
  <c r="R74" i="7"/>
  <c r="U74" i="7"/>
  <c r="L75" i="7"/>
  <c r="O75" i="7"/>
  <c r="R75" i="7"/>
  <c r="U75" i="7"/>
  <c r="L76" i="7"/>
  <c r="O76" i="7"/>
  <c r="R76" i="7"/>
  <c r="U76" i="7"/>
  <c r="L77" i="7"/>
  <c r="O77" i="7"/>
  <c r="R77" i="7"/>
  <c r="U77" i="7"/>
  <c r="L78" i="7"/>
  <c r="O78" i="7"/>
  <c r="R78" i="7"/>
  <c r="U78" i="7"/>
  <c r="L79" i="7"/>
  <c r="O79" i="7"/>
  <c r="R79" i="7"/>
  <c r="U79" i="7"/>
  <c r="L80" i="7"/>
  <c r="O80" i="7"/>
  <c r="R80" i="7"/>
  <c r="U80" i="7"/>
  <c r="L81" i="7"/>
  <c r="O81" i="7"/>
  <c r="R81" i="7"/>
  <c r="U81" i="7"/>
  <c r="L82" i="7"/>
  <c r="O82" i="7"/>
  <c r="R82" i="7"/>
  <c r="U82" i="7"/>
  <c r="L83" i="7"/>
  <c r="O83" i="7"/>
  <c r="R83" i="7"/>
  <c r="U83" i="7"/>
  <c r="L84" i="7"/>
  <c r="O84" i="7"/>
  <c r="R84" i="7"/>
  <c r="U84" i="7"/>
  <c r="L85" i="7"/>
  <c r="O85" i="7"/>
  <c r="R85" i="7"/>
  <c r="U85" i="7"/>
  <c r="L86" i="7"/>
  <c r="O86" i="7"/>
  <c r="R86" i="7"/>
  <c r="U86" i="7"/>
  <c r="L87" i="7"/>
  <c r="O87" i="7"/>
  <c r="R87" i="7"/>
  <c r="U87" i="7"/>
  <c r="L88" i="7"/>
  <c r="O88" i="7"/>
  <c r="R88" i="7"/>
  <c r="U88" i="7"/>
  <c r="L89" i="7"/>
  <c r="O89" i="7"/>
  <c r="R89" i="7"/>
  <c r="U89" i="7"/>
  <c r="L90" i="7"/>
  <c r="O90" i="7"/>
  <c r="R90" i="7"/>
  <c r="U90" i="7"/>
  <c r="L91" i="7"/>
  <c r="O91" i="7"/>
  <c r="R91" i="7"/>
  <c r="U91" i="7"/>
  <c r="L92" i="7"/>
  <c r="O92" i="7"/>
  <c r="R92" i="7"/>
  <c r="U92" i="7"/>
  <c r="L93" i="7"/>
  <c r="O93" i="7"/>
  <c r="R93" i="7"/>
  <c r="U93" i="7"/>
  <c r="L94" i="7"/>
  <c r="O94" i="7"/>
  <c r="R94" i="7"/>
  <c r="U94" i="7"/>
  <c r="L95" i="7"/>
  <c r="O95" i="7"/>
  <c r="R95" i="7"/>
  <c r="U95" i="7"/>
  <c r="L96" i="7"/>
  <c r="O96" i="7"/>
  <c r="R96" i="7"/>
  <c r="U96" i="7"/>
  <c r="L97" i="7"/>
  <c r="O97" i="7"/>
  <c r="R97" i="7"/>
  <c r="U97" i="7"/>
  <c r="L98" i="7"/>
  <c r="O98" i="7"/>
  <c r="R98" i="7"/>
  <c r="U98" i="7"/>
  <c r="L99" i="7"/>
  <c r="O99" i="7"/>
  <c r="R99" i="7"/>
  <c r="U99" i="7"/>
  <c r="L100" i="7"/>
  <c r="O100" i="7"/>
  <c r="R100" i="7"/>
  <c r="U100" i="7"/>
  <c r="L101" i="7"/>
  <c r="O101" i="7"/>
  <c r="R101" i="7"/>
  <c r="U101" i="7"/>
  <c r="L102" i="7"/>
  <c r="O102" i="7"/>
  <c r="R102" i="7"/>
  <c r="U102" i="7"/>
  <c r="L103" i="7"/>
  <c r="O103" i="7"/>
  <c r="R103" i="7"/>
  <c r="U103" i="7"/>
  <c r="W1" i="7"/>
  <c r="T1" i="7"/>
  <c r="Q1" i="7"/>
  <c r="N1" i="7"/>
  <c r="AN1" i="7"/>
  <c r="AL5" i="7"/>
  <c r="U5" i="7"/>
  <c r="R5" i="7"/>
  <c r="O5" i="7"/>
  <c r="L5" i="7"/>
  <c r="AP3" i="7" l="1"/>
  <c r="AT3" i="7"/>
  <c r="V3" i="7"/>
  <c r="M105" i="7"/>
  <c r="M3" i="7" s="1"/>
  <c r="AV3" i="7"/>
  <c r="AW3" i="7"/>
  <c r="AS3" i="7"/>
  <c r="AQ3" i="7"/>
  <c r="AN3" i="7"/>
  <c r="T3" i="7"/>
  <c r="S3" i="7"/>
  <c r="Q3" i="7"/>
  <c r="W3" i="7"/>
  <c r="P3" i="7"/>
  <c r="N3" i="7"/>
  <c r="W205" i="19" l="1"/>
  <c r="V205" i="19"/>
  <c r="W204" i="19"/>
  <c r="V204" i="19"/>
  <c r="W203" i="19"/>
  <c r="V203" i="19"/>
  <c r="W202" i="19"/>
  <c r="V202" i="19"/>
  <c r="W201" i="19"/>
  <c r="V201" i="19"/>
  <c r="W200" i="19"/>
  <c r="V200" i="19"/>
  <c r="W199" i="19"/>
  <c r="V199" i="19"/>
  <c r="W198" i="19"/>
  <c r="V198" i="19"/>
  <c r="W197" i="19"/>
  <c r="V197" i="19"/>
  <c r="W196" i="19"/>
  <c r="V196" i="19"/>
  <c r="W195" i="19"/>
  <c r="V195" i="19"/>
  <c r="W194" i="19"/>
  <c r="V194" i="19"/>
  <c r="W193" i="19"/>
  <c r="V193" i="19"/>
  <c r="W192" i="19"/>
  <c r="V192" i="19"/>
  <c r="W191" i="19"/>
  <c r="V191" i="19"/>
  <c r="W190" i="19"/>
  <c r="V190" i="19"/>
  <c r="W189" i="19"/>
  <c r="V189" i="19"/>
  <c r="W188" i="19"/>
  <c r="V188" i="19"/>
  <c r="W187" i="19"/>
  <c r="V187" i="19"/>
  <c r="W186" i="19"/>
  <c r="V186" i="19"/>
  <c r="W185" i="19"/>
  <c r="V185" i="19"/>
  <c r="W184" i="19"/>
  <c r="V184" i="19"/>
  <c r="W183" i="19"/>
  <c r="V183" i="19"/>
  <c r="W182" i="19"/>
  <c r="V182" i="19"/>
  <c r="W181" i="19"/>
  <c r="V181" i="19"/>
  <c r="W180" i="19"/>
  <c r="V180" i="19"/>
  <c r="W179" i="19"/>
  <c r="V179" i="19"/>
  <c r="W178" i="19"/>
  <c r="V178" i="19"/>
  <c r="W177" i="19"/>
  <c r="V177" i="19"/>
  <c r="W176" i="19"/>
  <c r="V176" i="19"/>
  <c r="W175" i="19"/>
  <c r="V175" i="19"/>
  <c r="W174" i="19"/>
  <c r="V174" i="19"/>
  <c r="W173" i="19"/>
  <c r="V173" i="19"/>
  <c r="W172" i="19"/>
  <c r="V172" i="19"/>
  <c r="W171" i="19"/>
  <c r="V171" i="19"/>
  <c r="W170" i="19"/>
  <c r="V170" i="19"/>
  <c r="W169" i="19"/>
  <c r="V169" i="19"/>
  <c r="W168" i="19"/>
  <c r="V168" i="19"/>
  <c r="W167" i="19"/>
  <c r="V167" i="19"/>
  <c r="W166" i="19"/>
  <c r="V166" i="19"/>
  <c r="W165" i="19"/>
  <c r="V165" i="19"/>
  <c r="W164" i="19"/>
  <c r="V164" i="19"/>
  <c r="W163" i="19"/>
  <c r="V163" i="19"/>
  <c r="W162" i="19"/>
  <c r="V162" i="19"/>
  <c r="W161" i="19"/>
  <c r="V161" i="19"/>
  <c r="W160" i="19"/>
  <c r="V160" i="19"/>
  <c r="W159" i="19"/>
  <c r="V159" i="19"/>
  <c r="W158" i="19"/>
  <c r="V158" i="19"/>
  <c r="W157" i="19"/>
  <c r="V157" i="19"/>
  <c r="W156" i="19"/>
  <c r="V156" i="19"/>
  <c r="W155" i="19"/>
  <c r="V155" i="19"/>
  <c r="W154" i="19"/>
  <c r="V154" i="19"/>
  <c r="W153" i="19"/>
  <c r="V153" i="19"/>
  <c r="W152" i="19"/>
  <c r="V152" i="19"/>
  <c r="W151" i="19"/>
  <c r="V151" i="19"/>
  <c r="W150" i="19"/>
  <c r="V150" i="19"/>
  <c r="W149" i="19"/>
  <c r="V149" i="19"/>
  <c r="W148" i="19"/>
  <c r="V148" i="19"/>
  <c r="W147" i="19"/>
  <c r="V147" i="19"/>
  <c r="W146" i="19"/>
  <c r="V146" i="19"/>
  <c r="W145" i="19"/>
  <c r="V145" i="19"/>
  <c r="W144" i="19"/>
  <c r="V144" i="19"/>
  <c r="W143" i="19"/>
  <c r="V143" i="19"/>
  <c r="W142" i="19"/>
  <c r="V142" i="19"/>
  <c r="W141" i="19"/>
  <c r="V141" i="19"/>
  <c r="W140" i="19"/>
  <c r="V140" i="19"/>
  <c r="W139" i="19"/>
  <c r="V139" i="19"/>
  <c r="W138" i="19"/>
  <c r="V138" i="19"/>
  <c r="W137" i="19"/>
  <c r="V137" i="19"/>
  <c r="W136" i="19"/>
  <c r="V136" i="19"/>
  <c r="W135" i="19"/>
  <c r="V135" i="19"/>
  <c r="W134" i="19"/>
  <c r="V134" i="19"/>
  <c r="W133" i="19"/>
  <c r="V133" i="19"/>
  <c r="W132" i="19"/>
  <c r="V132" i="19"/>
  <c r="W131" i="19"/>
  <c r="V131" i="19"/>
  <c r="W130" i="19"/>
  <c r="V130" i="19"/>
  <c r="W129" i="19"/>
  <c r="V129" i="19"/>
  <c r="W128" i="19"/>
  <c r="V128" i="19"/>
  <c r="W127" i="19"/>
  <c r="V127" i="19"/>
  <c r="W126" i="19"/>
  <c r="V126" i="19"/>
  <c r="W125" i="19"/>
  <c r="V125" i="19"/>
  <c r="W124" i="19"/>
  <c r="V124" i="19"/>
  <c r="W123" i="19"/>
  <c r="V123" i="19"/>
  <c r="W122" i="19"/>
  <c r="V122" i="19"/>
  <c r="W121" i="19"/>
  <c r="V121" i="19"/>
  <c r="W120" i="19"/>
  <c r="V120" i="19"/>
  <c r="W119" i="19"/>
  <c r="V119" i="19"/>
  <c r="W118" i="19"/>
  <c r="V118" i="19"/>
  <c r="W117" i="19"/>
  <c r="V117" i="19"/>
  <c r="W116" i="19"/>
  <c r="V116" i="19"/>
  <c r="W115" i="19"/>
  <c r="V115" i="19"/>
  <c r="W114" i="19"/>
  <c r="V114" i="19"/>
  <c r="W113" i="19"/>
  <c r="V113" i="19"/>
  <c r="W112" i="19"/>
  <c r="V112" i="19"/>
  <c r="W111" i="19"/>
  <c r="V111" i="19"/>
  <c r="W110" i="19"/>
  <c r="V110" i="19"/>
  <c r="W109" i="19"/>
  <c r="V109" i="19"/>
  <c r="W108" i="19"/>
  <c r="V108" i="19"/>
  <c r="W107" i="19"/>
  <c r="V107" i="19"/>
  <c r="W106" i="19"/>
  <c r="V106" i="19"/>
  <c r="W105" i="19"/>
  <c r="V105" i="19"/>
  <c r="W104" i="19"/>
  <c r="V104" i="19"/>
  <c r="W103" i="19"/>
  <c r="V103" i="19"/>
  <c r="W102" i="19"/>
  <c r="V102" i="19"/>
  <c r="W101" i="19"/>
  <c r="V101" i="19"/>
  <c r="W100" i="19"/>
  <c r="V100" i="19"/>
  <c r="W99" i="19"/>
  <c r="V99" i="19"/>
  <c r="W98" i="19"/>
  <c r="V98" i="19"/>
  <c r="W97" i="19"/>
  <c r="V97" i="19"/>
  <c r="W96" i="19"/>
  <c r="V96" i="19"/>
  <c r="W95" i="19"/>
  <c r="V95" i="19"/>
  <c r="W94" i="19"/>
  <c r="V94" i="19"/>
  <c r="W93" i="19"/>
  <c r="V93" i="19"/>
  <c r="W92" i="19"/>
  <c r="V92" i="19"/>
  <c r="W91" i="19"/>
  <c r="V91" i="19"/>
  <c r="W90" i="19"/>
  <c r="V90" i="19"/>
  <c r="W89" i="19"/>
  <c r="V89" i="19"/>
  <c r="W88" i="19"/>
  <c r="V88" i="19"/>
  <c r="W87" i="19"/>
  <c r="V87" i="19"/>
  <c r="W86" i="19"/>
  <c r="V86" i="19"/>
  <c r="W85" i="19"/>
  <c r="V85" i="19"/>
  <c r="W84" i="19"/>
  <c r="V84" i="19"/>
  <c r="W83" i="19"/>
  <c r="V83" i="19"/>
  <c r="W82" i="19"/>
  <c r="V82" i="19"/>
  <c r="W81" i="19"/>
  <c r="V81" i="19"/>
  <c r="W80" i="19"/>
  <c r="V80" i="19"/>
  <c r="W79" i="19"/>
  <c r="V79" i="19"/>
  <c r="W78" i="19"/>
  <c r="V78" i="19"/>
  <c r="W77" i="19"/>
  <c r="V77" i="19"/>
  <c r="W76" i="19"/>
  <c r="V76" i="19"/>
  <c r="W75" i="19"/>
  <c r="V75" i="19"/>
  <c r="W74" i="19"/>
  <c r="V74" i="19"/>
  <c r="W73" i="19"/>
  <c r="V73" i="19"/>
  <c r="W72" i="19"/>
  <c r="V72" i="19"/>
  <c r="W71" i="19"/>
  <c r="V71" i="19"/>
  <c r="W70" i="19"/>
  <c r="V70" i="19"/>
  <c r="W69" i="19"/>
  <c r="V69" i="19"/>
  <c r="W68" i="19"/>
  <c r="V68" i="19"/>
  <c r="W67" i="19"/>
  <c r="V67" i="19"/>
  <c r="W66" i="19"/>
  <c r="V66" i="19"/>
  <c r="W65" i="19"/>
  <c r="V65" i="19"/>
  <c r="W64" i="19"/>
  <c r="V64" i="19"/>
  <c r="W63" i="19"/>
  <c r="V63" i="19"/>
  <c r="W62" i="19"/>
  <c r="V62" i="19"/>
  <c r="W61" i="19"/>
  <c r="V61" i="19"/>
  <c r="W60" i="19"/>
  <c r="V60" i="19"/>
  <c r="W59" i="19"/>
  <c r="V59" i="19"/>
  <c r="W58" i="19"/>
  <c r="V58" i="19"/>
  <c r="W57" i="19"/>
  <c r="V57" i="19"/>
  <c r="W56" i="19"/>
  <c r="V56" i="19"/>
  <c r="W55" i="19"/>
  <c r="V55" i="19"/>
  <c r="W54" i="19"/>
  <c r="V54" i="19"/>
  <c r="W53" i="19"/>
  <c r="V53" i="19"/>
  <c r="W52" i="19"/>
  <c r="V52" i="19"/>
  <c r="W51" i="19"/>
  <c r="V51" i="19"/>
  <c r="W50" i="19"/>
  <c r="V50" i="19"/>
  <c r="W49" i="19"/>
  <c r="V49" i="19"/>
  <c r="W48" i="19"/>
  <c r="V48" i="19"/>
  <c r="W47" i="19"/>
  <c r="V47" i="19"/>
  <c r="W46" i="19"/>
  <c r="V46" i="19"/>
  <c r="W45" i="19"/>
  <c r="V45" i="19"/>
  <c r="W44" i="19"/>
  <c r="V44" i="19"/>
  <c r="W43" i="19"/>
  <c r="V43" i="19"/>
  <c r="W42" i="19"/>
  <c r="V42" i="19"/>
  <c r="W41" i="19"/>
  <c r="V41" i="19"/>
  <c r="W40" i="19"/>
  <c r="V40" i="19"/>
  <c r="W39" i="19"/>
  <c r="V39" i="19"/>
  <c r="W38" i="19"/>
  <c r="V38" i="19"/>
  <c r="W37" i="19"/>
  <c r="V37" i="19"/>
  <c r="W36" i="19"/>
  <c r="V36" i="19"/>
  <c r="W35" i="19"/>
  <c r="V35" i="19"/>
  <c r="W34" i="19"/>
  <c r="V34" i="19"/>
  <c r="W33" i="19"/>
  <c r="V33" i="19"/>
  <c r="W32" i="19"/>
  <c r="V32" i="19"/>
  <c r="W31" i="19"/>
  <c r="V31" i="19"/>
  <c r="W30" i="19"/>
  <c r="V30" i="19"/>
  <c r="W29" i="19"/>
  <c r="V29" i="19"/>
  <c r="W28" i="19"/>
  <c r="V28" i="19"/>
  <c r="W27" i="19"/>
  <c r="V27" i="19"/>
  <c r="W26" i="19"/>
  <c r="V26" i="19"/>
  <c r="W25" i="19"/>
  <c r="V25" i="19"/>
  <c r="W24" i="19"/>
  <c r="V24" i="19"/>
  <c r="W23" i="19"/>
  <c r="V23" i="19"/>
  <c r="W22" i="19"/>
  <c r="V22" i="19"/>
  <c r="W21" i="19"/>
  <c r="V21" i="19"/>
  <c r="W20" i="19"/>
  <c r="V20" i="19"/>
  <c r="W19" i="19"/>
  <c r="V19" i="19"/>
  <c r="W18" i="19"/>
  <c r="V18" i="19"/>
  <c r="W17" i="19"/>
  <c r="V17" i="19"/>
  <c r="W16" i="19"/>
  <c r="V16" i="19"/>
  <c r="W15" i="19"/>
  <c r="V15" i="19"/>
  <c r="W14" i="19"/>
  <c r="V14" i="19"/>
  <c r="W13" i="19"/>
  <c r="V13" i="19"/>
  <c r="W12" i="19"/>
  <c r="V12" i="19"/>
  <c r="W11" i="19"/>
  <c r="V11" i="19"/>
  <c r="W10" i="19"/>
  <c r="V10" i="19"/>
  <c r="W9" i="19"/>
  <c r="V9" i="19"/>
  <c r="W8" i="19"/>
  <c r="V8" i="19"/>
  <c r="W7" i="19"/>
  <c r="V7" i="19"/>
  <c r="W6" i="19"/>
  <c r="V6" i="19"/>
  <c r="W5" i="19"/>
  <c r="V5" i="19"/>
  <c r="W3" i="19"/>
  <c r="V3" i="19"/>
  <c r="U205" i="19"/>
  <c r="T205" i="19"/>
  <c r="S205" i="19"/>
  <c r="R205" i="19"/>
  <c r="Q205" i="19"/>
  <c r="U204" i="19"/>
  <c r="T204" i="19"/>
  <c r="S204" i="19"/>
  <c r="R204" i="19"/>
  <c r="Q204" i="19"/>
  <c r="U203" i="19"/>
  <c r="T203" i="19"/>
  <c r="S203" i="19"/>
  <c r="R203" i="19"/>
  <c r="Q203" i="19"/>
  <c r="U202" i="19"/>
  <c r="T202" i="19"/>
  <c r="S202" i="19"/>
  <c r="R202" i="19"/>
  <c r="Q202" i="19"/>
  <c r="U201" i="19"/>
  <c r="T201" i="19"/>
  <c r="S201" i="19"/>
  <c r="R201" i="19"/>
  <c r="Q201" i="19"/>
  <c r="U200" i="19"/>
  <c r="T200" i="19"/>
  <c r="S200" i="19"/>
  <c r="R200" i="19"/>
  <c r="Q200" i="19"/>
  <c r="U199" i="19"/>
  <c r="T199" i="19"/>
  <c r="S199" i="19"/>
  <c r="R199" i="19"/>
  <c r="Q199" i="19"/>
  <c r="U198" i="19"/>
  <c r="T198" i="19"/>
  <c r="S198" i="19"/>
  <c r="R198" i="19"/>
  <c r="Q198" i="19"/>
  <c r="U197" i="19"/>
  <c r="T197" i="19"/>
  <c r="S197" i="19"/>
  <c r="R197" i="19"/>
  <c r="Q197" i="19"/>
  <c r="U196" i="19"/>
  <c r="T196" i="19"/>
  <c r="S196" i="19"/>
  <c r="R196" i="19"/>
  <c r="Q196" i="19"/>
  <c r="U195" i="19"/>
  <c r="T195" i="19"/>
  <c r="S195" i="19"/>
  <c r="R195" i="19"/>
  <c r="Q195" i="19"/>
  <c r="U194" i="19"/>
  <c r="T194" i="19"/>
  <c r="S194" i="19"/>
  <c r="R194" i="19"/>
  <c r="Q194" i="19"/>
  <c r="U193" i="19"/>
  <c r="T193" i="19"/>
  <c r="S193" i="19"/>
  <c r="R193" i="19"/>
  <c r="Q193" i="19"/>
  <c r="U192" i="19"/>
  <c r="T192" i="19"/>
  <c r="S192" i="19"/>
  <c r="R192" i="19"/>
  <c r="Q192" i="19"/>
  <c r="U191" i="19"/>
  <c r="T191" i="19"/>
  <c r="S191" i="19"/>
  <c r="R191" i="19"/>
  <c r="Q191" i="19"/>
  <c r="U190" i="19"/>
  <c r="T190" i="19"/>
  <c r="S190" i="19"/>
  <c r="R190" i="19"/>
  <c r="Q190" i="19"/>
  <c r="U189" i="19"/>
  <c r="T189" i="19"/>
  <c r="S189" i="19"/>
  <c r="R189" i="19"/>
  <c r="Q189" i="19"/>
  <c r="U188" i="19"/>
  <c r="T188" i="19"/>
  <c r="S188" i="19"/>
  <c r="R188" i="19"/>
  <c r="Q188" i="19"/>
  <c r="U187" i="19"/>
  <c r="T187" i="19"/>
  <c r="S187" i="19"/>
  <c r="R187" i="19"/>
  <c r="Q187" i="19"/>
  <c r="U186" i="19"/>
  <c r="T186" i="19"/>
  <c r="S186" i="19"/>
  <c r="R186" i="19"/>
  <c r="Q186" i="19"/>
  <c r="U185" i="19"/>
  <c r="T185" i="19"/>
  <c r="S185" i="19"/>
  <c r="R185" i="19"/>
  <c r="Q185" i="19"/>
  <c r="U184" i="19"/>
  <c r="T184" i="19"/>
  <c r="S184" i="19"/>
  <c r="R184" i="19"/>
  <c r="Q184" i="19"/>
  <c r="U183" i="19"/>
  <c r="T183" i="19"/>
  <c r="S183" i="19"/>
  <c r="R183" i="19"/>
  <c r="Q183" i="19"/>
  <c r="U182" i="19"/>
  <c r="T182" i="19"/>
  <c r="S182" i="19"/>
  <c r="R182" i="19"/>
  <c r="Q182" i="19"/>
  <c r="U181" i="19"/>
  <c r="T181" i="19"/>
  <c r="S181" i="19"/>
  <c r="R181" i="19"/>
  <c r="Q181" i="19"/>
  <c r="U180" i="19"/>
  <c r="T180" i="19"/>
  <c r="S180" i="19"/>
  <c r="R180" i="19"/>
  <c r="Q180" i="19"/>
  <c r="U179" i="19"/>
  <c r="T179" i="19"/>
  <c r="S179" i="19"/>
  <c r="R179" i="19"/>
  <c r="Q179" i="19"/>
  <c r="U178" i="19"/>
  <c r="T178" i="19"/>
  <c r="S178" i="19"/>
  <c r="R178" i="19"/>
  <c r="Q178" i="19"/>
  <c r="U177" i="19"/>
  <c r="T177" i="19"/>
  <c r="S177" i="19"/>
  <c r="R177" i="19"/>
  <c r="Q177" i="19"/>
  <c r="U176" i="19"/>
  <c r="T176" i="19"/>
  <c r="S176" i="19"/>
  <c r="R176" i="19"/>
  <c r="Q176" i="19"/>
  <c r="U175" i="19"/>
  <c r="T175" i="19"/>
  <c r="S175" i="19"/>
  <c r="R175" i="19"/>
  <c r="Q175" i="19"/>
  <c r="U174" i="19"/>
  <c r="T174" i="19"/>
  <c r="S174" i="19"/>
  <c r="R174" i="19"/>
  <c r="Q174" i="19"/>
  <c r="U173" i="19"/>
  <c r="T173" i="19"/>
  <c r="S173" i="19"/>
  <c r="R173" i="19"/>
  <c r="Q173" i="19"/>
  <c r="U172" i="19"/>
  <c r="T172" i="19"/>
  <c r="S172" i="19"/>
  <c r="R172" i="19"/>
  <c r="Q172" i="19"/>
  <c r="U171" i="19"/>
  <c r="T171" i="19"/>
  <c r="S171" i="19"/>
  <c r="R171" i="19"/>
  <c r="Q171" i="19"/>
  <c r="U170" i="19"/>
  <c r="T170" i="19"/>
  <c r="S170" i="19"/>
  <c r="R170" i="19"/>
  <c r="Q170" i="19"/>
  <c r="U169" i="19"/>
  <c r="T169" i="19"/>
  <c r="S169" i="19"/>
  <c r="R169" i="19"/>
  <c r="Q169" i="19"/>
  <c r="U168" i="19"/>
  <c r="T168" i="19"/>
  <c r="S168" i="19"/>
  <c r="R168" i="19"/>
  <c r="Q168" i="19"/>
  <c r="U167" i="19"/>
  <c r="T167" i="19"/>
  <c r="S167" i="19"/>
  <c r="R167" i="19"/>
  <c r="Q167" i="19"/>
  <c r="U166" i="19"/>
  <c r="T166" i="19"/>
  <c r="S166" i="19"/>
  <c r="R166" i="19"/>
  <c r="Q166" i="19"/>
  <c r="U165" i="19"/>
  <c r="T165" i="19"/>
  <c r="S165" i="19"/>
  <c r="R165" i="19"/>
  <c r="Q165" i="19"/>
  <c r="U164" i="19"/>
  <c r="T164" i="19"/>
  <c r="S164" i="19"/>
  <c r="R164" i="19"/>
  <c r="Q164" i="19"/>
  <c r="U163" i="19"/>
  <c r="T163" i="19"/>
  <c r="S163" i="19"/>
  <c r="R163" i="19"/>
  <c r="Q163" i="19"/>
  <c r="U162" i="19"/>
  <c r="T162" i="19"/>
  <c r="S162" i="19"/>
  <c r="R162" i="19"/>
  <c r="Q162" i="19"/>
  <c r="U161" i="19"/>
  <c r="T161" i="19"/>
  <c r="S161" i="19"/>
  <c r="R161" i="19"/>
  <c r="Q161" i="19"/>
  <c r="U160" i="19"/>
  <c r="T160" i="19"/>
  <c r="S160" i="19"/>
  <c r="R160" i="19"/>
  <c r="Q160" i="19"/>
  <c r="U159" i="19"/>
  <c r="T159" i="19"/>
  <c r="S159" i="19"/>
  <c r="R159" i="19"/>
  <c r="Q159" i="19"/>
  <c r="U158" i="19"/>
  <c r="T158" i="19"/>
  <c r="S158" i="19"/>
  <c r="R158" i="19"/>
  <c r="Q158" i="19"/>
  <c r="U157" i="19"/>
  <c r="T157" i="19"/>
  <c r="S157" i="19"/>
  <c r="R157" i="19"/>
  <c r="Q157" i="19"/>
  <c r="U156" i="19"/>
  <c r="T156" i="19"/>
  <c r="S156" i="19"/>
  <c r="R156" i="19"/>
  <c r="Q156" i="19"/>
  <c r="U155" i="19"/>
  <c r="T155" i="19"/>
  <c r="S155" i="19"/>
  <c r="R155" i="19"/>
  <c r="Q155" i="19"/>
  <c r="U154" i="19"/>
  <c r="T154" i="19"/>
  <c r="S154" i="19"/>
  <c r="R154" i="19"/>
  <c r="Q154" i="19"/>
  <c r="U153" i="19"/>
  <c r="T153" i="19"/>
  <c r="S153" i="19"/>
  <c r="R153" i="19"/>
  <c r="Q153" i="19"/>
  <c r="U152" i="19"/>
  <c r="T152" i="19"/>
  <c r="S152" i="19"/>
  <c r="R152" i="19"/>
  <c r="Q152" i="19"/>
  <c r="U151" i="19"/>
  <c r="T151" i="19"/>
  <c r="S151" i="19"/>
  <c r="R151" i="19"/>
  <c r="Q151" i="19"/>
  <c r="U150" i="19"/>
  <c r="T150" i="19"/>
  <c r="S150" i="19"/>
  <c r="R150" i="19"/>
  <c r="Q150" i="19"/>
  <c r="U149" i="19"/>
  <c r="T149" i="19"/>
  <c r="S149" i="19"/>
  <c r="R149" i="19"/>
  <c r="Q149" i="19"/>
  <c r="U148" i="19"/>
  <c r="T148" i="19"/>
  <c r="S148" i="19"/>
  <c r="R148" i="19"/>
  <c r="Q148" i="19"/>
  <c r="U147" i="19"/>
  <c r="T147" i="19"/>
  <c r="S147" i="19"/>
  <c r="R147" i="19"/>
  <c r="Q147" i="19"/>
  <c r="U146" i="19"/>
  <c r="T146" i="19"/>
  <c r="S146" i="19"/>
  <c r="R146" i="19"/>
  <c r="Q146" i="19"/>
  <c r="U145" i="19"/>
  <c r="T145" i="19"/>
  <c r="S145" i="19"/>
  <c r="R145" i="19"/>
  <c r="Q145" i="19"/>
  <c r="U144" i="19"/>
  <c r="T144" i="19"/>
  <c r="S144" i="19"/>
  <c r="R144" i="19"/>
  <c r="Q144" i="19"/>
  <c r="U143" i="19"/>
  <c r="T143" i="19"/>
  <c r="S143" i="19"/>
  <c r="R143" i="19"/>
  <c r="Q143" i="19"/>
  <c r="U142" i="19"/>
  <c r="T142" i="19"/>
  <c r="S142" i="19"/>
  <c r="R142" i="19"/>
  <c r="Q142" i="19"/>
  <c r="U141" i="19"/>
  <c r="T141" i="19"/>
  <c r="S141" i="19"/>
  <c r="R141" i="19"/>
  <c r="Q141" i="19"/>
  <c r="U140" i="19"/>
  <c r="T140" i="19"/>
  <c r="S140" i="19"/>
  <c r="R140" i="19"/>
  <c r="Q140" i="19"/>
  <c r="U139" i="19"/>
  <c r="T139" i="19"/>
  <c r="S139" i="19"/>
  <c r="R139" i="19"/>
  <c r="Q139" i="19"/>
  <c r="U138" i="19"/>
  <c r="T138" i="19"/>
  <c r="S138" i="19"/>
  <c r="R138" i="19"/>
  <c r="Q138" i="19"/>
  <c r="U137" i="19"/>
  <c r="T137" i="19"/>
  <c r="S137" i="19"/>
  <c r="R137" i="19"/>
  <c r="Q137" i="19"/>
  <c r="U136" i="19"/>
  <c r="T136" i="19"/>
  <c r="S136" i="19"/>
  <c r="R136" i="19"/>
  <c r="Q136" i="19"/>
  <c r="U135" i="19"/>
  <c r="T135" i="19"/>
  <c r="S135" i="19"/>
  <c r="R135" i="19"/>
  <c r="Q135" i="19"/>
  <c r="U134" i="19"/>
  <c r="T134" i="19"/>
  <c r="S134" i="19"/>
  <c r="R134" i="19"/>
  <c r="Q134" i="19"/>
  <c r="U133" i="19"/>
  <c r="T133" i="19"/>
  <c r="S133" i="19"/>
  <c r="R133" i="19"/>
  <c r="Q133" i="19"/>
  <c r="U132" i="19"/>
  <c r="T132" i="19"/>
  <c r="S132" i="19"/>
  <c r="R132" i="19"/>
  <c r="Q132" i="19"/>
  <c r="U131" i="19"/>
  <c r="T131" i="19"/>
  <c r="S131" i="19"/>
  <c r="R131" i="19"/>
  <c r="Q131" i="19"/>
  <c r="U130" i="19"/>
  <c r="T130" i="19"/>
  <c r="S130" i="19"/>
  <c r="R130" i="19"/>
  <c r="Q130" i="19"/>
  <c r="U129" i="19"/>
  <c r="T129" i="19"/>
  <c r="S129" i="19"/>
  <c r="R129" i="19"/>
  <c r="Q129" i="19"/>
  <c r="U128" i="19"/>
  <c r="T128" i="19"/>
  <c r="S128" i="19"/>
  <c r="R128" i="19"/>
  <c r="Q128" i="19"/>
  <c r="U127" i="19"/>
  <c r="T127" i="19"/>
  <c r="S127" i="19"/>
  <c r="R127" i="19"/>
  <c r="Q127" i="19"/>
  <c r="U126" i="19"/>
  <c r="T126" i="19"/>
  <c r="S126" i="19"/>
  <c r="R126" i="19"/>
  <c r="Q126" i="19"/>
  <c r="U125" i="19"/>
  <c r="T125" i="19"/>
  <c r="S125" i="19"/>
  <c r="R125" i="19"/>
  <c r="Q125" i="19"/>
  <c r="U124" i="19"/>
  <c r="T124" i="19"/>
  <c r="S124" i="19"/>
  <c r="R124" i="19"/>
  <c r="Q124" i="19"/>
  <c r="U123" i="19"/>
  <c r="T123" i="19"/>
  <c r="S123" i="19"/>
  <c r="R123" i="19"/>
  <c r="Q123" i="19"/>
  <c r="U122" i="19"/>
  <c r="T122" i="19"/>
  <c r="S122" i="19"/>
  <c r="R122" i="19"/>
  <c r="Q122" i="19"/>
  <c r="U121" i="19"/>
  <c r="T121" i="19"/>
  <c r="S121" i="19"/>
  <c r="R121" i="19"/>
  <c r="Q121" i="19"/>
  <c r="U120" i="19"/>
  <c r="T120" i="19"/>
  <c r="S120" i="19"/>
  <c r="R120" i="19"/>
  <c r="Q120" i="19"/>
  <c r="U119" i="19"/>
  <c r="T119" i="19"/>
  <c r="S119" i="19"/>
  <c r="R119" i="19"/>
  <c r="Q119" i="19"/>
  <c r="U118" i="19"/>
  <c r="T118" i="19"/>
  <c r="S118" i="19"/>
  <c r="R118" i="19"/>
  <c r="Q118" i="19"/>
  <c r="U117" i="19"/>
  <c r="T117" i="19"/>
  <c r="S117" i="19"/>
  <c r="R117" i="19"/>
  <c r="Q117" i="19"/>
  <c r="U116" i="19"/>
  <c r="T116" i="19"/>
  <c r="S116" i="19"/>
  <c r="R116" i="19"/>
  <c r="Q116" i="19"/>
  <c r="U115" i="19"/>
  <c r="T115" i="19"/>
  <c r="S115" i="19"/>
  <c r="R115" i="19"/>
  <c r="Q115" i="19"/>
  <c r="U114" i="19"/>
  <c r="T114" i="19"/>
  <c r="S114" i="19"/>
  <c r="R114" i="19"/>
  <c r="Q114" i="19"/>
  <c r="U113" i="19"/>
  <c r="T113" i="19"/>
  <c r="S113" i="19"/>
  <c r="R113" i="19"/>
  <c r="Q113" i="19"/>
  <c r="U112" i="19"/>
  <c r="T112" i="19"/>
  <c r="S112" i="19"/>
  <c r="R112" i="19"/>
  <c r="Q112" i="19"/>
  <c r="U111" i="19"/>
  <c r="T111" i="19"/>
  <c r="S111" i="19"/>
  <c r="R111" i="19"/>
  <c r="Q111" i="19"/>
  <c r="U110" i="19"/>
  <c r="T110" i="19"/>
  <c r="S110" i="19"/>
  <c r="R110" i="19"/>
  <c r="Q110" i="19"/>
  <c r="U109" i="19"/>
  <c r="T109" i="19"/>
  <c r="S109" i="19"/>
  <c r="R109" i="19"/>
  <c r="Q109" i="19"/>
  <c r="U108" i="19"/>
  <c r="T108" i="19"/>
  <c r="S108" i="19"/>
  <c r="R108" i="19"/>
  <c r="Q108" i="19"/>
  <c r="U107" i="19"/>
  <c r="T107" i="19"/>
  <c r="S107" i="19"/>
  <c r="R107" i="19"/>
  <c r="Q107" i="19"/>
  <c r="U106" i="19"/>
  <c r="T106" i="19"/>
  <c r="S106" i="19"/>
  <c r="R106" i="19"/>
  <c r="Q106" i="19"/>
  <c r="U105" i="19"/>
  <c r="T105" i="19"/>
  <c r="S105" i="19"/>
  <c r="R105" i="19"/>
  <c r="Q105" i="19"/>
  <c r="U104" i="19"/>
  <c r="T104" i="19"/>
  <c r="S104" i="19"/>
  <c r="R104" i="19"/>
  <c r="Q104" i="19"/>
  <c r="U103" i="19"/>
  <c r="T103" i="19"/>
  <c r="S103" i="19"/>
  <c r="R103" i="19"/>
  <c r="Q103" i="19"/>
  <c r="U102" i="19"/>
  <c r="T102" i="19"/>
  <c r="S102" i="19"/>
  <c r="R102" i="19"/>
  <c r="Q102" i="19"/>
  <c r="U101" i="19"/>
  <c r="T101" i="19"/>
  <c r="S101" i="19"/>
  <c r="R101" i="19"/>
  <c r="Q101" i="19"/>
  <c r="U100" i="19"/>
  <c r="T100" i="19"/>
  <c r="S100" i="19"/>
  <c r="R100" i="19"/>
  <c r="Q100" i="19"/>
  <c r="U99" i="19"/>
  <c r="T99" i="19"/>
  <c r="S99" i="19"/>
  <c r="R99" i="19"/>
  <c r="Q99" i="19"/>
  <c r="U98" i="19"/>
  <c r="T98" i="19"/>
  <c r="S98" i="19"/>
  <c r="R98" i="19"/>
  <c r="Q98" i="19"/>
  <c r="U97" i="19"/>
  <c r="T97" i="19"/>
  <c r="S97" i="19"/>
  <c r="R97" i="19"/>
  <c r="Q97" i="19"/>
  <c r="U96" i="19"/>
  <c r="T96" i="19"/>
  <c r="S96" i="19"/>
  <c r="R96" i="19"/>
  <c r="Q96" i="19"/>
  <c r="U95" i="19"/>
  <c r="T95" i="19"/>
  <c r="S95" i="19"/>
  <c r="R95" i="19"/>
  <c r="Q95" i="19"/>
  <c r="U94" i="19"/>
  <c r="T94" i="19"/>
  <c r="S94" i="19"/>
  <c r="R94" i="19"/>
  <c r="Q94" i="19"/>
  <c r="U93" i="19"/>
  <c r="T93" i="19"/>
  <c r="S93" i="19"/>
  <c r="R93" i="19"/>
  <c r="Q93" i="19"/>
  <c r="U92" i="19"/>
  <c r="T92" i="19"/>
  <c r="S92" i="19"/>
  <c r="R92" i="19"/>
  <c r="Q92" i="19"/>
  <c r="U91" i="19"/>
  <c r="T91" i="19"/>
  <c r="S91" i="19"/>
  <c r="R91" i="19"/>
  <c r="Q91" i="19"/>
  <c r="U90" i="19"/>
  <c r="T90" i="19"/>
  <c r="S90" i="19"/>
  <c r="R90" i="19"/>
  <c r="Q90" i="19"/>
  <c r="U89" i="19"/>
  <c r="T89" i="19"/>
  <c r="S89" i="19"/>
  <c r="R89" i="19"/>
  <c r="Q89" i="19"/>
  <c r="U88" i="19"/>
  <c r="T88" i="19"/>
  <c r="S88" i="19"/>
  <c r="R88" i="19"/>
  <c r="Q88" i="19"/>
  <c r="U87" i="19"/>
  <c r="T87" i="19"/>
  <c r="S87" i="19"/>
  <c r="R87" i="19"/>
  <c r="Q87" i="19"/>
  <c r="U86" i="19"/>
  <c r="T86" i="19"/>
  <c r="S86" i="19"/>
  <c r="R86" i="19"/>
  <c r="Q86" i="19"/>
  <c r="U85" i="19"/>
  <c r="T85" i="19"/>
  <c r="S85" i="19"/>
  <c r="R85" i="19"/>
  <c r="Q85" i="19"/>
  <c r="U84" i="19"/>
  <c r="T84" i="19"/>
  <c r="S84" i="19"/>
  <c r="R84" i="19"/>
  <c r="Q84" i="19"/>
  <c r="U83" i="19"/>
  <c r="T83" i="19"/>
  <c r="S83" i="19"/>
  <c r="R83" i="19"/>
  <c r="Q83" i="19"/>
  <c r="U82" i="19"/>
  <c r="T82" i="19"/>
  <c r="S82" i="19"/>
  <c r="R82" i="19"/>
  <c r="Q82" i="19"/>
  <c r="U81" i="19"/>
  <c r="T81" i="19"/>
  <c r="S81" i="19"/>
  <c r="R81" i="19"/>
  <c r="Q81" i="19"/>
  <c r="U80" i="19"/>
  <c r="T80" i="19"/>
  <c r="S80" i="19"/>
  <c r="R80" i="19"/>
  <c r="Q80" i="19"/>
  <c r="U79" i="19"/>
  <c r="T79" i="19"/>
  <c r="S79" i="19"/>
  <c r="R79" i="19"/>
  <c r="Q79" i="19"/>
  <c r="U78" i="19"/>
  <c r="T78" i="19"/>
  <c r="S78" i="19"/>
  <c r="R78" i="19"/>
  <c r="Q78" i="19"/>
  <c r="U77" i="19"/>
  <c r="T77" i="19"/>
  <c r="S77" i="19"/>
  <c r="R77" i="19"/>
  <c r="Q77" i="19"/>
  <c r="U76" i="19"/>
  <c r="T76" i="19"/>
  <c r="S76" i="19"/>
  <c r="R76" i="19"/>
  <c r="Q76" i="19"/>
  <c r="U75" i="19"/>
  <c r="T75" i="19"/>
  <c r="S75" i="19"/>
  <c r="R75" i="19"/>
  <c r="Q75" i="19"/>
  <c r="U74" i="19"/>
  <c r="T74" i="19"/>
  <c r="S74" i="19"/>
  <c r="R74" i="19"/>
  <c r="Q74" i="19"/>
  <c r="U73" i="19"/>
  <c r="T73" i="19"/>
  <c r="S73" i="19"/>
  <c r="R73" i="19"/>
  <c r="Q73" i="19"/>
  <c r="U72" i="19"/>
  <c r="T72" i="19"/>
  <c r="S72" i="19"/>
  <c r="R72" i="19"/>
  <c r="Q72" i="19"/>
  <c r="U71" i="19"/>
  <c r="T71" i="19"/>
  <c r="S71" i="19"/>
  <c r="R71" i="19"/>
  <c r="Q71" i="19"/>
  <c r="U70" i="19"/>
  <c r="T70" i="19"/>
  <c r="S70" i="19"/>
  <c r="R70" i="19"/>
  <c r="Q70" i="19"/>
  <c r="U69" i="19"/>
  <c r="T69" i="19"/>
  <c r="S69" i="19"/>
  <c r="R69" i="19"/>
  <c r="Q69" i="19"/>
  <c r="U68" i="19"/>
  <c r="T68" i="19"/>
  <c r="S68" i="19"/>
  <c r="R68" i="19"/>
  <c r="Q68" i="19"/>
  <c r="U67" i="19"/>
  <c r="T67" i="19"/>
  <c r="S67" i="19"/>
  <c r="R67" i="19"/>
  <c r="Q67" i="19"/>
  <c r="U66" i="19"/>
  <c r="T66" i="19"/>
  <c r="S66" i="19"/>
  <c r="R66" i="19"/>
  <c r="Q66" i="19"/>
  <c r="U65" i="19"/>
  <c r="T65" i="19"/>
  <c r="S65" i="19"/>
  <c r="R65" i="19"/>
  <c r="Q65" i="19"/>
  <c r="U64" i="19"/>
  <c r="T64" i="19"/>
  <c r="S64" i="19"/>
  <c r="R64" i="19"/>
  <c r="Q64" i="19"/>
  <c r="U63" i="19"/>
  <c r="T63" i="19"/>
  <c r="S63" i="19"/>
  <c r="R63" i="19"/>
  <c r="Q63" i="19"/>
  <c r="U62" i="19"/>
  <c r="T62" i="19"/>
  <c r="S62" i="19"/>
  <c r="R62" i="19"/>
  <c r="Q62" i="19"/>
  <c r="U61" i="19"/>
  <c r="T61" i="19"/>
  <c r="S61" i="19"/>
  <c r="R61" i="19"/>
  <c r="Q61" i="19"/>
  <c r="U60" i="19"/>
  <c r="T60" i="19"/>
  <c r="S60" i="19"/>
  <c r="R60" i="19"/>
  <c r="Q60" i="19"/>
  <c r="U59" i="19"/>
  <c r="T59" i="19"/>
  <c r="S59" i="19"/>
  <c r="R59" i="19"/>
  <c r="Q59" i="19"/>
  <c r="U58" i="19"/>
  <c r="T58" i="19"/>
  <c r="S58" i="19"/>
  <c r="R58" i="19"/>
  <c r="Q58" i="19"/>
  <c r="U57" i="19"/>
  <c r="T57" i="19"/>
  <c r="S57" i="19"/>
  <c r="R57" i="19"/>
  <c r="Q57" i="19"/>
  <c r="U56" i="19"/>
  <c r="T56" i="19"/>
  <c r="S56" i="19"/>
  <c r="R56" i="19"/>
  <c r="Q56" i="19"/>
  <c r="U55" i="19"/>
  <c r="T55" i="19"/>
  <c r="S55" i="19"/>
  <c r="R55" i="19"/>
  <c r="Q55" i="19"/>
  <c r="U54" i="19"/>
  <c r="T54" i="19"/>
  <c r="S54" i="19"/>
  <c r="R54" i="19"/>
  <c r="Q54" i="19"/>
  <c r="U53" i="19"/>
  <c r="T53" i="19"/>
  <c r="S53" i="19"/>
  <c r="R53" i="19"/>
  <c r="Q53" i="19"/>
  <c r="U52" i="19"/>
  <c r="T52" i="19"/>
  <c r="S52" i="19"/>
  <c r="R52" i="19"/>
  <c r="Q52" i="19"/>
  <c r="U51" i="19"/>
  <c r="T51" i="19"/>
  <c r="S51" i="19"/>
  <c r="R51" i="19"/>
  <c r="Q51" i="19"/>
  <c r="U50" i="19"/>
  <c r="T50" i="19"/>
  <c r="S50" i="19"/>
  <c r="R50" i="19"/>
  <c r="Q50" i="19"/>
  <c r="U49" i="19"/>
  <c r="T49" i="19"/>
  <c r="S49" i="19"/>
  <c r="R49" i="19"/>
  <c r="Q49" i="19"/>
  <c r="U48" i="19"/>
  <c r="T48" i="19"/>
  <c r="S48" i="19"/>
  <c r="R48" i="19"/>
  <c r="Q48" i="19"/>
  <c r="U47" i="19"/>
  <c r="T47" i="19"/>
  <c r="S47" i="19"/>
  <c r="R47" i="19"/>
  <c r="Q47" i="19"/>
  <c r="U46" i="19"/>
  <c r="T46" i="19"/>
  <c r="S46" i="19"/>
  <c r="R46" i="19"/>
  <c r="Q46" i="19"/>
  <c r="U45" i="19"/>
  <c r="T45" i="19"/>
  <c r="S45" i="19"/>
  <c r="R45" i="19"/>
  <c r="Q45" i="19"/>
  <c r="U44" i="19"/>
  <c r="T44" i="19"/>
  <c r="S44" i="19"/>
  <c r="R44" i="19"/>
  <c r="Q44" i="19"/>
  <c r="U43" i="19"/>
  <c r="T43" i="19"/>
  <c r="S43" i="19"/>
  <c r="R43" i="19"/>
  <c r="Q43" i="19"/>
  <c r="U42" i="19"/>
  <c r="T42" i="19"/>
  <c r="S42" i="19"/>
  <c r="R42" i="19"/>
  <c r="Q42" i="19"/>
  <c r="U41" i="19"/>
  <c r="T41" i="19"/>
  <c r="S41" i="19"/>
  <c r="R41" i="19"/>
  <c r="Q41" i="19"/>
  <c r="U40" i="19"/>
  <c r="T40" i="19"/>
  <c r="S40" i="19"/>
  <c r="R40" i="19"/>
  <c r="Q40" i="19"/>
  <c r="U39" i="19"/>
  <c r="T39" i="19"/>
  <c r="S39" i="19"/>
  <c r="R39" i="19"/>
  <c r="Q39" i="19"/>
  <c r="U38" i="19"/>
  <c r="T38" i="19"/>
  <c r="S38" i="19"/>
  <c r="R38" i="19"/>
  <c r="Q38" i="19"/>
  <c r="U37" i="19"/>
  <c r="T37" i="19"/>
  <c r="S37" i="19"/>
  <c r="R37" i="19"/>
  <c r="Q37" i="19"/>
  <c r="U36" i="19"/>
  <c r="T36" i="19"/>
  <c r="S36" i="19"/>
  <c r="R36" i="19"/>
  <c r="Q36" i="19"/>
  <c r="U35" i="19"/>
  <c r="T35" i="19"/>
  <c r="S35" i="19"/>
  <c r="R35" i="19"/>
  <c r="Q35" i="19"/>
  <c r="U34" i="19"/>
  <c r="T34" i="19"/>
  <c r="S34" i="19"/>
  <c r="R34" i="19"/>
  <c r="Q34" i="19"/>
  <c r="U33" i="19"/>
  <c r="T33" i="19"/>
  <c r="S33" i="19"/>
  <c r="R33" i="19"/>
  <c r="Q33" i="19"/>
  <c r="U32" i="19"/>
  <c r="T32" i="19"/>
  <c r="S32" i="19"/>
  <c r="R32" i="19"/>
  <c r="Q32" i="19"/>
  <c r="U31" i="19"/>
  <c r="T31" i="19"/>
  <c r="S31" i="19"/>
  <c r="R31" i="19"/>
  <c r="Q31" i="19"/>
  <c r="U30" i="19"/>
  <c r="T30" i="19"/>
  <c r="S30" i="19"/>
  <c r="R30" i="19"/>
  <c r="Q30" i="19"/>
  <c r="U29" i="19"/>
  <c r="T29" i="19"/>
  <c r="S29" i="19"/>
  <c r="R29" i="19"/>
  <c r="Q29" i="19"/>
  <c r="U28" i="19"/>
  <c r="T28" i="19"/>
  <c r="S28" i="19"/>
  <c r="R28" i="19"/>
  <c r="Q28" i="19"/>
  <c r="U27" i="19"/>
  <c r="T27" i="19"/>
  <c r="S27" i="19"/>
  <c r="R27" i="19"/>
  <c r="Q27" i="19"/>
  <c r="U26" i="19"/>
  <c r="T26" i="19"/>
  <c r="S26" i="19"/>
  <c r="R26" i="19"/>
  <c r="Q26" i="19"/>
  <c r="U25" i="19"/>
  <c r="T25" i="19"/>
  <c r="S25" i="19"/>
  <c r="R25" i="19"/>
  <c r="Q25" i="19"/>
  <c r="U24" i="19"/>
  <c r="T24" i="19"/>
  <c r="S24" i="19"/>
  <c r="R24" i="19"/>
  <c r="Q24" i="19"/>
  <c r="U23" i="19"/>
  <c r="T23" i="19"/>
  <c r="S23" i="19"/>
  <c r="R23" i="19"/>
  <c r="Q23" i="19"/>
  <c r="U22" i="19"/>
  <c r="T22" i="19"/>
  <c r="S22" i="19"/>
  <c r="R22" i="19"/>
  <c r="Q22" i="19"/>
  <c r="U21" i="19"/>
  <c r="T21" i="19"/>
  <c r="S21" i="19"/>
  <c r="R21" i="19"/>
  <c r="Q21" i="19"/>
  <c r="U20" i="19"/>
  <c r="T20" i="19"/>
  <c r="S20" i="19"/>
  <c r="R20" i="19"/>
  <c r="Q20" i="19"/>
  <c r="U19" i="19"/>
  <c r="T19" i="19"/>
  <c r="S19" i="19"/>
  <c r="R19" i="19"/>
  <c r="Q19" i="19"/>
  <c r="U18" i="19"/>
  <c r="T18" i="19"/>
  <c r="S18" i="19"/>
  <c r="R18" i="19"/>
  <c r="Q18" i="19"/>
  <c r="U17" i="19"/>
  <c r="T17" i="19"/>
  <c r="S17" i="19"/>
  <c r="R17" i="19"/>
  <c r="Q17" i="19"/>
  <c r="U16" i="19"/>
  <c r="T16" i="19"/>
  <c r="S16" i="19"/>
  <c r="R16" i="19"/>
  <c r="Q16" i="19"/>
  <c r="U15" i="19"/>
  <c r="T15" i="19"/>
  <c r="S15" i="19"/>
  <c r="R15" i="19"/>
  <c r="Q15" i="19"/>
  <c r="U14" i="19"/>
  <c r="T14" i="19"/>
  <c r="S14" i="19"/>
  <c r="R14" i="19"/>
  <c r="Q14" i="19"/>
  <c r="U13" i="19"/>
  <c r="T13" i="19"/>
  <c r="S13" i="19"/>
  <c r="R13" i="19"/>
  <c r="Q13" i="19"/>
  <c r="U12" i="19"/>
  <c r="T12" i="19"/>
  <c r="S12" i="19"/>
  <c r="R12" i="19"/>
  <c r="Q12" i="19"/>
  <c r="U11" i="19"/>
  <c r="T11" i="19"/>
  <c r="S11" i="19"/>
  <c r="R11" i="19"/>
  <c r="Q11" i="19"/>
  <c r="U10" i="19"/>
  <c r="T10" i="19"/>
  <c r="S10" i="19"/>
  <c r="R10" i="19"/>
  <c r="Q10" i="19"/>
  <c r="U9" i="19"/>
  <c r="T9" i="19"/>
  <c r="S9" i="19"/>
  <c r="R9" i="19"/>
  <c r="Q9" i="19"/>
  <c r="U8" i="19"/>
  <c r="T8" i="19"/>
  <c r="S8" i="19"/>
  <c r="R8" i="19"/>
  <c r="Q8" i="19"/>
  <c r="U7" i="19"/>
  <c r="T7" i="19"/>
  <c r="S7" i="19"/>
  <c r="R7" i="19"/>
  <c r="Q7" i="19"/>
  <c r="U6" i="19"/>
  <c r="T6" i="19"/>
  <c r="S6" i="19"/>
  <c r="R6" i="19"/>
  <c r="Q6" i="19"/>
  <c r="U5" i="19"/>
  <c r="T5" i="19"/>
  <c r="S5" i="19"/>
  <c r="R5" i="19"/>
  <c r="Q5" i="19"/>
  <c r="U3" i="19"/>
  <c r="T3" i="19"/>
  <c r="S3" i="19"/>
  <c r="R3" i="19"/>
  <c r="K205" i="19"/>
  <c r="J205" i="19"/>
  <c r="I205" i="19"/>
  <c r="H205" i="19"/>
  <c r="G205" i="19"/>
  <c r="F205" i="19"/>
  <c r="K204" i="19"/>
  <c r="J204" i="19"/>
  <c r="I204" i="19"/>
  <c r="H204" i="19"/>
  <c r="G204" i="19"/>
  <c r="F204" i="19"/>
  <c r="K203" i="19"/>
  <c r="J203" i="19"/>
  <c r="I203" i="19"/>
  <c r="H203" i="19"/>
  <c r="G203" i="19"/>
  <c r="F203" i="19"/>
  <c r="K202" i="19"/>
  <c r="J202" i="19"/>
  <c r="I202" i="19"/>
  <c r="H202" i="19"/>
  <c r="G202" i="19"/>
  <c r="F202" i="19"/>
  <c r="K201" i="19"/>
  <c r="J201" i="19"/>
  <c r="I201" i="19"/>
  <c r="H201" i="19"/>
  <c r="G201" i="19"/>
  <c r="F201" i="19"/>
  <c r="K200" i="19"/>
  <c r="J200" i="19"/>
  <c r="I200" i="19"/>
  <c r="H200" i="19"/>
  <c r="G200" i="19"/>
  <c r="F200" i="19"/>
  <c r="K199" i="19"/>
  <c r="J199" i="19"/>
  <c r="I199" i="19"/>
  <c r="H199" i="19"/>
  <c r="G199" i="19"/>
  <c r="F199" i="19"/>
  <c r="K198" i="19"/>
  <c r="J198" i="19"/>
  <c r="I198" i="19"/>
  <c r="H198" i="19"/>
  <c r="G198" i="19"/>
  <c r="F198" i="19"/>
  <c r="K197" i="19"/>
  <c r="J197" i="19"/>
  <c r="I197" i="19"/>
  <c r="H197" i="19"/>
  <c r="G197" i="19"/>
  <c r="F197" i="19"/>
  <c r="K196" i="19"/>
  <c r="J196" i="19"/>
  <c r="I196" i="19"/>
  <c r="H196" i="19"/>
  <c r="G196" i="19"/>
  <c r="F196" i="19"/>
  <c r="K195" i="19"/>
  <c r="J195" i="19"/>
  <c r="I195" i="19"/>
  <c r="H195" i="19"/>
  <c r="G195" i="19"/>
  <c r="F195" i="19"/>
  <c r="K194" i="19"/>
  <c r="J194" i="19"/>
  <c r="I194" i="19"/>
  <c r="H194" i="19"/>
  <c r="G194" i="19"/>
  <c r="F194" i="19"/>
  <c r="K193" i="19"/>
  <c r="J193" i="19"/>
  <c r="I193" i="19"/>
  <c r="H193" i="19"/>
  <c r="G193" i="19"/>
  <c r="F193" i="19"/>
  <c r="K192" i="19"/>
  <c r="J192" i="19"/>
  <c r="I192" i="19"/>
  <c r="H192" i="19"/>
  <c r="G192" i="19"/>
  <c r="F192" i="19"/>
  <c r="K191" i="19"/>
  <c r="J191" i="19"/>
  <c r="I191" i="19"/>
  <c r="H191" i="19"/>
  <c r="G191" i="19"/>
  <c r="F191" i="19"/>
  <c r="K190" i="19"/>
  <c r="J190" i="19"/>
  <c r="I190" i="19"/>
  <c r="H190" i="19"/>
  <c r="G190" i="19"/>
  <c r="F190" i="19"/>
  <c r="K189" i="19"/>
  <c r="J189" i="19"/>
  <c r="I189" i="19"/>
  <c r="H189" i="19"/>
  <c r="G189" i="19"/>
  <c r="F189" i="19"/>
  <c r="K188" i="19"/>
  <c r="J188" i="19"/>
  <c r="I188" i="19"/>
  <c r="H188" i="19"/>
  <c r="G188" i="19"/>
  <c r="F188" i="19"/>
  <c r="K187" i="19"/>
  <c r="J187" i="19"/>
  <c r="I187" i="19"/>
  <c r="H187" i="19"/>
  <c r="G187" i="19"/>
  <c r="F187" i="19"/>
  <c r="K186" i="19"/>
  <c r="J186" i="19"/>
  <c r="I186" i="19"/>
  <c r="H186" i="19"/>
  <c r="G186" i="19"/>
  <c r="F186" i="19"/>
  <c r="K185" i="19"/>
  <c r="J185" i="19"/>
  <c r="I185" i="19"/>
  <c r="H185" i="19"/>
  <c r="G185" i="19"/>
  <c r="F185" i="19"/>
  <c r="K184" i="19"/>
  <c r="J184" i="19"/>
  <c r="I184" i="19"/>
  <c r="H184" i="19"/>
  <c r="G184" i="19"/>
  <c r="F184" i="19"/>
  <c r="K183" i="19"/>
  <c r="J183" i="19"/>
  <c r="I183" i="19"/>
  <c r="H183" i="19"/>
  <c r="G183" i="19"/>
  <c r="F183" i="19"/>
  <c r="K182" i="19"/>
  <c r="J182" i="19"/>
  <c r="I182" i="19"/>
  <c r="H182" i="19"/>
  <c r="G182" i="19"/>
  <c r="F182" i="19"/>
  <c r="K181" i="19"/>
  <c r="J181" i="19"/>
  <c r="I181" i="19"/>
  <c r="H181" i="19"/>
  <c r="G181" i="19"/>
  <c r="F181" i="19"/>
  <c r="K180" i="19"/>
  <c r="J180" i="19"/>
  <c r="I180" i="19"/>
  <c r="H180" i="19"/>
  <c r="G180" i="19"/>
  <c r="F180" i="19"/>
  <c r="K179" i="19"/>
  <c r="J179" i="19"/>
  <c r="I179" i="19"/>
  <c r="H179" i="19"/>
  <c r="G179" i="19"/>
  <c r="F179" i="19"/>
  <c r="K178" i="19"/>
  <c r="J178" i="19"/>
  <c r="I178" i="19"/>
  <c r="H178" i="19"/>
  <c r="G178" i="19"/>
  <c r="F178" i="19"/>
  <c r="K177" i="19"/>
  <c r="J177" i="19"/>
  <c r="I177" i="19"/>
  <c r="H177" i="19"/>
  <c r="G177" i="19"/>
  <c r="F177" i="19"/>
  <c r="K176" i="19"/>
  <c r="J176" i="19"/>
  <c r="I176" i="19"/>
  <c r="H176" i="19"/>
  <c r="G176" i="19"/>
  <c r="F176" i="19"/>
  <c r="K175" i="19"/>
  <c r="J175" i="19"/>
  <c r="I175" i="19"/>
  <c r="H175" i="19"/>
  <c r="G175" i="19"/>
  <c r="F175" i="19"/>
  <c r="K174" i="19"/>
  <c r="J174" i="19"/>
  <c r="I174" i="19"/>
  <c r="H174" i="19"/>
  <c r="G174" i="19"/>
  <c r="F174" i="19"/>
  <c r="K173" i="19"/>
  <c r="J173" i="19"/>
  <c r="I173" i="19"/>
  <c r="H173" i="19"/>
  <c r="G173" i="19"/>
  <c r="F173" i="19"/>
  <c r="K172" i="19"/>
  <c r="J172" i="19"/>
  <c r="I172" i="19"/>
  <c r="H172" i="19"/>
  <c r="G172" i="19"/>
  <c r="F172" i="19"/>
  <c r="K171" i="19"/>
  <c r="J171" i="19"/>
  <c r="I171" i="19"/>
  <c r="H171" i="19"/>
  <c r="G171" i="19"/>
  <c r="F171" i="19"/>
  <c r="K170" i="19"/>
  <c r="J170" i="19"/>
  <c r="I170" i="19"/>
  <c r="H170" i="19"/>
  <c r="G170" i="19"/>
  <c r="F170" i="19"/>
  <c r="K169" i="19"/>
  <c r="J169" i="19"/>
  <c r="I169" i="19"/>
  <c r="H169" i="19"/>
  <c r="G169" i="19"/>
  <c r="F169" i="19"/>
  <c r="K168" i="19"/>
  <c r="J168" i="19"/>
  <c r="I168" i="19"/>
  <c r="H168" i="19"/>
  <c r="G168" i="19"/>
  <c r="F168" i="19"/>
  <c r="K167" i="19"/>
  <c r="J167" i="19"/>
  <c r="I167" i="19"/>
  <c r="H167" i="19"/>
  <c r="G167" i="19"/>
  <c r="F167" i="19"/>
  <c r="K166" i="19"/>
  <c r="J166" i="19"/>
  <c r="I166" i="19"/>
  <c r="H166" i="19"/>
  <c r="G166" i="19"/>
  <c r="F166" i="19"/>
  <c r="K165" i="19"/>
  <c r="J165" i="19"/>
  <c r="I165" i="19"/>
  <c r="H165" i="19"/>
  <c r="G165" i="19"/>
  <c r="F165" i="19"/>
  <c r="K164" i="19"/>
  <c r="J164" i="19"/>
  <c r="I164" i="19"/>
  <c r="H164" i="19"/>
  <c r="G164" i="19"/>
  <c r="F164" i="19"/>
  <c r="K163" i="19"/>
  <c r="J163" i="19"/>
  <c r="I163" i="19"/>
  <c r="H163" i="19"/>
  <c r="G163" i="19"/>
  <c r="F163" i="19"/>
  <c r="K162" i="19"/>
  <c r="J162" i="19"/>
  <c r="I162" i="19"/>
  <c r="H162" i="19"/>
  <c r="G162" i="19"/>
  <c r="F162" i="19"/>
  <c r="K161" i="19"/>
  <c r="J161" i="19"/>
  <c r="I161" i="19"/>
  <c r="H161" i="19"/>
  <c r="G161" i="19"/>
  <c r="F161" i="19"/>
  <c r="K160" i="19"/>
  <c r="J160" i="19"/>
  <c r="I160" i="19"/>
  <c r="H160" i="19"/>
  <c r="G160" i="19"/>
  <c r="F160" i="19"/>
  <c r="K159" i="19"/>
  <c r="J159" i="19"/>
  <c r="I159" i="19"/>
  <c r="H159" i="19"/>
  <c r="G159" i="19"/>
  <c r="F159" i="19"/>
  <c r="K158" i="19"/>
  <c r="J158" i="19"/>
  <c r="I158" i="19"/>
  <c r="H158" i="19"/>
  <c r="G158" i="19"/>
  <c r="F158" i="19"/>
  <c r="K157" i="19"/>
  <c r="J157" i="19"/>
  <c r="I157" i="19"/>
  <c r="H157" i="19"/>
  <c r="G157" i="19"/>
  <c r="F157" i="19"/>
  <c r="K156" i="19"/>
  <c r="J156" i="19"/>
  <c r="I156" i="19"/>
  <c r="H156" i="19"/>
  <c r="G156" i="19"/>
  <c r="F156" i="19"/>
  <c r="K155" i="19"/>
  <c r="J155" i="19"/>
  <c r="I155" i="19"/>
  <c r="H155" i="19"/>
  <c r="G155" i="19"/>
  <c r="F155" i="19"/>
  <c r="K154" i="19"/>
  <c r="J154" i="19"/>
  <c r="I154" i="19"/>
  <c r="H154" i="19"/>
  <c r="G154" i="19"/>
  <c r="F154" i="19"/>
  <c r="K153" i="19"/>
  <c r="J153" i="19"/>
  <c r="I153" i="19"/>
  <c r="H153" i="19"/>
  <c r="G153" i="19"/>
  <c r="F153" i="19"/>
  <c r="K152" i="19"/>
  <c r="J152" i="19"/>
  <c r="I152" i="19"/>
  <c r="H152" i="19"/>
  <c r="G152" i="19"/>
  <c r="F152" i="19"/>
  <c r="K151" i="19"/>
  <c r="J151" i="19"/>
  <c r="I151" i="19"/>
  <c r="H151" i="19"/>
  <c r="G151" i="19"/>
  <c r="F151" i="19"/>
  <c r="K150" i="19"/>
  <c r="J150" i="19"/>
  <c r="I150" i="19"/>
  <c r="H150" i="19"/>
  <c r="G150" i="19"/>
  <c r="F150" i="19"/>
  <c r="K149" i="19"/>
  <c r="J149" i="19"/>
  <c r="I149" i="19"/>
  <c r="H149" i="19"/>
  <c r="G149" i="19"/>
  <c r="F149" i="19"/>
  <c r="K148" i="19"/>
  <c r="J148" i="19"/>
  <c r="I148" i="19"/>
  <c r="H148" i="19"/>
  <c r="G148" i="19"/>
  <c r="F148" i="19"/>
  <c r="K147" i="19"/>
  <c r="J147" i="19"/>
  <c r="I147" i="19"/>
  <c r="H147" i="19"/>
  <c r="G147" i="19"/>
  <c r="F147" i="19"/>
  <c r="K146" i="19"/>
  <c r="J146" i="19"/>
  <c r="I146" i="19"/>
  <c r="H146" i="19"/>
  <c r="G146" i="19"/>
  <c r="F146" i="19"/>
  <c r="K145" i="19"/>
  <c r="J145" i="19"/>
  <c r="I145" i="19"/>
  <c r="H145" i="19"/>
  <c r="G145" i="19"/>
  <c r="F145" i="19"/>
  <c r="K144" i="19"/>
  <c r="J144" i="19"/>
  <c r="I144" i="19"/>
  <c r="H144" i="19"/>
  <c r="G144" i="19"/>
  <c r="F144" i="19"/>
  <c r="K143" i="19"/>
  <c r="J143" i="19"/>
  <c r="I143" i="19"/>
  <c r="H143" i="19"/>
  <c r="G143" i="19"/>
  <c r="F143" i="19"/>
  <c r="K142" i="19"/>
  <c r="J142" i="19"/>
  <c r="I142" i="19"/>
  <c r="H142" i="19"/>
  <c r="G142" i="19"/>
  <c r="F142" i="19"/>
  <c r="K141" i="19"/>
  <c r="J141" i="19"/>
  <c r="I141" i="19"/>
  <c r="H141" i="19"/>
  <c r="G141" i="19"/>
  <c r="F141" i="19"/>
  <c r="K140" i="19"/>
  <c r="J140" i="19"/>
  <c r="I140" i="19"/>
  <c r="H140" i="19"/>
  <c r="G140" i="19"/>
  <c r="F140" i="19"/>
  <c r="K139" i="19"/>
  <c r="J139" i="19"/>
  <c r="I139" i="19"/>
  <c r="H139" i="19"/>
  <c r="G139" i="19"/>
  <c r="F139" i="19"/>
  <c r="K138" i="19"/>
  <c r="J138" i="19"/>
  <c r="I138" i="19"/>
  <c r="H138" i="19"/>
  <c r="G138" i="19"/>
  <c r="F138" i="19"/>
  <c r="K137" i="19"/>
  <c r="J137" i="19"/>
  <c r="I137" i="19"/>
  <c r="H137" i="19"/>
  <c r="G137" i="19"/>
  <c r="F137" i="19"/>
  <c r="K136" i="19"/>
  <c r="J136" i="19"/>
  <c r="I136" i="19"/>
  <c r="H136" i="19"/>
  <c r="G136" i="19"/>
  <c r="F136" i="19"/>
  <c r="K135" i="19"/>
  <c r="J135" i="19"/>
  <c r="I135" i="19"/>
  <c r="H135" i="19"/>
  <c r="G135" i="19"/>
  <c r="F135" i="19"/>
  <c r="K134" i="19"/>
  <c r="J134" i="19"/>
  <c r="I134" i="19"/>
  <c r="H134" i="19"/>
  <c r="G134" i="19"/>
  <c r="F134" i="19"/>
  <c r="K133" i="19"/>
  <c r="J133" i="19"/>
  <c r="I133" i="19"/>
  <c r="H133" i="19"/>
  <c r="G133" i="19"/>
  <c r="F133" i="19"/>
  <c r="K132" i="19"/>
  <c r="J132" i="19"/>
  <c r="I132" i="19"/>
  <c r="H132" i="19"/>
  <c r="G132" i="19"/>
  <c r="F132" i="19"/>
  <c r="K131" i="19"/>
  <c r="J131" i="19"/>
  <c r="I131" i="19"/>
  <c r="H131" i="19"/>
  <c r="G131" i="19"/>
  <c r="F131" i="19"/>
  <c r="K130" i="19"/>
  <c r="J130" i="19"/>
  <c r="I130" i="19"/>
  <c r="H130" i="19"/>
  <c r="G130" i="19"/>
  <c r="F130" i="19"/>
  <c r="K129" i="19"/>
  <c r="J129" i="19"/>
  <c r="I129" i="19"/>
  <c r="H129" i="19"/>
  <c r="G129" i="19"/>
  <c r="F129" i="19"/>
  <c r="K128" i="19"/>
  <c r="J128" i="19"/>
  <c r="I128" i="19"/>
  <c r="H128" i="19"/>
  <c r="G128" i="19"/>
  <c r="F128" i="19"/>
  <c r="K127" i="19"/>
  <c r="J127" i="19"/>
  <c r="I127" i="19"/>
  <c r="H127" i="19"/>
  <c r="G127" i="19"/>
  <c r="F127" i="19"/>
  <c r="K126" i="19"/>
  <c r="J126" i="19"/>
  <c r="I126" i="19"/>
  <c r="H126" i="19"/>
  <c r="G126" i="19"/>
  <c r="F126" i="19"/>
  <c r="K125" i="19"/>
  <c r="J125" i="19"/>
  <c r="I125" i="19"/>
  <c r="H125" i="19"/>
  <c r="G125" i="19"/>
  <c r="F125" i="19"/>
  <c r="K124" i="19"/>
  <c r="J124" i="19"/>
  <c r="I124" i="19"/>
  <c r="H124" i="19"/>
  <c r="G124" i="19"/>
  <c r="F124" i="19"/>
  <c r="K123" i="19"/>
  <c r="J123" i="19"/>
  <c r="I123" i="19"/>
  <c r="H123" i="19"/>
  <c r="G123" i="19"/>
  <c r="F123" i="19"/>
  <c r="K122" i="19"/>
  <c r="J122" i="19"/>
  <c r="I122" i="19"/>
  <c r="H122" i="19"/>
  <c r="G122" i="19"/>
  <c r="F122" i="19"/>
  <c r="K121" i="19"/>
  <c r="J121" i="19"/>
  <c r="I121" i="19"/>
  <c r="H121" i="19"/>
  <c r="G121" i="19"/>
  <c r="F121" i="19"/>
  <c r="K120" i="19"/>
  <c r="J120" i="19"/>
  <c r="I120" i="19"/>
  <c r="H120" i="19"/>
  <c r="G120" i="19"/>
  <c r="F120" i="19"/>
  <c r="K119" i="19"/>
  <c r="J119" i="19"/>
  <c r="I119" i="19"/>
  <c r="H119" i="19"/>
  <c r="G119" i="19"/>
  <c r="F119" i="19"/>
  <c r="K118" i="19"/>
  <c r="J118" i="19"/>
  <c r="I118" i="19"/>
  <c r="H118" i="19"/>
  <c r="G118" i="19"/>
  <c r="F118" i="19"/>
  <c r="K117" i="19"/>
  <c r="J117" i="19"/>
  <c r="I117" i="19"/>
  <c r="H117" i="19"/>
  <c r="G117" i="19"/>
  <c r="F117" i="19"/>
  <c r="K116" i="19"/>
  <c r="J116" i="19"/>
  <c r="I116" i="19"/>
  <c r="H116" i="19"/>
  <c r="G116" i="19"/>
  <c r="F116" i="19"/>
  <c r="K115" i="19"/>
  <c r="J115" i="19"/>
  <c r="I115" i="19"/>
  <c r="H115" i="19"/>
  <c r="G115" i="19"/>
  <c r="F115" i="19"/>
  <c r="K114" i="19"/>
  <c r="J114" i="19"/>
  <c r="I114" i="19"/>
  <c r="H114" i="19"/>
  <c r="G114" i="19"/>
  <c r="F114" i="19"/>
  <c r="K113" i="19"/>
  <c r="J113" i="19"/>
  <c r="I113" i="19"/>
  <c r="H113" i="19"/>
  <c r="G113" i="19"/>
  <c r="F113" i="19"/>
  <c r="K112" i="19"/>
  <c r="J112" i="19"/>
  <c r="I112" i="19"/>
  <c r="H112" i="19"/>
  <c r="G112" i="19"/>
  <c r="F112" i="19"/>
  <c r="K111" i="19"/>
  <c r="J111" i="19"/>
  <c r="I111" i="19"/>
  <c r="H111" i="19"/>
  <c r="G111" i="19"/>
  <c r="F111" i="19"/>
  <c r="K110" i="19"/>
  <c r="J110" i="19"/>
  <c r="I110" i="19"/>
  <c r="H110" i="19"/>
  <c r="G110" i="19"/>
  <c r="F110" i="19"/>
  <c r="K109" i="19"/>
  <c r="J109" i="19"/>
  <c r="I109" i="19"/>
  <c r="H109" i="19"/>
  <c r="G109" i="19"/>
  <c r="F109" i="19"/>
  <c r="K108" i="19"/>
  <c r="J108" i="19"/>
  <c r="I108" i="19"/>
  <c r="H108" i="19"/>
  <c r="G108" i="19"/>
  <c r="F108" i="19"/>
  <c r="K107" i="19"/>
  <c r="J107" i="19"/>
  <c r="I107" i="19"/>
  <c r="H107" i="19"/>
  <c r="G107" i="19"/>
  <c r="F107" i="19"/>
  <c r="K106" i="19"/>
  <c r="J106" i="19"/>
  <c r="I106" i="19"/>
  <c r="H106" i="19"/>
  <c r="G106" i="19"/>
  <c r="F106" i="19"/>
  <c r="K105" i="19"/>
  <c r="J105" i="19"/>
  <c r="I105" i="19"/>
  <c r="H105" i="19"/>
  <c r="G105" i="19"/>
  <c r="F105" i="19"/>
  <c r="K104" i="19"/>
  <c r="J104" i="19"/>
  <c r="I104" i="19"/>
  <c r="H104" i="19"/>
  <c r="G104" i="19"/>
  <c r="F104" i="19"/>
  <c r="K103" i="19"/>
  <c r="J103" i="19"/>
  <c r="I103" i="19"/>
  <c r="H103" i="19"/>
  <c r="G103" i="19"/>
  <c r="F103" i="19"/>
  <c r="K102" i="19"/>
  <c r="J102" i="19"/>
  <c r="I102" i="19"/>
  <c r="H102" i="19"/>
  <c r="G102" i="19"/>
  <c r="F102" i="19"/>
  <c r="K101" i="19"/>
  <c r="J101" i="19"/>
  <c r="I101" i="19"/>
  <c r="H101" i="19"/>
  <c r="G101" i="19"/>
  <c r="F101" i="19"/>
  <c r="K100" i="19"/>
  <c r="J100" i="19"/>
  <c r="I100" i="19"/>
  <c r="H100" i="19"/>
  <c r="G100" i="19"/>
  <c r="F100" i="19"/>
  <c r="K99" i="19"/>
  <c r="J99" i="19"/>
  <c r="I99" i="19"/>
  <c r="H99" i="19"/>
  <c r="G99" i="19"/>
  <c r="F99" i="19"/>
  <c r="K98" i="19"/>
  <c r="J98" i="19"/>
  <c r="I98" i="19"/>
  <c r="H98" i="19"/>
  <c r="G98" i="19"/>
  <c r="F98" i="19"/>
  <c r="K97" i="19"/>
  <c r="J97" i="19"/>
  <c r="I97" i="19"/>
  <c r="H97" i="19"/>
  <c r="G97" i="19"/>
  <c r="F97" i="19"/>
  <c r="K96" i="19"/>
  <c r="J96" i="19"/>
  <c r="I96" i="19"/>
  <c r="H96" i="19"/>
  <c r="G96" i="19"/>
  <c r="F96" i="19"/>
  <c r="K95" i="19"/>
  <c r="J95" i="19"/>
  <c r="I95" i="19"/>
  <c r="H95" i="19"/>
  <c r="G95" i="19"/>
  <c r="F95" i="19"/>
  <c r="K94" i="19"/>
  <c r="J94" i="19"/>
  <c r="I94" i="19"/>
  <c r="H94" i="19"/>
  <c r="G94" i="19"/>
  <c r="F94" i="19"/>
  <c r="K93" i="19"/>
  <c r="J93" i="19"/>
  <c r="I93" i="19"/>
  <c r="H93" i="19"/>
  <c r="G93" i="19"/>
  <c r="F93" i="19"/>
  <c r="K92" i="19"/>
  <c r="J92" i="19"/>
  <c r="I92" i="19"/>
  <c r="H92" i="19"/>
  <c r="G92" i="19"/>
  <c r="F92" i="19"/>
  <c r="K91" i="19"/>
  <c r="J91" i="19"/>
  <c r="I91" i="19"/>
  <c r="H91" i="19"/>
  <c r="G91" i="19"/>
  <c r="F91" i="19"/>
  <c r="K90" i="19"/>
  <c r="J90" i="19"/>
  <c r="I90" i="19"/>
  <c r="H90" i="19"/>
  <c r="G90" i="19"/>
  <c r="F90" i="19"/>
  <c r="K89" i="19"/>
  <c r="J89" i="19"/>
  <c r="I89" i="19"/>
  <c r="H89" i="19"/>
  <c r="G89" i="19"/>
  <c r="F89" i="19"/>
  <c r="K88" i="19"/>
  <c r="J88" i="19"/>
  <c r="I88" i="19"/>
  <c r="H88" i="19"/>
  <c r="G88" i="19"/>
  <c r="F88" i="19"/>
  <c r="K87" i="19"/>
  <c r="J87" i="19"/>
  <c r="I87" i="19"/>
  <c r="H87" i="19"/>
  <c r="G87" i="19"/>
  <c r="F87" i="19"/>
  <c r="K86" i="19"/>
  <c r="J86" i="19"/>
  <c r="I86" i="19"/>
  <c r="H86" i="19"/>
  <c r="G86" i="19"/>
  <c r="F86" i="19"/>
  <c r="K85" i="19"/>
  <c r="J85" i="19"/>
  <c r="I85" i="19"/>
  <c r="H85" i="19"/>
  <c r="G85" i="19"/>
  <c r="F85" i="19"/>
  <c r="K84" i="19"/>
  <c r="J84" i="19"/>
  <c r="I84" i="19"/>
  <c r="H84" i="19"/>
  <c r="G84" i="19"/>
  <c r="F84" i="19"/>
  <c r="K83" i="19"/>
  <c r="J83" i="19"/>
  <c r="I83" i="19"/>
  <c r="H83" i="19"/>
  <c r="G83" i="19"/>
  <c r="F83" i="19"/>
  <c r="K82" i="19"/>
  <c r="J82" i="19"/>
  <c r="I82" i="19"/>
  <c r="H82" i="19"/>
  <c r="G82" i="19"/>
  <c r="F82" i="19"/>
  <c r="K81" i="19"/>
  <c r="J81" i="19"/>
  <c r="I81" i="19"/>
  <c r="H81" i="19"/>
  <c r="G81" i="19"/>
  <c r="F81" i="19"/>
  <c r="K80" i="19"/>
  <c r="J80" i="19"/>
  <c r="I80" i="19"/>
  <c r="H80" i="19"/>
  <c r="G80" i="19"/>
  <c r="F80" i="19"/>
  <c r="K79" i="19"/>
  <c r="J79" i="19"/>
  <c r="I79" i="19"/>
  <c r="H79" i="19"/>
  <c r="G79" i="19"/>
  <c r="F79" i="19"/>
  <c r="K78" i="19"/>
  <c r="J78" i="19"/>
  <c r="I78" i="19"/>
  <c r="H78" i="19"/>
  <c r="G78" i="19"/>
  <c r="F78" i="19"/>
  <c r="K77" i="19"/>
  <c r="J77" i="19"/>
  <c r="I77" i="19"/>
  <c r="H77" i="19"/>
  <c r="G77" i="19"/>
  <c r="F77" i="19"/>
  <c r="K76" i="19"/>
  <c r="J76" i="19"/>
  <c r="I76" i="19"/>
  <c r="H76" i="19"/>
  <c r="G76" i="19"/>
  <c r="F76" i="19"/>
  <c r="K75" i="19"/>
  <c r="J75" i="19"/>
  <c r="I75" i="19"/>
  <c r="H75" i="19"/>
  <c r="G75" i="19"/>
  <c r="F75" i="19"/>
  <c r="K74" i="19"/>
  <c r="J74" i="19"/>
  <c r="I74" i="19"/>
  <c r="H74" i="19"/>
  <c r="G74" i="19"/>
  <c r="F74" i="19"/>
  <c r="K73" i="19"/>
  <c r="J73" i="19"/>
  <c r="I73" i="19"/>
  <c r="H73" i="19"/>
  <c r="G73" i="19"/>
  <c r="F73" i="19"/>
  <c r="K72" i="19"/>
  <c r="J72" i="19"/>
  <c r="I72" i="19"/>
  <c r="H72" i="19"/>
  <c r="G72" i="19"/>
  <c r="F72" i="19"/>
  <c r="K71" i="19"/>
  <c r="J71" i="19"/>
  <c r="I71" i="19"/>
  <c r="H71" i="19"/>
  <c r="G71" i="19"/>
  <c r="F71" i="19"/>
  <c r="K70" i="19"/>
  <c r="J70" i="19"/>
  <c r="I70" i="19"/>
  <c r="H70" i="19"/>
  <c r="G70" i="19"/>
  <c r="F70" i="19"/>
  <c r="K69" i="19"/>
  <c r="J69" i="19"/>
  <c r="I69" i="19"/>
  <c r="H69" i="19"/>
  <c r="G69" i="19"/>
  <c r="F69" i="19"/>
  <c r="K68" i="19"/>
  <c r="J68" i="19"/>
  <c r="I68" i="19"/>
  <c r="H68" i="19"/>
  <c r="G68" i="19"/>
  <c r="F68" i="19"/>
  <c r="K67" i="19"/>
  <c r="J67" i="19"/>
  <c r="I67" i="19"/>
  <c r="H67" i="19"/>
  <c r="G67" i="19"/>
  <c r="F67" i="19"/>
  <c r="K66" i="19"/>
  <c r="J66" i="19"/>
  <c r="I66" i="19"/>
  <c r="H66" i="19"/>
  <c r="G66" i="19"/>
  <c r="F66" i="19"/>
  <c r="K65" i="19"/>
  <c r="J65" i="19"/>
  <c r="I65" i="19"/>
  <c r="H65" i="19"/>
  <c r="G65" i="19"/>
  <c r="F65" i="19"/>
  <c r="K64" i="19"/>
  <c r="J64" i="19"/>
  <c r="I64" i="19"/>
  <c r="H64" i="19"/>
  <c r="G64" i="19"/>
  <c r="F64" i="19"/>
  <c r="K63" i="19"/>
  <c r="J63" i="19"/>
  <c r="I63" i="19"/>
  <c r="H63" i="19"/>
  <c r="G63" i="19"/>
  <c r="F63" i="19"/>
  <c r="K62" i="19"/>
  <c r="J62" i="19"/>
  <c r="I62" i="19"/>
  <c r="H62" i="19"/>
  <c r="G62" i="19"/>
  <c r="F62" i="19"/>
  <c r="K61" i="19"/>
  <c r="J61" i="19"/>
  <c r="I61" i="19"/>
  <c r="H61" i="19"/>
  <c r="G61" i="19"/>
  <c r="F61" i="19"/>
  <c r="K60" i="19"/>
  <c r="J60" i="19"/>
  <c r="I60" i="19"/>
  <c r="H60" i="19"/>
  <c r="G60" i="19"/>
  <c r="F60" i="19"/>
  <c r="K59" i="19"/>
  <c r="J59" i="19"/>
  <c r="I59" i="19"/>
  <c r="H59" i="19"/>
  <c r="G59" i="19"/>
  <c r="F59" i="19"/>
  <c r="K58" i="19"/>
  <c r="J58" i="19"/>
  <c r="I58" i="19"/>
  <c r="H58" i="19"/>
  <c r="G58" i="19"/>
  <c r="F58" i="19"/>
  <c r="K57" i="19"/>
  <c r="J57" i="19"/>
  <c r="I57" i="19"/>
  <c r="H57" i="19"/>
  <c r="G57" i="19"/>
  <c r="F57" i="19"/>
  <c r="K56" i="19"/>
  <c r="J56" i="19"/>
  <c r="I56" i="19"/>
  <c r="H56" i="19"/>
  <c r="G56" i="19"/>
  <c r="F56" i="19"/>
  <c r="K55" i="19"/>
  <c r="J55" i="19"/>
  <c r="I55" i="19"/>
  <c r="H55" i="19"/>
  <c r="G55" i="19"/>
  <c r="F55" i="19"/>
  <c r="K54" i="19"/>
  <c r="J54" i="19"/>
  <c r="I54" i="19"/>
  <c r="H54" i="19"/>
  <c r="G54" i="19"/>
  <c r="F54" i="19"/>
  <c r="K53" i="19"/>
  <c r="J53" i="19"/>
  <c r="I53" i="19"/>
  <c r="H53" i="19"/>
  <c r="G53" i="19"/>
  <c r="F53" i="19"/>
  <c r="K52" i="19"/>
  <c r="J52" i="19"/>
  <c r="I52" i="19"/>
  <c r="H52" i="19"/>
  <c r="G52" i="19"/>
  <c r="F52" i="19"/>
  <c r="K51" i="19"/>
  <c r="J51" i="19"/>
  <c r="I51" i="19"/>
  <c r="H51" i="19"/>
  <c r="G51" i="19"/>
  <c r="F51" i="19"/>
  <c r="K50" i="19"/>
  <c r="J50" i="19"/>
  <c r="I50" i="19"/>
  <c r="H50" i="19"/>
  <c r="G50" i="19"/>
  <c r="F50" i="19"/>
  <c r="K49" i="19"/>
  <c r="J49" i="19"/>
  <c r="I49" i="19"/>
  <c r="H49" i="19"/>
  <c r="G49" i="19"/>
  <c r="F49" i="19"/>
  <c r="K48" i="19"/>
  <c r="J48" i="19"/>
  <c r="I48" i="19"/>
  <c r="H48" i="19"/>
  <c r="G48" i="19"/>
  <c r="F48" i="19"/>
  <c r="K47" i="19"/>
  <c r="J47" i="19"/>
  <c r="I47" i="19"/>
  <c r="H47" i="19"/>
  <c r="G47" i="19"/>
  <c r="F47" i="19"/>
  <c r="K46" i="19"/>
  <c r="J46" i="19"/>
  <c r="I46" i="19"/>
  <c r="H46" i="19"/>
  <c r="G46" i="19"/>
  <c r="F46" i="19"/>
  <c r="K45" i="19"/>
  <c r="J45" i="19"/>
  <c r="I45" i="19"/>
  <c r="H45" i="19"/>
  <c r="G45" i="19"/>
  <c r="F45" i="19"/>
  <c r="K44" i="19"/>
  <c r="J44" i="19"/>
  <c r="I44" i="19"/>
  <c r="H44" i="19"/>
  <c r="G44" i="19"/>
  <c r="F44" i="19"/>
  <c r="K43" i="19"/>
  <c r="J43" i="19"/>
  <c r="I43" i="19"/>
  <c r="H43" i="19"/>
  <c r="G43" i="19"/>
  <c r="F43" i="19"/>
  <c r="K42" i="19"/>
  <c r="J42" i="19"/>
  <c r="I42" i="19"/>
  <c r="H42" i="19"/>
  <c r="G42" i="19"/>
  <c r="F42" i="19"/>
  <c r="K41" i="19"/>
  <c r="J41" i="19"/>
  <c r="I41" i="19"/>
  <c r="H41" i="19"/>
  <c r="G41" i="19"/>
  <c r="F41" i="19"/>
  <c r="K40" i="19"/>
  <c r="J40" i="19"/>
  <c r="I40" i="19"/>
  <c r="H40" i="19"/>
  <c r="G40" i="19"/>
  <c r="F40" i="19"/>
  <c r="K39" i="19"/>
  <c r="J39" i="19"/>
  <c r="I39" i="19"/>
  <c r="H39" i="19"/>
  <c r="G39" i="19"/>
  <c r="F39" i="19"/>
  <c r="K38" i="19"/>
  <c r="J38" i="19"/>
  <c r="I38" i="19"/>
  <c r="H38" i="19"/>
  <c r="G38" i="19"/>
  <c r="F38" i="19"/>
  <c r="K37" i="19"/>
  <c r="J37" i="19"/>
  <c r="I37" i="19"/>
  <c r="H37" i="19"/>
  <c r="G37" i="19"/>
  <c r="F37" i="19"/>
  <c r="K36" i="19"/>
  <c r="J36" i="19"/>
  <c r="I36" i="19"/>
  <c r="H36" i="19"/>
  <c r="G36" i="19"/>
  <c r="F36" i="19"/>
  <c r="K35" i="19"/>
  <c r="J35" i="19"/>
  <c r="I35" i="19"/>
  <c r="H35" i="19"/>
  <c r="G35" i="19"/>
  <c r="F35" i="19"/>
  <c r="K34" i="19"/>
  <c r="J34" i="19"/>
  <c r="I34" i="19"/>
  <c r="H34" i="19"/>
  <c r="G34" i="19"/>
  <c r="F34" i="19"/>
  <c r="K33" i="19"/>
  <c r="J33" i="19"/>
  <c r="I33" i="19"/>
  <c r="H33" i="19"/>
  <c r="G33" i="19"/>
  <c r="F33" i="19"/>
  <c r="K32" i="19"/>
  <c r="J32" i="19"/>
  <c r="I32" i="19"/>
  <c r="H32" i="19"/>
  <c r="G32" i="19"/>
  <c r="F32" i="19"/>
  <c r="K31" i="19"/>
  <c r="J31" i="19"/>
  <c r="I31" i="19"/>
  <c r="H31" i="19"/>
  <c r="G31" i="19"/>
  <c r="F31" i="19"/>
  <c r="K30" i="19"/>
  <c r="J30" i="19"/>
  <c r="I30" i="19"/>
  <c r="H30" i="19"/>
  <c r="G30" i="19"/>
  <c r="F30" i="19"/>
  <c r="K29" i="19"/>
  <c r="J29" i="19"/>
  <c r="I29" i="19"/>
  <c r="H29" i="19"/>
  <c r="G29" i="19"/>
  <c r="F29" i="19"/>
  <c r="K28" i="19"/>
  <c r="J28" i="19"/>
  <c r="I28" i="19"/>
  <c r="H28" i="19"/>
  <c r="G28" i="19"/>
  <c r="F28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1" i="19"/>
  <c r="J21" i="19"/>
  <c r="I21" i="19"/>
  <c r="H21" i="19"/>
  <c r="G21" i="19"/>
  <c r="F21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K3" i="19"/>
  <c r="J3" i="19"/>
  <c r="I3" i="19"/>
  <c r="H3" i="19"/>
  <c r="G3" i="19"/>
  <c r="F5" i="19"/>
  <c r="F3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J1" i="4"/>
  <c r="V51" i="17" l="1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G577" i="23"/>
  <c r="F577" i="23"/>
  <c r="G576" i="23"/>
  <c r="F576" i="23"/>
  <c r="G575" i="23"/>
  <c r="F575" i="23"/>
  <c r="G574" i="23"/>
  <c r="F574" i="23"/>
  <c r="G573" i="23"/>
  <c r="F573" i="23"/>
  <c r="G572" i="23"/>
  <c r="F572" i="23"/>
  <c r="G571" i="23"/>
  <c r="F571" i="23"/>
  <c r="G570" i="23"/>
  <c r="F570" i="23"/>
  <c r="G569" i="23"/>
  <c r="F569" i="23"/>
  <c r="G568" i="23"/>
  <c r="F568" i="23"/>
  <c r="G567" i="23"/>
  <c r="F567" i="23"/>
  <c r="G566" i="23"/>
  <c r="F566" i="23"/>
  <c r="G565" i="23"/>
  <c r="F565" i="23"/>
  <c r="G564" i="23"/>
  <c r="F564" i="23"/>
  <c r="G563" i="23"/>
  <c r="F563" i="23"/>
  <c r="G562" i="23"/>
  <c r="F562" i="23"/>
  <c r="G561" i="23"/>
  <c r="F561" i="23"/>
  <c r="G560" i="23"/>
  <c r="F560" i="23"/>
  <c r="G559" i="23"/>
  <c r="F559" i="23"/>
  <c r="G558" i="23"/>
  <c r="G553" i="23"/>
  <c r="F553" i="23"/>
  <c r="G552" i="23"/>
  <c r="F552" i="23"/>
  <c r="G551" i="23"/>
  <c r="F551" i="23"/>
  <c r="G550" i="23"/>
  <c r="F550" i="23"/>
  <c r="G549" i="23"/>
  <c r="F549" i="23"/>
  <c r="G548" i="23"/>
  <c r="F548" i="23"/>
  <c r="G547" i="23"/>
  <c r="F547" i="23"/>
  <c r="G546" i="23"/>
  <c r="F546" i="23"/>
  <c r="G545" i="23"/>
  <c r="F545" i="23"/>
  <c r="G544" i="23"/>
  <c r="F544" i="23"/>
  <c r="G543" i="23"/>
  <c r="F543" i="23"/>
  <c r="G542" i="23"/>
  <c r="F542" i="23"/>
  <c r="G541" i="23"/>
  <c r="F541" i="23"/>
  <c r="G540" i="23"/>
  <c r="F540" i="23"/>
  <c r="G539" i="23"/>
  <c r="F539" i="23"/>
  <c r="G538" i="23"/>
  <c r="F538" i="23"/>
  <c r="G537" i="23"/>
  <c r="F537" i="23"/>
  <c r="G536" i="23"/>
  <c r="F536" i="23"/>
  <c r="G535" i="23"/>
  <c r="F535" i="23"/>
  <c r="G534" i="23"/>
  <c r="G529" i="23"/>
  <c r="F529" i="23"/>
  <c r="G528" i="23"/>
  <c r="F528" i="23"/>
  <c r="G527" i="23"/>
  <c r="F527" i="23"/>
  <c r="G526" i="23"/>
  <c r="F526" i="23"/>
  <c r="G525" i="23"/>
  <c r="F525" i="23"/>
  <c r="G524" i="23"/>
  <c r="F524" i="23"/>
  <c r="G523" i="23"/>
  <c r="F523" i="23"/>
  <c r="G522" i="23"/>
  <c r="F522" i="23"/>
  <c r="G521" i="23"/>
  <c r="F521" i="23"/>
  <c r="G520" i="23"/>
  <c r="F520" i="23"/>
  <c r="G519" i="23"/>
  <c r="F519" i="23"/>
  <c r="G518" i="23"/>
  <c r="F518" i="23"/>
  <c r="G517" i="23"/>
  <c r="F517" i="23"/>
  <c r="G516" i="23"/>
  <c r="F516" i="23"/>
  <c r="G515" i="23"/>
  <c r="F515" i="23"/>
  <c r="G514" i="23"/>
  <c r="F514" i="23"/>
  <c r="G513" i="23"/>
  <c r="F513" i="23"/>
  <c r="G512" i="23"/>
  <c r="F512" i="23"/>
  <c r="G511" i="23"/>
  <c r="F511" i="23"/>
  <c r="G510" i="23"/>
  <c r="G505" i="23"/>
  <c r="F505" i="23"/>
  <c r="G504" i="23"/>
  <c r="F504" i="23"/>
  <c r="G503" i="23"/>
  <c r="F503" i="23"/>
  <c r="G502" i="23"/>
  <c r="F502" i="23"/>
  <c r="G501" i="23"/>
  <c r="F501" i="23"/>
  <c r="G500" i="23"/>
  <c r="F500" i="23"/>
  <c r="G499" i="23"/>
  <c r="F499" i="23"/>
  <c r="G498" i="23"/>
  <c r="F498" i="23"/>
  <c r="G497" i="23"/>
  <c r="F497" i="23"/>
  <c r="G496" i="23"/>
  <c r="F496" i="23"/>
  <c r="G495" i="23"/>
  <c r="F495" i="23"/>
  <c r="G494" i="23"/>
  <c r="F494" i="23"/>
  <c r="G493" i="23"/>
  <c r="F493" i="23"/>
  <c r="G492" i="23"/>
  <c r="F492" i="23"/>
  <c r="G491" i="23"/>
  <c r="F491" i="23"/>
  <c r="G490" i="23"/>
  <c r="F490" i="23"/>
  <c r="G489" i="23"/>
  <c r="F489" i="23"/>
  <c r="G488" i="23"/>
  <c r="F488" i="23"/>
  <c r="G487" i="23"/>
  <c r="F487" i="23"/>
  <c r="G486" i="23"/>
  <c r="G481" i="23"/>
  <c r="F481" i="23"/>
  <c r="G480" i="23"/>
  <c r="F480" i="23"/>
  <c r="G479" i="23"/>
  <c r="F479" i="23"/>
  <c r="G478" i="23"/>
  <c r="F478" i="23"/>
  <c r="G477" i="23"/>
  <c r="F477" i="23"/>
  <c r="G476" i="23"/>
  <c r="F476" i="23"/>
  <c r="G475" i="23"/>
  <c r="F475" i="23"/>
  <c r="G474" i="23"/>
  <c r="F474" i="23"/>
  <c r="G473" i="23"/>
  <c r="F473" i="23"/>
  <c r="G472" i="23"/>
  <c r="F472" i="23"/>
  <c r="G471" i="23"/>
  <c r="F471" i="23"/>
  <c r="G470" i="23"/>
  <c r="F470" i="23"/>
  <c r="G469" i="23"/>
  <c r="F469" i="23"/>
  <c r="G468" i="23"/>
  <c r="F468" i="23"/>
  <c r="G467" i="23"/>
  <c r="F467" i="23"/>
  <c r="G466" i="23"/>
  <c r="F466" i="23"/>
  <c r="G465" i="23"/>
  <c r="F465" i="23"/>
  <c r="G464" i="23"/>
  <c r="F464" i="23"/>
  <c r="G463" i="23"/>
  <c r="F463" i="23"/>
  <c r="G462" i="23"/>
  <c r="G457" i="23"/>
  <c r="F457" i="23"/>
  <c r="G456" i="23"/>
  <c r="F456" i="23"/>
  <c r="G455" i="23"/>
  <c r="F455" i="23"/>
  <c r="G454" i="23"/>
  <c r="F454" i="23"/>
  <c r="G453" i="23"/>
  <c r="F453" i="23"/>
  <c r="G452" i="23"/>
  <c r="F452" i="23"/>
  <c r="G451" i="23"/>
  <c r="F451" i="23"/>
  <c r="G450" i="23"/>
  <c r="F450" i="23"/>
  <c r="G449" i="23"/>
  <c r="F449" i="23"/>
  <c r="G448" i="23"/>
  <c r="F448" i="23"/>
  <c r="G447" i="23"/>
  <c r="F447" i="23"/>
  <c r="G446" i="23"/>
  <c r="F446" i="23"/>
  <c r="G445" i="23"/>
  <c r="F445" i="23"/>
  <c r="G444" i="23"/>
  <c r="F444" i="23"/>
  <c r="G443" i="23"/>
  <c r="F443" i="23"/>
  <c r="G442" i="23"/>
  <c r="F442" i="23"/>
  <c r="G441" i="23"/>
  <c r="F441" i="23"/>
  <c r="G440" i="23"/>
  <c r="F440" i="23"/>
  <c r="G439" i="23"/>
  <c r="F439" i="23"/>
  <c r="G438" i="23"/>
  <c r="G433" i="23"/>
  <c r="F433" i="23"/>
  <c r="G432" i="23"/>
  <c r="F432" i="23"/>
  <c r="G431" i="23"/>
  <c r="F431" i="23"/>
  <c r="G430" i="23"/>
  <c r="F430" i="23"/>
  <c r="G429" i="23"/>
  <c r="F429" i="23"/>
  <c r="G428" i="23"/>
  <c r="F428" i="23"/>
  <c r="G427" i="23"/>
  <c r="F427" i="23"/>
  <c r="G426" i="23"/>
  <c r="F426" i="23"/>
  <c r="G425" i="23"/>
  <c r="F425" i="23"/>
  <c r="G424" i="23"/>
  <c r="F424" i="23"/>
  <c r="G423" i="23"/>
  <c r="F423" i="23"/>
  <c r="G422" i="23"/>
  <c r="F422" i="23"/>
  <c r="G421" i="23"/>
  <c r="F421" i="23"/>
  <c r="G420" i="23"/>
  <c r="F420" i="23"/>
  <c r="G419" i="23"/>
  <c r="F419" i="23"/>
  <c r="G418" i="23"/>
  <c r="F418" i="23"/>
  <c r="G417" i="23"/>
  <c r="F417" i="23"/>
  <c r="G416" i="23"/>
  <c r="F416" i="23"/>
  <c r="G415" i="23"/>
  <c r="F415" i="23"/>
  <c r="G414" i="23"/>
  <c r="G409" i="23"/>
  <c r="F409" i="23"/>
  <c r="G408" i="23"/>
  <c r="F408" i="23"/>
  <c r="G407" i="23"/>
  <c r="F407" i="23"/>
  <c r="G406" i="23"/>
  <c r="F406" i="23"/>
  <c r="G405" i="23"/>
  <c r="F405" i="23"/>
  <c r="G404" i="23"/>
  <c r="F404" i="23"/>
  <c r="G403" i="23"/>
  <c r="F403" i="23"/>
  <c r="G402" i="23"/>
  <c r="F402" i="23"/>
  <c r="G401" i="23"/>
  <c r="F401" i="23"/>
  <c r="G400" i="23"/>
  <c r="F400" i="23"/>
  <c r="G399" i="23"/>
  <c r="F399" i="23"/>
  <c r="G398" i="23"/>
  <c r="F398" i="23"/>
  <c r="G397" i="23"/>
  <c r="F397" i="23"/>
  <c r="G396" i="23"/>
  <c r="F396" i="23"/>
  <c r="G395" i="23"/>
  <c r="F395" i="23"/>
  <c r="G394" i="23"/>
  <c r="F394" i="23"/>
  <c r="G393" i="23"/>
  <c r="F393" i="23"/>
  <c r="G392" i="23"/>
  <c r="F392" i="23"/>
  <c r="G391" i="23"/>
  <c r="F391" i="23"/>
  <c r="G390" i="23"/>
  <c r="G385" i="23"/>
  <c r="F385" i="23"/>
  <c r="G384" i="23"/>
  <c r="F384" i="23"/>
  <c r="G383" i="23"/>
  <c r="F383" i="23"/>
  <c r="G382" i="23"/>
  <c r="F382" i="23"/>
  <c r="G381" i="23"/>
  <c r="F381" i="23"/>
  <c r="G380" i="23"/>
  <c r="F380" i="23"/>
  <c r="G379" i="23"/>
  <c r="F379" i="23"/>
  <c r="G378" i="23"/>
  <c r="F378" i="23"/>
  <c r="G377" i="23"/>
  <c r="F377" i="23"/>
  <c r="G376" i="23"/>
  <c r="F376" i="23"/>
  <c r="G375" i="23"/>
  <c r="F375" i="23"/>
  <c r="G374" i="23"/>
  <c r="F374" i="23"/>
  <c r="G373" i="23"/>
  <c r="F373" i="23"/>
  <c r="G372" i="23"/>
  <c r="F372" i="23"/>
  <c r="G371" i="23"/>
  <c r="F371" i="23"/>
  <c r="G370" i="23"/>
  <c r="F370" i="23"/>
  <c r="G369" i="23"/>
  <c r="F369" i="23"/>
  <c r="G368" i="23"/>
  <c r="F368" i="23"/>
  <c r="G367" i="23"/>
  <c r="F367" i="23"/>
  <c r="G366" i="23"/>
  <c r="G361" i="23"/>
  <c r="F361" i="23"/>
  <c r="G360" i="23"/>
  <c r="F360" i="23"/>
  <c r="G359" i="23"/>
  <c r="F359" i="23"/>
  <c r="G358" i="23"/>
  <c r="F358" i="23"/>
  <c r="G357" i="23"/>
  <c r="F357" i="23"/>
  <c r="G356" i="23"/>
  <c r="F356" i="23"/>
  <c r="G355" i="23"/>
  <c r="F355" i="23"/>
  <c r="G354" i="23"/>
  <c r="F354" i="23"/>
  <c r="G353" i="23"/>
  <c r="F353" i="23"/>
  <c r="G352" i="23"/>
  <c r="F352" i="23"/>
  <c r="G351" i="23"/>
  <c r="F351" i="23"/>
  <c r="G350" i="23"/>
  <c r="F350" i="23"/>
  <c r="G349" i="23"/>
  <c r="F349" i="23"/>
  <c r="G348" i="23"/>
  <c r="F348" i="23"/>
  <c r="G347" i="23"/>
  <c r="F347" i="23"/>
  <c r="G346" i="23"/>
  <c r="F346" i="23"/>
  <c r="G345" i="23"/>
  <c r="F345" i="23"/>
  <c r="G344" i="23"/>
  <c r="F344" i="23"/>
  <c r="G343" i="23"/>
  <c r="F343" i="23"/>
  <c r="G342" i="23"/>
  <c r="G337" i="23"/>
  <c r="F337" i="23"/>
  <c r="G336" i="23"/>
  <c r="F336" i="23"/>
  <c r="G335" i="23"/>
  <c r="F335" i="23"/>
  <c r="G334" i="23"/>
  <c r="F334" i="23"/>
  <c r="G333" i="23"/>
  <c r="F333" i="23"/>
  <c r="G332" i="23"/>
  <c r="F332" i="23"/>
  <c r="G331" i="23"/>
  <c r="F331" i="23"/>
  <c r="G330" i="23"/>
  <c r="F330" i="23"/>
  <c r="G329" i="23"/>
  <c r="F329" i="23"/>
  <c r="G328" i="23"/>
  <c r="F328" i="23"/>
  <c r="G327" i="23"/>
  <c r="F327" i="23"/>
  <c r="G326" i="23"/>
  <c r="F326" i="23"/>
  <c r="G325" i="23"/>
  <c r="F325" i="23"/>
  <c r="G324" i="23"/>
  <c r="F324" i="23"/>
  <c r="G323" i="23"/>
  <c r="F323" i="23"/>
  <c r="G322" i="23"/>
  <c r="F322" i="23"/>
  <c r="G321" i="23"/>
  <c r="F321" i="23"/>
  <c r="G320" i="23"/>
  <c r="F320" i="23"/>
  <c r="G319" i="23"/>
  <c r="F319" i="23"/>
  <c r="G318" i="23"/>
  <c r="G313" i="23"/>
  <c r="F313" i="23"/>
  <c r="G312" i="23"/>
  <c r="F312" i="23"/>
  <c r="G311" i="23"/>
  <c r="F311" i="23"/>
  <c r="G310" i="23"/>
  <c r="F310" i="23"/>
  <c r="G309" i="23"/>
  <c r="F309" i="23"/>
  <c r="G308" i="23"/>
  <c r="F308" i="23"/>
  <c r="G307" i="23"/>
  <c r="F307" i="23"/>
  <c r="G306" i="23"/>
  <c r="F306" i="23"/>
  <c r="G305" i="23"/>
  <c r="F305" i="23"/>
  <c r="G304" i="23"/>
  <c r="F304" i="23"/>
  <c r="G303" i="23"/>
  <c r="F303" i="23"/>
  <c r="G302" i="23"/>
  <c r="F302" i="23"/>
  <c r="G301" i="23"/>
  <c r="F301" i="23"/>
  <c r="G300" i="23"/>
  <c r="F300" i="23"/>
  <c r="G299" i="23"/>
  <c r="F299" i="23"/>
  <c r="G298" i="23"/>
  <c r="F298" i="23"/>
  <c r="G297" i="23"/>
  <c r="F297" i="23"/>
  <c r="G296" i="23"/>
  <c r="F296" i="23"/>
  <c r="G295" i="23"/>
  <c r="F295" i="23"/>
  <c r="G294" i="23"/>
  <c r="G289" i="23"/>
  <c r="F289" i="23"/>
  <c r="G288" i="23"/>
  <c r="F288" i="23"/>
  <c r="G287" i="23"/>
  <c r="F287" i="23"/>
  <c r="G286" i="23"/>
  <c r="F286" i="23"/>
  <c r="G285" i="23"/>
  <c r="F285" i="23"/>
  <c r="G284" i="23"/>
  <c r="F284" i="23"/>
  <c r="G283" i="23"/>
  <c r="F283" i="23"/>
  <c r="G282" i="23"/>
  <c r="F282" i="23"/>
  <c r="G281" i="23"/>
  <c r="F281" i="23"/>
  <c r="G280" i="23"/>
  <c r="F280" i="23"/>
  <c r="G279" i="23"/>
  <c r="F279" i="23"/>
  <c r="G278" i="23"/>
  <c r="F278" i="23"/>
  <c r="G277" i="23"/>
  <c r="F277" i="23"/>
  <c r="G276" i="23"/>
  <c r="F276" i="23"/>
  <c r="G275" i="23"/>
  <c r="F275" i="23"/>
  <c r="G274" i="23"/>
  <c r="F274" i="23"/>
  <c r="G273" i="23"/>
  <c r="F273" i="23"/>
  <c r="G272" i="23"/>
  <c r="F272" i="23"/>
  <c r="G271" i="23"/>
  <c r="F271" i="23"/>
  <c r="G270" i="23"/>
  <c r="G265" i="23"/>
  <c r="F265" i="23"/>
  <c r="G264" i="23"/>
  <c r="F264" i="23"/>
  <c r="G263" i="23"/>
  <c r="F263" i="23"/>
  <c r="G262" i="23"/>
  <c r="F262" i="23"/>
  <c r="G261" i="23"/>
  <c r="F261" i="23"/>
  <c r="G260" i="23"/>
  <c r="F260" i="23"/>
  <c r="G259" i="23"/>
  <c r="F259" i="23"/>
  <c r="G258" i="23"/>
  <c r="F258" i="23"/>
  <c r="G257" i="23"/>
  <c r="F257" i="23"/>
  <c r="G256" i="23"/>
  <c r="F256" i="23"/>
  <c r="G255" i="23"/>
  <c r="F255" i="23"/>
  <c r="G254" i="23"/>
  <c r="F254" i="23"/>
  <c r="G253" i="23"/>
  <c r="F253" i="23"/>
  <c r="G252" i="23"/>
  <c r="F252" i="23"/>
  <c r="G251" i="23"/>
  <c r="F251" i="23"/>
  <c r="G250" i="23"/>
  <c r="F250" i="23"/>
  <c r="G249" i="23"/>
  <c r="F249" i="23"/>
  <c r="G248" i="23"/>
  <c r="F248" i="23"/>
  <c r="G247" i="23"/>
  <c r="F247" i="23"/>
  <c r="G246" i="23"/>
  <c r="G241" i="23"/>
  <c r="F241" i="23"/>
  <c r="G240" i="23"/>
  <c r="F240" i="23"/>
  <c r="G239" i="23"/>
  <c r="F239" i="23"/>
  <c r="G238" i="23"/>
  <c r="F238" i="23"/>
  <c r="G237" i="23"/>
  <c r="F237" i="23"/>
  <c r="G236" i="23"/>
  <c r="F236" i="23"/>
  <c r="G235" i="23"/>
  <c r="F235" i="23"/>
  <c r="G234" i="23"/>
  <c r="F234" i="23"/>
  <c r="G233" i="23"/>
  <c r="F233" i="23"/>
  <c r="G232" i="23"/>
  <c r="F232" i="23"/>
  <c r="G231" i="23"/>
  <c r="F231" i="23"/>
  <c r="G230" i="23"/>
  <c r="F230" i="23"/>
  <c r="G229" i="23"/>
  <c r="F229" i="23"/>
  <c r="G228" i="23"/>
  <c r="F228" i="23"/>
  <c r="G227" i="23"/>
  <c r="F227" i="23"/>
  <c r="G226" i="23"/>
  <c r="F226" i="23"/>
  <c r="G225" i="23"/>
  <c r="F225" i="23"/>
  <c r="G224" i="23"/>
  <c r="F224" i="23"/>
  <c r="G223" i="23"/>
  <c r="F223" i="23"/>
  <c r="G222" i="23"/>
  <c r="G217" i="23"/>
  <c r="F217" i="23"/>
  <c r="G216" i="23"/>
  <c r="F216" i="23"/>
  <c r="G215" i="23"/>
  <c r="F215" i="23"/>
  <c r="G214" i="23"/>
  <c r="F214" i="23"/>
  <c r="G213" i="23"/>
  <c r="F213" i="23"/>
  <c r="G212" i="23"/>
  <c r="F212" i="23"/>
  <c r="G211" i="23"/>
  <c r="F211" i="23"/>
  <c r="G210" i="23"/>
  <c r="F210" i="23"/>
  <c r="G209" i="23"/>
  <c r="F209" i="23"/>
  <c r="G208" i="23"/>
  <c r="F208" i="23"/>
  <c r="G207" i="23"/>
  <c r="F207" i="23"/>
  <c r="G206" i="23"/>
  <c r="F206" i="23"/>
  <c r="G205" i="23"/>
  <c r="F205" i="23"/>
  <c r="G204" i="23"/>
  <c r="F204" i="23"/>
  <c r="G203" i="23"/>
  <c r="F203" i="23"/>
  <c r="G202" i="23"/>
  <c r="F202" i="23"/>
  <c r="G201" i="23"/>
  <c r="F201" i="23"/>
  <c r="G200" i="23"/>
  <c r="F200" i="23"/>
  <c r="G199" i="23"/>
  <c r="F199" i="23"/>
  <c r="G198" i="23"/>
  <c r="G193" i="23"/>
  <c r="F193" i="23"/>
  <c r="G192" i="23"/>
  <c r="F192" i="23"/>
  <c r="G191" i="23"/>
  <c r="F191" i="23"/>
  <c r="G190" i="23"/>
  <c r="F190" i="23"/>
  <c r="G189" i="23"/>
  <c r="F189" i="23"/>
  <c r="G188" i="23"/>
  <c r="F188" i="23"/>
  <c r="G187" i="23"/>
  <c r="F187" i="23"/>
  <c r="G186" i="23"/>
  <c r="F186" i="23"/>
  <c r="G185" i="23"/>
  <c r="F185" i="23"/>
  <c r="G184" i="23"/>
  <c r="F184" i="23"/>
  <c r="G183" i="23"/>
  <c r="F183" i="23"/>
  <c r="G182" i="23"/>
  <c r="F182" i="23"/>
  <c r="G181" i="23"/>
  <c r="F181" i="23"/>
  <c r="G180" i="23"/>
  <c r="F180" i="23"/>
  <c r="G179" i="23"/>
  <c r="F179" i="23"/>
  <c r="G178" i="23"/>
  <c r="F178" i="23"/>
  <c r="G177" i="23"/>
  <c r="F177" i="23"/>
  <c r="G176" i="23"/>
  <c r="F176" i="23"/>
  <c r="G175" i="23"/>
  <c r="F175" i="23"/>
  <c r="G174" i="23"/>
  <c r="G169" i="23"/>
  <c r="F169" i="23"/>
  <c r="G168" i="23"/>
  <c r="F168" i="23"/>
  <c r="G167" i="23"/>
  <c r="F167" i="23"/>
  <c r="G166" i="23"/>
  <c r="F166" i="23"/>
  <c r="G165" i="23"/>
  <c r="F165" i="23"/>
  <c r="G164" i="23"/>
  <c r="F164" i="23"/>
  <c r="G163" i="23"/>
  <c r="F163" i="23"/>
  <c r="G162" i="23"/>
  <c r="F162" i="23"/>
  <c r="G161" i="23"/>
  <c r="F161" i="23"/>
  <c r="G160" i="23"/>
  <c r="F160" i="23"/>
  <c r="G159" i="23"/>
  <c r="F159" i="23"/>
  <c r="G158" i="23"/>
  <c r="F158" i="23"/>
  <c r="G157" i="23"/>
  <c r="F157" i="23"/>
  <c r="G156" i="23"/>
  <c r="F156" i="23"/>
  <c r="G155" i="23"/>
  <c r="F155" i="23"/>
  <c r="G154" i="23"/>
  <c r="F154" i="23"/>
  <c r="G153" i="23"/>
  <c r="F153" i="23"/>
  <c r="G152" i="23"/>
  <c r="F152" i="23"/>
  <c r="G151" i="23"/>
  <c r="F151" i="23"/>
  <c r="G150" i="23"/>
  <c r="G145" i="23"/>
  <c r="F145" i="23"/>
  <c r="G144" i="23"/>
  <c r="F144" i="23"/>
  <c r="G143" i="23"/>
  <c r="F143" i="23"/>
  <c r="G142" i="23"/>
  <c r="F142" i="23"/>
  <c r="G141" i="23"/>
  <c r="F141" i="23"/>
  <c r="G140" i="23"/>
  <c r="F140" i="23"/>
  <c r="G139" i="23"/>
  <c r="F139" i="23"/>
  <c r="G138" i="23"/>
  <c r="F138" i="23"/>
  <c r="G137" i="23"/>
  <c r="F137" i="23"/>
  <c r="G136" i="23"/>
  <c r="F136" i="23"/>
  <c r="G135" i="23"/>
  <c r="F135" i="23"/>
  <c r="G134" i="23"/>
  <c r="F134" i="23"/>
  <c r="G133" i="23"/>
  <c r="F133" i="23"/>
  <c r="G132" i="23"/>
  <c r="F132" i="23"/>
  <c r="G131" i="23"/>
  <c r="F131" i="23"/>
  <c r="G130" i="23"/>
  <c r="F130" i="23"/>
  <c r="G129" i="23"/>
  <c r="F129" i="23"/>
  <c r="G128" i="23"/>
  <c r="F128" i="23"/>
  <c r="G127" i="23"/>
  <c r="F127" i="23"/>
  <c r="G126" i="23"/>
  <c r="G121" i="23"/>
  <c r="F121" i="23"/>
  <c r="G120" i="23"/>
  <c r="F120" i="23"/>
  <c r="G119" i="23"/>
  <c r="F119" i="23"/>
  <c r="G118" i="23"/>
  <c r="F118" i="23"/>
  <c r="G117" i="23"/>
  <c r="F117" i="23"/>
  <c r="G116" i="23"/>
  <c r="F116" i="23"/>
  <c r="G115" i="23"/>
  <c r="F115" i="23"/>
  <c r="G114" i="23"/>
  <c r="F114" i="23"/>
  <c r="G113" i="23"/>
  <c r="F113" i="23"/>
  <c r="G112" i="23"/>
  <c r="F112" i="23"/>
  <c r="G111" i="23"/>
  <c r="F111" i="23"/>
  <c r="G110" i="23"/>
  <c r="F110" i="23"/>
  <c r="G109" i="23"/>
  <c r="F109" i="23"/>
  <c r="G108" i="23"/>
  <c r="F108" i="23"/>
  <c r="G107" i="23"/>
  <c r="F107" i="23"/>
  <c r="G106" i="23"/>
  <c r="F106" i="23"/>
  <c r="G105" i="23"/>
  <c r="F105" i="23"/>
  <c r="G104" i="23"/>
  <c r="F104" i="23"/>
  <c r="G103" i="23"/>
  <c r="F103" i="23"/>
  <c r="G102" i="23"/>
  <c r="G97" i="23"/>
  <c r="F97" i="23"/>
  <c r="G96" i="23"/>
  <c r="F96" i="23"/>
  <c r="G95" i="23"/>
  <c r="F95" i="23"/>
  <c r="G94" i="23"/>
  <c r="F94" i="23"/>
  <c r="G93" i="23"/>
  <c r="F93" i="23"/>
  <c r="G92" i="23"/>
  <c r="F92" i="23"/>
  <c r="G91" i="23"/>
  <c r="F91" i="23"/>
  <c r="G90" i="23"/>
  <c r="F90" i="23"/>
  <c r="G89" i="23"/>
  <c r="F89" i="23"/>
  <c r="G88" i="23"/>
  <c r="F88" i="23"/>
  <c r="G87" i="23"/>
  <c r="F87" i="23"/>
  <c r="G86" i="23"/>
  <c r="F86" i="23"/>
  <c r="G85" i="23"/>
  <c r="F85" i="23"/>
  <c r="G84" i="23"/>
  <c r="F84" i="23"/>
  <c r="G83" i="23"/>
  <c r="F83" i="23"/>
  <c r="G82" i="23"/>
  <c r="F82" i="23"/>
  <c r="G81" i="23"/>
  <c r="F81" i="23"/>
  <c r="G80" i="23"/>
  <c r="F80" i="23"/>
  <c r="G79" i="23"/>
  <c r="F79" i="23"/>
  <c r="G78" i="23"/>
  <c r="G73" i="23"/>
  <c r="F73" i="23"/>
  <c r="G72" i="23"/>
  <c r="F72" i="23"/>
  <c r="G71" i="23"/>
  <c r="F71" i="23"/>
  <c r="G70" i="23"/>
  <c r="F70" i="23"/>
  <c r="G69" i="23"/>
  <c r="F69" i="23"/>
  <c r="G68" i="23"/>
  <c r="F68" i="23"/>
  <c r="G67" i="23"/>
  <c r="F67" i="23"/>
  <c r="G66" i="23"/>
  <c r="F66" i="23"/>
  <c r="G65" i="23"/>
  <c r="F65" i="23"/>
  <c r="G64" i="23"/>
  <c r="F64" i="23"/>
  <c r="G63" i="23"/>
  <c r="F63" i="23"/>
  <c r="G62" i="23"/>
  <c r="F62" i="23"/>
  <c r="G61" i="23"/>
  <c r="F61" i="23"/>
  <c r="G60" i="23"/>
  <c r="F60" i="23"/>
  <c r="G59" i="23"/>
  <c r="F59" i="23"/>
  <c r="G58" i="23"/>
  <c r="F58" i="23"/>
  <c r="G57" i="23"/>
  <c r="F57" i="23"/>
  <c r="G56" i="23"/>
  <c r="F56" i="23"/>
  <c r="G55" i="23"/>
  <c r="F55" i="23"/>
  <c r="G54" i="23"/>
  <c r="G49" i="23"/>
  <c r="F49" i="23"/>
  <c r="G48" i="23"/>
  <c r="F48" i="23"/>
  <c r="G47" i="23"/>
  <c r="F47" i="23"/>
  <c r="G46" i="23"/>
  <c r="F46" i="23"/>
  <c r="G45" i="23"/>
  <c r="F45" i="23"/>
  <c r="G44" i="23"/>
  <c r="F44" i="23"/>
  <c r="G43" i="23"/>
  <c r="F43" i="23"/>
  <c r="G42" i="23"/>
  <c r="F42" i="23"/>
  <c r="G41" i="23"/>
  <c r="F41" i="23"/>
  <c r="G40" i="23"/>
  <c r="F40" i="23"/>
  <c r="G39" i="23"/>
  <c r="F39" i="23"/>
  <c r="G38" i="23"/>
  <c r="F38" i="23"/>
  <c r="G37" i="23"/>
  <c r="F37" i="23"/>
  <c r="G36" i="23"/>
  <c r="F36" i="23"/>
  <c r="G35" i="23"/>
  <c r="F35" i="23"/>
  <c r="G34" i="23"/>
  <c r="F34" i="23"/>
  <c r="G33" i="23"/>
  <c r="F33" i="23"/>
  <c r="G32" i="23"/>
  <c r="F32" i="23"/>
  <c r="G31" i="23"/>
  <c r="F31" i="23"/>
  <c r="G30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F10" i="23"/>
  <c r="G9" i="23"/>
  <c r="F9" i="23"/>
  <c r="G8" i="23"/>
  <c r="F8" i="23"/>
  <c r="G7" i="23"/>
  <c r="F7" i="23"/>
  <c r="G6" i="23"/>
  <c r="O577" i="21"/>
  <c r="N577" i="21"/>
  <c r="O576" i="21"/>
  <c r="N576" i="21"/>
  <c r="O575" i="21"/>
  <c r="N575" i="21"/>
  <c r="O574" i="21"/>
  <c r="N574" i="21"/>
  <c r="O573" i="21"/>
  <c r="N573" i="21"/>
  <c r="O572" i="21"/>
  <c r="N572" i="21"/>
  <c r="O571" i="21"/>
  <c r="N571" i="21"/>
  <c r="O570" i="21"/>
  <c r="N570" i="21"/>
  <c r="O569" i="21"/>
  <c r="N569" i="21"/>
  <c r="O568" i="21"/>
  <c r="N568" i="21"/>
  <c r="O567" i="21"/>
  <c r="N567" i="21"/>
  <c r="O566" i="21"/>
  <c r="N566" i="21"/>
  <c r="O565" i="21"/>
  <c r="N565" i="21"/>
  <c r="O564" i="21"/>
  <c r="N564" i="21"/>
  <c r="O563" i="21"/>
  <c r="N563" i="21"/>
  <c r="O562" i="21"/>
  <c r="N562" i="21"/>
  <c r="O561" i="21"/>
  <c r="N561" i="21"/>
  <c r="O560" i="21"/>
  <c r="N560" i="21"/>
  <c r="O559" i="21"/>
  <c r="N559" i="21"/>
  <c r="O558" i="21"/>
  <c r="O553" i="21"/>
  <c r="N553" i="21"/>
  <c r="O552" i="21"/>
  <c r="N552" i="21"/>
  <c r="O551" i="21"/>
  <c r="N551" i="21"/>
  <c r="O550" i="21"/>
  <c r="N550" i="21"/>
  <c r="O549" i="21"/>
  <c r="N549" i="21"/>
  <c r="O548" i="21"/>
  <c r="N548" i="21"/>
  <c r="O547" i="21"/>
  <c r="N547" i="21"/>
  <c r="O546" i="21"/>
  <c r="N546" i="21"/>
  <c r="O545" i="21"/>
  <c r="N545" i="21"/>
  <c r="O544" i="21"/>
  <c r="N544" i="21"/>
  <c r="O543" i="21"/>
  <c r="N543" i="21"/>
  <c r="O542" i="21"/>
  <c r="N542" i="21"/>
  <c r="O541" i="21"/>
  <c r="N541" i="21"/>
  <c r="O540" i="21"/>
  <c r="N540" i="21"/>
  <c r="O539" i="21"/>
  <c r="N539" i="21"/>
  <c r="O538" i="21"/>
  <c r="N538" i="21"/>
  <c r="O537" i="21"/>
  <c r="N537" i="21"/>
  <c r="O536" i="21"/>
  <c r="N536" i="21"/>
  <c r="O535" i="21"/>
  <c r="N535" i="21"/>
  <c r="O534" i="21"/>
  <c r="O529" i="21"/>
  <c r="N529" i="21"/>
  <c r="O528" i="21"/>
  <c r="N528" i="21"/>
  <c r="O527" i="21"/>
  <c r="N527" i="21"/>
  <c r="O526" i="21"/>
  <c r="N526" i="21"/>
  <c r="O525" i="21"/>
  <c r="N525" i="21"/>
  <c r="O524" i="21"/>
  <c r="N524" i="21"/>
  <c r="O523" i="21"/>
  <c r="N523" i="21"/>
  <c r="O522" i="21"/>
  <c r="N522" i="21"/>
  <c r="O521" i="21"/>
  <c r="N521" i="21"/>
  <c r="O520" i="21"/>
  <c r="N520" i="21"/>
  <c r="O519" i="21"/>
  <c r="N519" i="21"/>
  <c r="O518" i="21"/>
  <c r="N518" i="21"/>
  <c r="O517" i="21"/>
  <c r="N517" i="21"/>
  <c r="O516" i="21"/>
  <c r="N516" i="21"/>
  <c r="O515" i="21"/>
  <c r="N515" i="21"/>
  <c r="O514" i="21"/>
  <c r="N514" i="21"/>
  <c r="O513" i="21"/>
  <c r="N513" i="21"/>
  <c r="O512" i="21"/>
  <c r="N512" i="21"/>
  <c r="O511" i="21"/>
  <c r="P511" i="21" s="1"/>
  <c r="N511" i="21"/>
  <c r="O510" i="21"/>
  <c r="O505" i="21"/>
  <c r="N505" i="21"/>
  <c r="O504" i="21"/>
  <c r="N504" i="21"/>
  <c r="O503" i="21"/>
  <c r="N503" i="21"/>
  <c r="O502" i="21"/>
  <c r="N502" i="21"/>
  <c r="O501" i="21"/>
  <c r="N501" i="21"/>
  <c r="O500" i="21"/>
  <c r="N500" i="21"/>
  <c r="O499" i="21"/>
  <c r="N499" i="21"/>
  <c r="O498" i="21"/>
  <c r="N498" i="21"/>
  <c r="O497" i="21"/>
  <c r="N497" i="21"/>
  <c r="O496" i="21"/>
  <c r="N496" i="21"/>
  <c r="O495" i="21"/>
  <c r="N495" i="21"/>
  <c r="O494" i="21"/>
  <c r="N494" i="21"/>
  <c r="O493" i="21"/>
  <c r="N493" i="21"/>
  <c r="O492" i="21"/>
  <c r="N492" i="21"/>
  <c r="O491" i="21"/>
  <c r="N491" i="21"/>
  <c r="O490" i="21"/>
  <c r="N490" i="21"/>
  <c r="O489" i="21"/>
  <c r="N489" i="21"/>
  <c r="O488" i="21"/>
  <c r="N488" i="21"/>
  <c r="O487" i="21"/>
  <c r="N487" i="21"/>
  <c r="O486" i="21"/>
  <c r="O481" i="21"/>
  <c r="N481" i="21"/>
  <c r="O480" i="21"/>
  <c r="N480" i="21"/>
  <c r="O479" i="21"/>
  <c r="N479" i="21"/>
  <c r="O478" i="21"/>
  <c r="N478" i="21"/>
  <c r="O477" i="21"/>
  <c r="N477" i="21"/>
  <c r="O476" i="21"/>
  <c r="N476" i="21"/>
  <c r="O475" i="21"/>
  <c r="N475" i="21"/>
  <c r="O474" i="21"/>
  <c r="N474" i="21"/>
  <c r="O473" i="21"/>
  <c r="N473" i="21"/>
  <c r="O472" i="21"/>
  <c r="N472" i="21"/>
  <c r="O471" i="21"/>
  <c r="N471" i="21"/>
  <c r="O470" i="21"/>
  <c r="N470" i="21"/>
  <c r="O469" i="21"/>
  <c r="N469" i="21"/>
  <c r="O468" i="21"/>
  <c r="N468" i="21"/>
  <c r="O467" i="21"/>
  <c r="N467" i="21"/>
  <c r="O466" i="21"/>
  <c r="N466" i="21"/>
  <c r="O465" i="21"/>
  <c r="N465" i="21"/>
  <c r="O464" i="21"/>
  <c r="N464" i="21"/>
  <c r="O463" i="21"/>
  <c r="P463" i="21" s="1"/>
  <c r="N463" i="21"/>
  <c r="O462" i="21"/>
  <c r="O457" i="21"/>
  <c r="N457" i="21"/>
  <c r="O456" i="21"/>
  <c r="N456" i="21"/>
  <c r="O455" i="21"/>
  <c r="N455" i="21"/>
  <c r="O454" i="21"/>
  <c r="N454" i="21"/>
  <c r="O453" i="21"/>
  <c r="N453" i="21"/>
  <c r="O452" i="21"/>
  <c r="N452" i="21"/>
  <c r="O451" i="21"/>
  <c r="N451" i="21"/>
  <c r="O450" i="21"/>
  <c r="N450" i="21"/>
  <c r="O449" i="21"/>
  <c r="N449" i="21"/>
  <c r="O448" i="21"/>
  <c r="N448" i="21"/>
  <c r="O447" i="21"/>
  <c r="N447" i="21"/>
  <c r="O446" i="21"/>
  <c r="N446" i="21"/>
  <c r="O445" i="21"/>
  <c r="N445" i="21"/>
  <c r="O444" i="21"/>
  <c r="N444" i="21"/>
  <c r="O443" i="21"/>
  <c r="N443" i="21"/>
  <c r="O442" i="21"/>
  <c r="N442" i="21"/>
  <c r="O441" i="21"/>
  <c r="N441" i="21"/>
  <c r="O440" i="21"/>
  <c r="N440" i="21"/>
  <c r="O439" i="21"/>
  <c r="N439" i="21"/>
  <c r="O438" i="21"/>
  <c r="O433" i="21"/>
  <c r="N433" i="21"/>
  <c r="O432" i="21"/>
  <c r="N432" i="21"/>
  <c r="O431" i="21"/>
  <c r="N431" i="21"/>
  <c r="O430" i="21"/>
  <c r="N430" i="21"/>
  <c r="O429" i="21"/>
  <c r="N429" i="21"/>
  <c r="O428" i="21"/>
  <c r="N428" i="21"/>
  <c r="O427" i="21"/>
  <c r="N427" i="21"/>
  <c r="O426" i="21"/>
  <c r="N426" i="21"/>
  <c r="O425" i="21"/>
  <c r="N425" i="21"/>
  <c r="O424" i="21"/>
  <c r="N424" i="21"/>
  <c r="O423" i="21"/>
  <c r="N423" i="21"/>
  <c r="O422" i="21"/>
  <c r="N422" i="21"/>
  <c r="O421" i="21"/>
  <c r="N421" i="21"/>
  <c r="O420" i="21"/>
  <c r="N420" i="21"/>
  <c r="O419" i="21"/>
  <c r="N419" i="21"/>
  <c r="O418" i="21"/>
  <c r="N418" i="21"/>
  <c r="O417" i="21"/>
  <c r="N417" i="21"/>
  <c r="O416" i="21"/>
  <c r="N416" i="21"/>
  <c r="O415" i="21"/>
  <c r="P415" i="21" s="1"/>
  <c r="N415" i="21"/>
  <c r="O414" i="21"/>
  <c r="O409" i="21"/>
  <c r="N409" i="21"/>
  <c r="O408" i="21"/>
  <c r="N408" i="21"/>
  <c r="O407" i="21"/>
  <c r="N407" i="21"/>
  <c r="O406" i="21"/>
  <c r="N406" i="21"/>
  <c r="O405" i="21"/>
  <c r="N405" i="21"/>
  <c r="O404" i="21"/>
  <c r="N404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N391" i="21"/>
  <c r="O390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P367" i="21" s="1"/>
  <c r="N367" i="21"/>
  <c r="O366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N343" i="21"/>
  <c r="O342" i="21"/>
  <c r="N337" i="21"/>
  <c r="N336" i="21"/>
  <c r="N335" i="21"/>
  <c r="N334" i="21"/>
  <c r="N333" i="21"/>
  <c r="N332" i="21"/>
  <c r="N331" i="21"/>
  <c r="N330" i="21"/>
  <c r="N329" i="21"/>
  <c r="N328" i="21"/>
  <c r="N327" i="21"/>
  <c r="N326" i="21"/>
  <c r="N325" i="21"/>
  <c r="N324" i="21"/>
  <c r="N323" i="21"/>
  <c r="N322" i="21"/>
  <c r="N321" i="21"/>
  <c r="N320" i="21"/>
  <c r="O319" i="21"/>
  <c r="P319" i="21" s="1"/>
  <c r="N319" i="21"/>
  <c r="O318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P271" i="21" s="1"/>
  <c r="N271" i="21"/>
  <c r="O270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P247" i="21" s="1"/>
  <c r="N247" i="21"/>
  <c r="O246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P223" i="21" s="1"/>
  <c r="N223" i="21"/>
  <c r="O222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P199" i="21" s="1"/>
  <c r="N199" i="21"/>
  <c r="O198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P175" i="21" s="1"/>
  <c r="N175" i="21"/>
  <c r="O174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P151" i="21" s="1"/>
  <c r="N151" i="21"/>
  <c r="O150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P127" i="21" s="1"/>
  <c r="N127" i="21"/>
  <c r="O126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P103" i="21" s="1"/>
  <c r="N103" i="21"/>
  <c r="O102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P79" i="21" s="1"/>
  <c r="N79" i="21"/>
  <c r="O78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P55" i="21" s="1"/>
  <c r="N55" i="21"/>
  <c r="O54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P31" i="21" s="1"/>
  <c r="N31" i="21"/>
  <c r="O30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P7" i="21" s="1"/>
  <c r="N7" i="21"/>
  <c r="O6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G577" i="21"/>
  <c r="G576" i="21"/>
  <c r="G575" i="21"/>
  <c r="G574" i="21"/>
  <c r="G573" i="21"/>
  <c r="G572" i="21"/>
  <c r="G571" i="21"/>
  <c r="G570" i="21"/>
  <c r="G569" i="21"/>
  <c r="G568" i="21"/>
  <c r="G567" i="21"/>
  <c r="G566" i="21"/>
  <c r="G565" i="21"/>
  <c r="G564" i="21"/>
  <c r="G563" i="21"/>
  <c r="G562" i="21"/>
  <c r="G561" i="21"/>
  <c r="G560" i="21"/>
  <c r="G559" i="21"/>
  <c r="H559" i="21" s="1"/>
  <c r="G558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G510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O121" i="22"/>
  <c r="N121" i="22"/>
  <c r="G121" i="22"/>
  <c r="F121" i="22"/>
  <c r="O120" i="22"/>
  <c r="N120" i="22"/>
  <c r="G120" i="22"/>
  <c r="F120" i="22"/>
  <c r="O119" i="22"/>
  <c r="N119" i="22"/>
  <c r="G119" i="22"/>
  <c r="F119" i="22"/>
  <c r="O118" i="22"/>
  <c r="N118" i="22"/>
  <c r="G118" i="22"/>
  <c r="F118" i="22"/>
  <c r="O117" i="22"/>
  <c r="N117" i="22"/>
  <c r="G117" i="22"/>
  <c r="F117" i="22"/>
  <c r="O116" i="22"/>
  <c r="N116" i="22"/>
  <c r="G116" i="22"/>
  <c r="F116" i="22"/>
  <c r="O115" i="22"/>
  <c r="N115" i="22"/>
  <c r="G115" i="22"/>
  <c r="F115" i="22"/>
  <c r="O114" i="22"/>
  <c r="N114" i="22"/>
  <c r="G114" i="22"/>
  <c r="F114" i="22"/>
  <c r="O113" i="22"/>
  <c r="N113" i="22"/>
  <c r="G113" i="22"/>
  <c r="F113" i="22"/>
  <c r="O112" i="22"/>
  <c r="N112" i="22"/>
  <c r="G112" i="22"/>
  <c r="F112" i="22"/>
  <c r="O111" i="22"/>
  <c r="N111" i="22"/>
  <c r="G111" i="22"/>
  <c r="F111" i="22"/>
  <c r="O110" i="22"/>
  <c r="N110" i="22"/>
  <c r="G110" i="22"/>
  <c r="F110" i="22"/>
  <c r="O109" i="22"/>
  <c r="N109" i="22"/>
  <c r="G109" i="22"/>
  <c r="F109" i="22"/>
  <c r="O108" i="22"/>
  <c r="N108" i="22"/>
  <c r="G108" i="22"/>
  <c r="F108" i="22"/>
  <c r="O107" i="22"/>
  <c r="N107" i="22"/>
  <c r="G107" i="22"/>
  <c r="F107" i="22"/>
  <c r="O106" i="22"/>
  <c r="N106" i="22"/>
  <c r="G106" i="22"/>
  <c r="F106" i="22"/>
  <c r="O105" i="22"/>
  <c r="N105" i="22"/>
  <c r="G105" i="22"/>
  <c r="F105" i="22"/>
  <c r="O104" i="22"/>
  <c r="N104" i="22"/>
  <c r="G104" i="22"/>
  <c r="F104" i="22"/>
  <c r="O103" i="22"/>
  <c r="N103" i="22"/>
  <c r="G103" i="22"/>
  <c r="F103" i="22"/>
  <c r="O102" i="22"/>
  <c r="G102" i="22"/>
  <c r="O97" i="22"/>
  <c r="N97" i="22"/>
  <c r="G97" i="22"/>
  <c r="F97" i="22"/>
  <c r="O96" i="22"/>
  <c r="N96" i="22"/>
  <c r="G96" i="22"/>
  <c r="F96" i="22"/>
  <c r="O95" i="22"/>
  <c r="N95" i="22"/>
  <c r="G95" i="22"/>
  <c r="F95" i="22"/>
  <c r="O94" i="22"/>
  <c r="N94" i="22"/>
  <c r="G94" i="22"/>
  <c r="F94" i="22"/>
  <c r="O93" i="22"/>
  <c r="N93" i="22"/>
  <c r="G93" i="22"/>
  <c r="F93" i="22"/>
  <c r="O92" i="22"/>
  <c r="N92" i="22"/>
  <c r="G92" i="22"/>
  <c r="F92" i="22"/>
  <c r="O91" i="22"/>
  <c r="N91" i="22"/>
  <c r="G91" i="22"/>
  <c r="F91" i="22"/>
  <c r="O90" i="22"/>
  <c r="N90" i="22"/>
  <c r="G90" i="22"/>
  <c r="F90" i="22"/>
  <c r="O89" i="22"/>
  <c r="N89" i="22"/>
  <c r="G89" i="22"/>
  <c r="F89" i="22"/>
  <c r="O88" i="22"/>
  <c r="N88" i="22"/>
  <c r="G88" i="22"/>
  <c r="F88" i="22"/>
  <c r="O87" i="22"/>
  <c r="N87" i="22"/>
  <c r="G87" i="22"/>
  <c r="F87" i="22"/>
  <c r="O86" i="22"/>
  <c r="N86" i="22"/>
  <c r="G86" i="22"/>
  <c r="F86" i="22"/>
  <c r="O85" i="22"/>
  <c r="N85" i="22"/>
  <c r="G85" i="22"/>
  <c r="F85" i="22"/>
  <c r="O84" i="22"/>
  <c r="N84" i="22"/>
  <c r="G84" i="22"/>
  <c r="F84" i="22"/>
  <c r="O83" i="22"/>
  <c r="N83" i="22"/>
  <c r="G83" i="22"/>
  <c r="F83" i="22"/>
  <c r="O82" i="22"/>
  <c r="N82" i="22"/>
  <c r="G82" i="22"/>
  <c r="F82" i="22"/>
  <c r="O81" i="22"/>
  <c r="N81" i="22"/>
  <c r="G81" i="22"/>
  <c r="F81" i="22"/>
  <c r="O80" i="22"/>
  <c r="N80" i="22"/>
  <c r="G80" i="22"/>
  <c r="F80" i="22"/>
  <c r="O79" i="22"/>
  <c r="N79" i="22"/>
  <c r="G79" i="22"/>
  <c r="F79" i="22"/>
  <c r="O78" i="22"/>
  <c r="G78" i="22"/>
  <c r="O55" i="22"/>
  <c r="P55" i="22" s="1"/>
  <c r="N55" i="22"/>
  <c r="G55" i="22"/>
  <c r="H55" i="22" s="1"/>
  <c r="F55" i="22"/>
  <c r="O54" i="22"/>
  <c r="G54" i="22"/>
  <c r="O49" i="22"/>
  <c r="N49" i="22"/>
  <c r="G49" i="22"/>
  <c r="F49" i="22"/>
  <c r="O48" i="22"/>
  <c r="N48" i="22"/>
  <c r="G48" i="22"/>
  <c r="F48" i="22"/>
  <c r="O47" i="22"/>
  <c r="N47" i="22"/>
  <c r="G47" i="22"/>
  <c r="F47" i="22"/>
  <c r="O46" i="22"/>
  <c r="N46" i="22"/>
  <c r="G46" i="22"/>
  <c r="F46" i="22"/>
  <c r="O45" i="22"/>
  <c r="N45" i="22"/>
  <c r="G45" i="22"/>
  <c r="F45" i="22"/>
  <c r="O44" i="22"/>
  <c r="N44" i="22"/>
  <c r="G44" i="22"/>
  <c r="F44" i="22"/>
  <c r="O43" i="22"/>
  <c r="N43" i="22"/>
  <c r="G43" i="22"/>
  <c r="F43" i="22"/>
  <c r="O42" i="22"/>
  <c r="N42" i="22"/>
  <c r="G42" i="22"/>
  <c r="F42" i="22"/>
  <c r="O41" i="22"/>
  <c r="N41" i="22"/>
  <c r="G41" i="22"/>
  <c r="F41" i="22"/>
  <c r="O40" i="22"/>
  <c r="N40" i="22"/>
  <c r="G40" i="22"/>
  <c r="F40" i="22"/>
  <c r="O39" i="22"/>
  <c r="N39" i="22"/>
  <c r="G39" i="22"/>
  <c r="F39" i="22"/>
  <c r="O38" i="22"/>
  <c r="N38" i="22"/>
  <c r="G38" i="22"/>
  <c r="F38" i="22"/>
  <c r="O37" i="22"/>
  <c r="N37" i="22"/>
  <c r="G37" i="22"/>
  <c r="F37" i="22"/>
  <c r="O36" i="22"/>
  <c r="N36" i="22"/>
  <c r="G36" i="22"/>
  <c r="F36" i="22"/>
  <c r="O35" i="22"/>
  <c r="N35" i="22"/>
  <c r="G35" i="22"/>
  <c r="F35" i="22"/>
  <c r="O34" i="22"/>
  <c r="N34" i="22"/>
  <c r="G34" i="22"/>
  <c r="F34" i="22"/>
  <c r="O33" i="22"/>
  <c r="N33" i="22"/>
  <c r="G33" i="22"/>
  <c r="F33" i="22"/>
  <c r="O32" i="22"/>
  <c r="N32" i="22"/>
  <c r="G32" i="22"/>
  <c r="F32" i="22"/>
  <c r="O31" i="22"/>
  <c r="N31" i="22"/>
  <c r="G31" i="22"/>
  <c r="F31" i="22"/>
  <c r="O30" i="22"/>
  <c r="G30" i="22"/>
  <c r="O25" i="22"/>
  <c r="N25" i="22"/>
  <c r="G25" i="22"/>
  <c r="F25" i="22"/>
  <c r="O24" i="22"/>
  <c r="N24" i="22"/>
  <c r="G24" i="22"/>
  <c r="F24" i="22"/>
  <c r="O23" i="22"/>
  <c r="N23" i="22"/>
  <c r="G23" i="22"/>
  <c r="F23" i="22"/>
  <c r="O22" i="22"/>
  <c r="N22" i="22"/>
  <c r="G22" i="22"/>
  <c r="F22" i="22"/>
  <c r="O21" i="22"/>
  <c r="N21" i="22"/>
  <c r="G21" i="22"/>
  <c r="F21" i="22"/>
  <c r="O20" i="22"/>
  <c r="N20" i="22"/>
  <c r="G20" i="22"/>
  <c r="F20" i="22"/>
  <c r="O19" i="22"/>
  <c r="N19" i="22"/>
  <c r="G19" i="22"/>
  <c r="F19" i="22"/>
  <c r="O18" i="22"/>
  <c r="N18" i="22"/>
  <c r="G18" i="22"/>
  <c r="F18" i="22"/>
  <c r="O17" i="22"/>
  <c r="N17" i="22"/>
  <c r="G17" i="22"/>
  <c r="F17" i="22"/>
  <c r="O16" i="22"/>
  <c r="N16" i="22"/>
  <c r="G16" i="22"/>
  <c r="F16" i="22"/>
  <c r="O15" i="22"/>
  <c r="N15" i="22"/>
  <c r="G15" i="22"/>
  <c r="F15" i="22"/>
  <c r="O14" i="22"/>
  <c r="N14" i="22"/>
  <c r="G14" i="22"/>
  <c r="F14" i="22"/>
  <c r="O13" i="22"/>
  <c r="N13" i="22"/>
  <c r="G13" i="22"/>
  <c r="F13" i="22"/>
  <c r="O12" i="22"/>
  <c r="N12" i="22"/>
  <c r="G12" i="22"/>
  <c r="F12" i="22"/>
  <c r="O11" i="22"/>
  <c r="N11" i="22"/>
  <c r="G11" i="22"/>
  <c r="F11" i="22"/>
  <c r="O10" i="22"/>
  <c r="N10" i="22"/>
  <c r="G10" i="22"/>
  <c r="F10" i="22"/>
  <c r="O9" i="22"/>
  <c r="N9" i="22"/>
  <c r="G9" i="22"/>
  <c r="F9" i="22"/>
  <c r="O8" i="22"/>
  <c r="N8" i="22"/>
  <c r="G8" i="22"/>
  <c r="F8" i="22"/>
  <c r="O7" i="22"/>
  <c r="N7" i="22"/>
  <c r="G7" i="22"/>
  <c r="F7" i="22"/>
  <c r="O6" i="22"/>
  <c r="G6" i="22"/>
  <c r="O102" i="20"/>
  <c r="O78" i="20"/>
  <c r="O54" i="20"/>
  <c r="O30" i="20"/>
  <c r="O6" i="20"/>
  <c r="G102" i="20"/>
  <c r="G78" i="20"/>
  <c r="G54" i="20"/>
  <c r="G30" i="20"/>
  <c r="G6" i="20"/>
  <c r="P1" i="16"/>
  <c r="H1" i="16"/>
  <c r="P1" i="15"/>
  <c r="H1" i="15"/>
  <c r="AK1" i="7"/>
  <c r="AJ1" i="7"/>
  <c r="K1" i="7"/>
  <c r="J1" i="7"/>
  <c r="T1" i="6"/>
  <c r="R1" i="6"/>
  <c r="P1" i="6"/>
  <c r="N1" i="6"/>
  <c r="J1" i="6"/>
  <c r="H1" i="6"/>
  <c r="F1" i="6"/>
  <c r="D1" i="6"/>
  <c r="T1" i="4"/>
  <c r="R1" i="4"/>
  <c r="P1" i="4"/>
  <c r="N1" i="4"/>
  <c r="H1" i="4"/>
  <c r="F1" i="4"/>
  <c r="D1" i="4"/>
  <c r="T1" i="8"/>
  <c r="S1" i="8"/>
  <c r="J1" i="8"/>
  <c r="I1" i="8"/>
  <c r="O121" i="20"/>
  <c r="N121" i="20"/>
  <c r="O120" i="20"/>
  <c r="N120" i="20"/>
  <c r="O119" i="20"/>
  <c r="N119" i="20"/>
  <c r="O118" i="20"/>
  <c r="N118" i="20"/>
  <c r="O117" i="20"/>
  <c r="N117" i="20"/>
  <c r="O116" i="20"/>
  <c r="N116" i="20"/>
  <c r="O115" i="20"/>
  <c r="N115" i="20"/>
  <c r="O114" i="20"/>
  <c r="N114" i="20"/>
  <c r="O113" i="20"/>
  <c r="N113" i="20"/>
  <c r="O112" i="20"/>
  <c r="N112" i="20"/>
  <c r="O111" i="20"/>
  <c r="N111" i="20"/>
  <c r="O110" i="20"/>
  <c r="N110" i="20"/>
  <c r="O109" i="20"/>
  <c r="N109" i="20"/>
  <c r="O108" i="20"/>
  <c r="N108" i="20"/>
  <c r="O107" i="20"/>
  <c r="N107" i="20"/>
  <c r="O106" i="20"/>
  <c r="N106" i="20"/>
  <c r="O105" i="20"/>
  <c r="N105" i="20"/>
  <c r="O104" i="20"/>
  <c r="N104" i="20"/>
  <c r="O103" i="20"/>
  <c r="P103" i="20" s="1"/>
  <c r="N103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N79" i="20"/>
  <c r="O55" i="20"/>
  <c r="P55" i="20" s="1"/>
  <c r="N55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H103" i="20" s="1"/>
  <c r="F103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F79" i="20"/>
  <c r="G55" i="20"/>
  <c r="H55" i="20" s="1"/>
  <c r="F55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P103" i="16"/>
  <c r="O103" i="16" s="1"/>
  <c r="N103" i="16"/>
  <c r="H103" i="16"/>
  <c r="G103" i="16" s="1"/>
  <c r="F103" i="16"/>
  <c r="P102" i="16"/>
  <c r="O102" i="16" s="1"/>
  <c r="N102" i="16"/>
  <c r="H102" i="16"/>
  <c r="G102" i="16" s="1"/>
  <c r="F102" i="16"/>
  <c r="P101" i="16"/>
  <c r="O101" i="16" s="1"/>
  <c r="N101" i="16"/>
  <c r="H101" i="16"/>
  <c r="G101" i="16" s="1"/>
  <c r="F101" i="16"/>
  <c r="P100" i="16"/>
  <c r="O100" i="16" s="1"/>
  <c r="N100" i="16"/>
  <c r="H100" i="16"/>
  <c r="G100" i="16" s="1"/>
  <c r="F100" i="16"/>
  <c r="P99" i="16"/>
  <c r="O99" i="16" s="1"/>
  <c r="N99" i="16"/>
  <c r="H99" i="16"/>
  <c r="G99" i="16" s="1"/>
  <c r="F99" i="16"/>
  <c r="P98" i="16"/>
  <c r="O98" i="16" s="1"/>
  <c r="N98" i="16"/>
  <c r="H98" i="16"/>
  <c r="G98" i="16" s="1"/>
  <c r="F98" i="16"/>
  <c r="P97" i="16"/>
  <c r="O97" i="16" s="1"/>
  <c r="N97" i="16"/>
  <c r="H97" i="16"/>
  <c r="G97" i="16" s="1"/>
  <c r="F97" i="16"/>
  <c r="P96" i="16"/>
  <c r="O96" i="16" s="1"/>
  <c r="N96" i="16"/>
  <c r="H96" i="16"/>
  <c r="G96" i="16" s="1"/>
  <c r="F96" i="16"/>
  <c r="P95" i="16"/>
  <c r="O95" i="16" s="1"/>
  <c r="N95" i="16"/>
  <c r="H95" i="16"/>
  <c r="G95" i="16" s="1"/>
  <c r="F95" i="16"/>
  <c r="P94" i="16"/>
  <c r="O94" i="16" s="1"/>
  <c r="N94" i="16"/>
  <c r="H94" i="16"/>
  <c r="G94" i="16" s="1"/>
  <c r="F94" i="16"/>
  <c r="P93" i="16"/>
  <c r="O93" i="16" s="1"/>
  <c r="N93" i="16"/>
  <c r="H93" i="16"/>
  <c r="G93" i="16" s="1"/>
  <c r="F93" i="16"/>
  <c r="P92" i="16"/>
  <c r="O92" i="16" s="1"/>
  <c r="N92" i="16"/>
  <c r="H92" i="16"/>
  <c r="G92" i="16" s="1"/>
  <c r="F92" i="16"/>
  <c r="P91" i="16"/>
  <c r="O91" i="16" s="1"/>
  <c r="N91" i="16"/>
  <c r="H91" i="16"/>
  <c r="G91" i="16" s="1"/>
  <c r="F91" i="16"/>
  <c r="P90" i="16"/>
  <c r="O90" i="16" s="1"/>
  <c r="N90" i="16"/>
  <c r="H90" i="16"/>
  <c r="G90" i="16" s="1"/>
  <c r="F90" i="16"/>
  <c r="P89" i="16"/>
  <c r="O89" i="16" s="1"/>
  <c r="N89" i="16"/>
  <c r="H89" i="16"/>
  <c r="G89" i="16" s="1"/>
  <c r="F89" i="16"/>
  <c r="P88" i="16"/>
  <c r="O88" i="16" s="1"/>
  <c r="N88" i="16"/>
  <c r="H88" i="16"/>
  <c r="G88" i="16" s="1"/>
  <c r="F88" i="16"/>
  <c r="P87" i="16"/>
  <c r="O87" i="16" s="1"/>
  <c r="N87" i="16"/>
  <c r="H87" i="16"/>
  <c r="G87" i="16" s="1"/>
  <c r="F87" i="16"/>
  <c r="P86" i="16"/>
  <c r="O86" i="16" s="1"/>
  <c r="N86" i="16"/>
  <c r="H86" i="16"/>
  <c r="G86" i="16" s="1"/>
  <c r="F86" i="16"/>
  <c r="P85" i="16"/>
  <c r="O85" i="16" s="1"/>
  <c r="N85" i="16"/>
  <c r="H85" i="16"/>
  <c r="G85" i="16" s="1"/>
  <c r="F85" i="16"/>
  <c r="P84" i="16"/>
  <c r="O84" i="16" s="1"/>
  <c r="N84" i="16"/>
  <c r="H84" i="16"/>
  <c r="G84" i="16" s="1"/>
  <c r="F84" i="16"/>
  <c r="P83" i="16"/>
  <c r="O83" i="16" s="1"/>
  <c r="N83" i="16"/>
  <c r="H83" i="16"/>
  <c r="G83" i="16" s="1"/>
  <c r="F83" i="16"/>
  <c r="P82" i="16"/>
  <c r="O82" i="16" s="1"/>
  <c r="N82" i="16"/>
  <c r="H82" i="16"/>
  <c r="G82" i="16" s="1"/>
  <c r="F82" i="16"/>
  <c r="P81" i="16"/>
  <c r="O81" i="16" s="1"/>
  <c r="N81" i="16"/>
  <c r="H81" i="16"/>
  <c r="G81" i="16" s="1"/>
  <c r="F81" i="16"/>
  <c r="P80" i="16"/>
  <c r="O80" i="16" s="1"/>
  <c r="N80" i="16"/>
  <c r="H80" i="16"/>
  <c r="G80" i="16" s="1"/>
  <c r="F80" i="16"/>
  <c r="P79" i="16"/>
  <c r="O79" i="16" s="1"/>
  <c r="N79" i="16"/>
  <c r="H79" i="16"/>
  <c r="G79" i="16" s="1"/>
  <c r="F79" i="16"/>
  <c r="P78" i="16"/>
  <c r="O78" i="16" s="1"/>
  <c r="N78" i="16"/>
  <c r="H78" i="16"/>
  <c r="G78" i="16" s="1"/>
  <c r="F78" i="16"/>
  <c r="P77" i="16"/>
  <c r="O77" i="16" s="1"/>
  <c r="N77" i="16"/>
  <c r="H77" i="16"/>
  <c r="G77" i="16" s="1"/>
  <c r="F77" i="16"/>
  <c r="P76" i="16"/>
  <c r="O76" i="16" s="1"/>
  <c r="N76" i="16"/>
  <c r="H76" i="16"/>
  <c r="G76" i="16" s="1"/>
  <c r="F76" i="16"/>
  <c r="P75" i="16"/>
  <c r="O75" i="16" s="1"/>
  <c r="N75" i="16"/>
  <c r="H75" i="16"/>
  <c r="G75" i="16" s="1"/>
  <c r="F75" i="16"/>
  <c r="P74" i="16"/>
  <c r="O74" i="16" s="1"/>
  <c r="N74" i="16"/>
  <c r="H74" i="16"/>
  <c r="G74" i="16" s="1"/>
  <c r="F74" i="16"/>
  <c r="P73" i="16"/>
  <c r="O73" i="16" s="1"/>
  <c r="N73" i="16"/>
  <c r="H73" i="16"/>
  <c r="G73" i="16" s="1"/>
  <c r="F73" i="16"/>
  <c r="P72" i="16"/>
  <c r="O72" i="16" s="1"/>
  <c r="N72" i="16"/>
  <c r="H72" i="16"/>
  <c r="G72" i="16" s="1"/>
  <c r="F72" i="16"/>
  <c r="P71" i="16"/>
  <c r="O71" i="16" s="1"/>
  <c r="N71" i="16"/>
  <c r="H71" i="16"/>
  <c r="G71" i="16" s="1"/>
  <c r="F71" i="16"/>
  <c r="P70" i="16"/>
  <c r="O70" i="16" s="1"/>
  <c r="N70" i="16"/>
  <c r="H70" i="16"/>
  <c r="G70" i="16" s="1"/>
  <c r="F70" i="16"/>
  <c r="P69" i="16"/>
  <c r="O69" i="16" s="1"/>
  <c r="N69" i="16"/>
  <c r="H69" i="16"/>
  <c r="G69" i="16" s="1"/>
  <c r="F69" i="16"/>
  <c r="P68" i="16"/>
  <c r="O68" i="16" s="1"/>
  <c r="N68" i="16"/>
  <c r="H68" i="16"/>
  <c r="G68" i="16" s="1"/>
  <c r="F68" i="16"/>
  <c r="P67" i="16"/>
  <c r="O67" i="16" s="1"/>
  <c r="N67" i="16"/>
  <c r="H67" i="16"/>
  <c r="G67" i="16" s="1"/>
  <c r="F67" i="16"/>
  <c r="P66" i="16"/>
  <c r="O66" i="16" s="1"/>
  <c r="N66" i="16"/>
  <c r="H66" i="16"/>
  <c r="G66" i="16" s="1"/>
  <c r="F66" i="16"/>
  <c r="P65" i="16"/>
  <c r="O65" i="16" s="1"/>
  <c r="N65" i="16"/>
  <c r="H65" i="16"/>
  <c r="G65" i="16" s="1"/>
  <c r="F65" i="16"/>
  <c r="P64" i="16"/>
  <c r="O64" i="16" s="1"/>
  <c r="N64" i="16"/>
  <c r="H64" i="16"/>
  <c r="G64" i="16" s="1"/>
  <c r="F64" i="16"/>
  <c r="P63" i="16"/>
  <c r="O63" i="16" s="1"/>
  <c r="N63" i="16"/>
  <c r="H63" i="16"/>
  <c r="G63" i="16" s="1"/>
  <c r="F63" i="16"/>
  <c r="P62" i="16"/>
  <c r="O62" i="16" s="1"/>
  <c r="N62" i="16"/>
  <c r="H62" i="16"/>
  <c r="G62" i="16" s="1"/>
  <c r="F62" i="16"/>
  <c r="P61" i="16"/>
  <c r="O61" i="16" s="1"/>
  <c r="N61" i="16"/>
  <c r="H61" i="16"/>
  <c r="G61" i="16" s="1"/>
  <c r="F61" i="16"/>
  <c r="P60" i="16"/>
  <c r="O60" i="16" s="1"/>
  <c r="N60" i="16"/>
  <c r="H60" i="16"/>
  <c r="G60" i="16" s="1"/>
  <c r="F60" i="16"/>
  <c r="P59" i="16"/>
  <c r="O59" i="16" s="1"/>
  <c r="N59" i="16"/>
  <c r="H59" i="16"/>
  <c r="G59" i="16" s="1"/>
  <c r="F59" i="16"/>
  <c r="P58" i="16"/>
  <c r="O58" i="16" s="1"/>
  <c r="N58" i="16"/>
  <c r="H58" i="16"/>
  <c r="G58" i="16" s="1"/>
  <c r="F58" i="16"/>
  <c r="P57" i="16"/>
  <c r="O57" i="16" s="1"/>
  <c r="N57" i="16"/>
  <c r="H57" i="16"/>
  <c r="G57" i="16" s="1"/>
  <c r="F57" i="16"/>
  <c r="P56" i="16"/>
  <c r="O56" i="16" s="1"/>
  <c r="N56" i="16"/>
  <c r="H56" i="16"/>
  <c r="G56" i="16" s="1"/>
  <c r="F56" i="16"/>
  <c r="P55" i="16"/>
  <c r="O55" i="16" s="1"/>
  <c r="N55" i="16"/>
  <c r="H55" i="16"/>
  <c r="G55" i="16" s="1"/>
  <c r="F55" i="16"/>
  <c r="P54" i="16"/>
  <c r="O54" i="16" s="1"/>
  <c r="N54" i="16"/>
  <c r="H54" i="16"/>
  <c r="G54" i="16" s="1"/>
  <c r="F54" i="16"/>
  <c r="P53" i="16"/>
  <c r="O53" i="16" s="1"/>
  <c r="N53" i="16"/>
  <c r="H53" i="16"/>
  <c r="G53" i="16" s="1"/>
  <c r="F53" i="16"/>
  <c r="P52" i="16"/>
  <c r="O52" i="16" s="1"/>
  <c r="N52" i="16"/>
  <c r="H52" i="16"/>
  <c r="G52" i="16" s="1"/>
  <c r="F52" i="16"/>
  <c r="P51" i="16"/>
  <c r="O51" i="16" s="1"/>
  <c r="N51" i="16"/>
  <c r="H51" i="16"/>
  <c r="G51" i="16" s="1"/>
  <c r="F51" i="16"/>
  <c r="P50" i="16"/>
  <c r="O50" i="16" s="1"/>
  <c r="N50" i="16"/>
  <c r="H50" i="16"/>
  <c r="G50" i="16" s="1"/>
  <c r="F50" i="16"/>
  <c r="P49" i="16"/>
  <c r="O49" i="16" s="1"/>
  <c r="N49" i="16"/>
  <c r="H49" i="16"/>
  <c r="G49" i="16" s="1"/>
  <c r="F49" i="16"/>
  <c r="P48" i="16"/>
  <c r="O48" i="16" s="1"/>
  <c r="N48" i="16"/>
  <c r="H48" i="16"/>
  <c r="G48" i="16" s="1"/>
  <c r="F48" i="16"/>
  <c r="P47" i="16"/>
  <c r="O47" i="16" s="1"/>
  <c r="N47" i="16"/>
  <c r="H47" i="16"/>
  <c r="G47" i="16" s="1"/>
  <c r="F47" i="16"/>
  <c r="P46" i="16"/>
  <c r="O46" i="16" s="1"/>
  <c r="N46" i="16"/>
  <c r="H46" i="16"/>
  <c r="G46" i="16" s="1"/>
  <c r="F46" i="16"/>
  <c r="P45" i="16"/>
  <c r="O45" i="16" s="1"/>
  <c r="N45" i="16"/>
  <c r="H45" i="16"/>
  <c r="G45" i="16" s="1"/>
  <c r="F45" i="16"/>
  <c r="P44" i="16"/>
  <c r="O44" i="16" s="1"/>
  <c r="N44" i="16"/>
  <c r="H44" i="16"/>
  <c r="G44" i="16" s="1"/>
  <c r="F44" i="16"/>
  <c r="P43" i="16"/>
  <c r="O43" i="16" s="1"/>
  <c r="N43" i="16"/>
  <c r="H43" i="16"/>
  <c r="G43" i="16" s="1"/>
  <c r="F43" i="16"/>
  <c r="P42" i="16"/>
  <c r="O42" i="16" s="1"/>
  <c r="N42" i="16"/>
  <c r="H42" i="16"/>
  <c r="G42" i="16" s="1"/>
  <c r="F42" i="16"/>
  <c r="P41" i="16"/>
  <c r="O41" i="16" s="1"/>
  <c r="N41" i="16"/>
  <c r="H41" i="16"/>
  <c r="G41" i="16" s="1"/>
  <c r="F41" i="16"/>
  <c r="P40" i="16"/>
  <c r="O40" i="16" s="1"/>
  <c r="N40" i="16"/>
  <c r="H40" i="16"/>
  <c r="G40" i="16" s="1"/>
  <c r="F40" i="16"/>
  <c r="P39" i="16"/>
  <c r="O39" i="16" s="1"/>
  <c r="N39" i="16"/>
  <c r="H39" i="16"/>
  <c r="G39" i="16" s="1"/>
  <c r="F39" i="16"/>
  <c r="P38" i="16"/>
  <c r="O38" i="16" s="1"/>
  <c r="N38" i="16"/>
  <c r="H38" i="16"/>
  <c r="G38" i="16" s="1"/>
  <c r="F38" i="16"/>
  <c r="P37" i="16"/>
  <c r="O37" i="16" s="1"/>
  <c r="N37" i="16"/>
  <c r="H37" i="16"/>
  <c r="G37" i="16" s="1"/>
  <c r="F37" i="16"/>
  <c r="P36" i="16"/>
  <c r="O36" i="16" s="1"/>
  <c r="N36" i="16"/>
  <c r="H36" i="16"/>
  <c r="G36" i="16" s="1"/>
  <c r="F36" i="16"/>
  <c r="P35" i="16"/>
  <c r="O35" i="16" s="1"/>
  <c r="N35" i="16"/>
  <c r="H35" i="16"/>
  <c r="G35" i="16" s="1"/>
  <c r="F35" i="16"/>
  <c r="P34" i="16"/>
  <c r="O34" i="16" s="1"/>
  <c r="N34" i="16"/>
  <c r="H34" i="16"/>
  <c r="G34" i="16" s="1"/>
  <c r="F34" i="16"/>
  <c r="P33" i="16"/>
  <c r="O33" i="16" s="1"/>
  <c r="N33" i="16"/>
  <c r="H33" i="16"/>
  <c r="G33" i="16" s="1"/>
  <c r="F33" i="16"/>
  <c r="P32" i="16"/>
  <c r="O32" i="16" s="1"/>
  <c r="N32" i="16"/>
  <c r="H32" i="16"/>
  <c r="G32" i="16" s="1"/>
  <c r="F32" i="16"/>
  <c r="P31" i="16"/>
  <c r="O31" i="16" s="1"/>
  <c r="N31" i="16"/>
  <c r="H31" i="16"/>
  <c r="G31" i="16" s="1"/>
  <c r="F31" i="16"/>
  <c r="P30" i="16"/>
  <c r="O30" i="16" s="1"/>
  <c r="N30" i="16"/>
  <c r="H30" i="16"/>
  <c r="G30" i="16" s="1"/>
  <c r="F30" i="16"/>
  <c r="P29" i="16"/>
  <c r="O29" i="16" s="1"/>
  <c r="N29" i="16"/>
  <c r="H29" i="16"/>
  <c r="G29" i="16" s="1"/>
  <c r="F29" i="16"/>
  <c r="P28" i="16"/>
  <c r="O28" i="16" s="1"/>
  <c r="N28" i="16"/>
  <c r="H28" i="16"/>
  <c r="G28" i="16" s="1"/>
  <c r="F28" i="16"/>
  <c r="P27" i="16"/>
  <c r="O27" i="16" s="1"/>
  <c r="N27" i="16"/>
  <c r="H27" i="16"/>
  <c r="G27" i="16" s="1"/>
  <c r="F27" i="16"/>
  <c r="P26" i="16"/>
  <c r="O26" i="16" s="1"/>
  <c r="N26" i="16"/>
  <c r="H26" i="16"/>
  <c r="G26" i="16" s="1"/>
  <c r="F26" i="16"/>
  <c r="P25" i="16"/>
  <c r="O25" i="16" s="1"/>
  <c r="N25" i="16"/>
  <c r="H25" i="16"/>
  <c r="G25" i="16" s="1"/>
  <c r="F25" i="16"/>
  <c r="P24" i="16"/>
  <c r="O24" i="16" s="1"/>
  <c r="N24" i="16"/>
  <c r="H24" i="16"/>
  <c r="G24" i="16" s="1"/>
  <c r="F24" i="16"/>
  <c r="P23" i="16"/>
  <c r="O23" i="16" s="1"/>
  <c r="N23" i="16"/>
  <c r="H23" i="16"/>
  <c r="G23" i="16" s="1"/>
  <c r="F23" i="16"/>
  <c r="P22" i="16"/>
  <c r="O22" i="16" s="1"/>
  <c r="N22" i="16"/>
  <c r="H22" i="16"/>
  <c r="G22" i="16" s="1"/>
  <c r="F22" i="16"/>
  <c r="P21" i="16"/>
  <c r="O21" i="16" s="1"/>
  <c r="N21" i="16"/>
  <c r="H21" i="16"/>
  <c r="G21" i="16" s="1"/>
  <c r="F21" i="16"/>
  <c r="P20" i="16"/>
  <c r="O20" i="16" s="1"/>
  <c r="N20" i="16"/>
  <c r="H20" i="16"/>
  <c r="G20" i="16" s="1"/>
  <c r="F20" i="16"/>
  <c r="P19" i="16"/>
  <c r="O19" i="16" s="1"/>
  <c r="N19" i="16"/>
  <c r="H19" i="16"/>
  <c r="G19" i="16" s="1"/>
  <c r="F19" i="16"/>
  <c r="P18" i="16"/>
  <c r="O18" i="16" s="1"/>
  <c r="N18" i="16"/>
  <c r="H18" i="16"/>
  <c r="G18" i="16" s="1"/>
  <c r="F18" i="16"/>
  <c r="P17" i="16"/>
  <c r="O17" i="16" s="1"/>
  <c r="N17" i="16"/>
  <c r="H17" i="16"/>
  <c r="G17" i="16" s="1"/>
  <c r="F17" i="16"/>
  <c r="P16" i="16"/>
  <c r="O16" i="16" s="1"/>
  <c r="N16" i="16"/>
  <c r="H16" i="16"/>
  <c r="G16" i="16" s="1"/>
  <c r="F16" i="16"/>
  <c r="P15" i="16"/>
  <c r="O15" i="16" s="1"/>
  <c r="N15" i="16"/>
  <c r="H15" i="16"/>
  <c r="G15" i="16" s="1"/>
  <c r="F15" i="16"/>
  <c r="P14" i="16"/>
  <c r="O14" i="16" s="1"/>
  <c r="N14" i="16"/>
  <c r="H14" i="16"/>
  <c r="G14" i="16" s="1"/>
  <c r="F14" i="16"/>
  <c r="P13" i="16"/>
  <c r="O13" i="16" s="1"/>
  <c r="N13" i="16"/>
  <c r="H13" i="16"/>
  <c r="G13" i="16" s="1"/>
  <c r="F13" i="16"/>
  <c r="P12" i="16"/>
  <c r="O12" i="16" s="1"/>
  <c r="N12" i="16"/>
  <c r="H12" i="16"/>
  <c r="G12" i="16" s="1"/>
  <c r="F12" i="16"/>
  <c r="P11" i="16"/>
  <c r="O11" i="16" s="1"/>
  <c r="N11" i="16"/>
  <c r="H11" i="16"/>
  <c r="G11" i="16" s="1"/>
  <c r="F11" i="16"/>
  <c r="P10" i="16"/>
  <c r="O10" i="16" s="1"/>
  <c r="N10" i="16"/>
  <c r="H10" i="16"/>
  <c r="G10" i="16" s="1"/>
  <c r="F10" i="16"/>
  <c r="P9" i="16"/>
  <c r="O9" i="16" s="1"/>
  <c r="N9" i="16"/>
  <c r="H9" i="16"/>
  <c r="G9" i="16" s="1"/>
  <c r="F9" i="16"/>
  <c r="P8" i="16"/>
  <c r="O8" i="16" s="1"/>
  <c r="N8" i="16"/>
  <c r="H8" i="16"/>
  <c r="G8" i="16" s="1"/>
  <c r="F8" i="16"/>
  <c r="P7" i="16"/>
  <c r="O7" i="16" s="1"/>
  <c r="N7" i="16"/>
  <c r="H7" i="16"/>
  <c r="G7" i="16" s="1"/>
  <c r="F7" i="16"/>
  <c r="P6" i="16"/>
  <c r="O6" i="16" s="1"/>
  <c r="N6" i="16"/>
  <c r="H6" i="16"/>
  <c r="G6" i="16" s="1"/>
  <c r="F6" i="16"/>
  <c r="P5" i="16"/>
  <c r="O5" i="16" s="1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103" i="15"/>
  <c r="G103" i="15" s="1"/>
  <c r="F103" i="15"/>
  <c r="H102" i="15"/>
  <c r="G102" i="15" s="1"/>
  <c r="F102" i="15"/>
  <c r="H101" i="15"/>
  <c r="G101" i="15" s="1"/>
  <c r="F101" i="15"/>
  <c r="H100" i="15"/>
  <c r="G100" i="15" s="1"/>
  <c r="F100" i="15"/>
  <c r="H99" i="15"/>
  <c r="G99" i="15" s="1"/>
  <c r="F99" i="15"/>
  <c r="H98" i="15"/>
  <c r="G98" i="15" s="1"/>
  <c r="F98" i="15"/>
  <c r="H97" i="15"/>
  <c r="G97" i="15" s="1"/>
  <c r="F97" i="15"/>
  <c r="H96" i="15"/>
  <c r="G96" i="15" s="1"/>
  <c r="F96" i="15"/>
  <c r="H95" i="15"/>
  <c r="G95" i="15" s="1"/>
  <c r="F95" i="15"/>
  <c r="H94" i="15"/>
  <c r="G94" i="15" s="1"/>
  <c r="F94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G5" i="15" s="1"/>
  <c r="F5" i="15"/>
  <c r="AJ103" i="7"/>
  <c r="AI103" i="7"/>
  <c r="AJ102" i="7"/>
  <c r="AI102" i="7"/>
  <c r="AJ101" i="7"/>
  <c r="AI101" i="7"/>
  <c r="AJ100" i="7"/>
  <c r="AI100" i="7"/>
  <c r="AJ99" i="7"/>
  <c r="AI99" i="7"/>
  <c r="AJ98" i="7"/>
  <c r="AI98" i="7"/>
  <c r="AJ97" i="7"/>
  <c r="AI97" i="7"/>
  <c r="AJ96" i="7"/>
  <c r="AI96" i="7"/>
  <c r="AJ95" i="7"/>
  <c r="AI95" i="7"/>
  <c r="AJ94" i="7"/>
  <c r="AI94" i="7"/>
  <c r="AJ93" i="7"/>
  <c r="AI93" i="7"/>
  <c r="AJ92" i="7"/>
  <c r="AI92" i="7"/>
  <c r="AJ91" i="7"/>
  <c r="AI91" i="7"/>
  <c r="AJ90" i="7"/>
  <c r="AI90" i="7"/>
  <c r="AJ89" i="7"/>
  <c r="AI89" i="7"/>
  <c r="AJ88" i="7"/>
  <c r="AI88" i="7"/>
  <c r="AJ87" i="7"/>
  <c r="AI87" i="7"/>
  <c r="AJ86" i="7"/>
  <c r="AI86" i="7"/>
  <c r="AJ85" i="7"/>
  <c r="AI85" i="7"/>
  <c r="AJ84" i="7"/>
  <c r="AI84" i="7"/>
  <c r="AJ83" i="7"/>
  <c r="AI83" i="7"/>
  <c r="AJ82" i="7"/>
  <c r="AI82" i="7"/>
  <c r="AJ81" i="7"/>
  <c r="AI81" i="7"/>
  <c r="AJ80" i="7"/>
  <c r="AI80" i="7"/>
  <c r="AJ79" i="7"/>
  <c r="AI79" i="7"/>
  <c r="AJ78" i="7"/>
  <c r="AI78" i="7"/>
  <c r="AJ77" i="7"/>
  <c r="AI77" i="7"/>
  <c r="AJ76" i="7"/>
  <c r="AI76" i="7"/>
  <c r="AJ75" i="7"/>
  <c r="AI75" i="7"/>
  <c r="AJ74" i="7"/>
  <c r="AI74" i="7"/>
  <c r="AJ73" i="7"/>
  <c r="AI73" i="7"/>
  <c r="AJ72" i="7"/>
  <c r="AI72" i="7"/>
  <c r="AJ71" i="7"/>
  <c r="AI71" i="7"/>
  <c r="AJ70" i="7"/>
  <c r="AI70" i="7"/>
  <c r="AJ69" i="7"/>
  <c r="AI69" i="7"/>
  <c r="AJ68" i="7"/>
  <c r="AI68" i="7"/>
  <c r="AJ67" i="7"/>
  <c r="AI67" i="7"/>
  <c r="AJ66" i="7"/>
  <c r="AI66" i="7"/>
  <c r="AJ65" i="7"/>
  <c r="AI65" i="7"/>
  <c r="AJ64" i="7"/>
  <c r="AI64" i="7"/>
  <c r="AJ63" i="7"/>
  <c r="AI63" i="7"/>
  <c r="AJ62" i="7"/>
  <c r="AI62" i="7"/>
  <c r="AJ61" i="7"/>
  <c r="AI61" i="7"/>
  <c r="AJ60" i="7"/>
  <c r="AI60" i="7"/>
  <c r="AJ59" i="7"/>
  <c r="AI59" i="7"/>
  <c r="AJ58" i="7"/>
  <c r="AI58" i="7"/>
  <c r="AJ57" i="7"/>
  <c r="AI57" i="7"/>
  <c r="AJ56" i="7"/>
  <c r="AI56" i="7"/>
  <c r="AJ55" i="7"/>
  <c r="AI55" i="7"/>
  <c r="AJ54" i="7"/>
  <c r="AI54" i="7"/>
  <c r="AJ53" i="7"/>
  <c r="AI53" i="7"/>
  <c r="AJ52" i="7"/>
  <c r="AI52" i="7"/>
  <c r="AJ51" i="7"/>
  <c r="AI51" i="7"/>
  <c r="AJ50" i="7"/>
  <c r="AI50" i="7"/>
  <c r="AJ49" i="7"/>
  <c r="AI49" i="7"/>
  <c r="AJ48" i="7"/>
  <c r="AI48" i="7"/>
  <c r="AJ47" i="7"/>
  <c r="AI47" i="7"/>
  <c r="AJ46" i="7"/>
  <c r="AI46" i="7"/>
  <c r="AJ45" i="7"/>
  <c r="AI45" i="7"/>
  <c r="AJ44" i="7"/>
  <c r="AI44" i="7"/>
  <c r="AJ43" i="7"/>
  <c r="AI43" i="7"/>
  <c r="AJ42" i="7"/>
  <c r="AI42" i="7"/>
  <c r="AJ41" i="7"/>
  <c r="AI41" i="7"/>
  <c r="AJ40" i="7"/>
  <c r="AI40" i="7"/>
  <c r="AJ39" i="7"/>
  <c r="AI39" i="7"/>
  <c r="AJ38" i="7"/>
  <c r="AI38" i="7"/>
  <c r="AJ37" i="7"/>
  <c r="AI37" i="7"/>
  <c r="AJ36" i="7"/>
  <c r="AI36" i="7"/>
  <c r="AJ35" i="7"/>
  <c r="AI35" i="7"/>
  <c r="AJ34" i="7"/>
  <c r="AI34" i="7"/>
  <c r="AJ33" i="7"/>
  <c r="AI33" i="7"/>
  <c r="AJ32" i="7"/>
  <c r="AI32" i="7"/>
  <c r="AJ31" i="7"/>
  <c r="AI31" i="7"/>
  <c r="AJ30" i="7"/>
  <c r="AI30" i="7"/>
  <c r="AJ29" i="7"/>
  <c r="AI29" i="7"/>
  <c r="AJ28" i="7"/>
  <c r="AI28" i="7"/>
  <c r="AJ27" i="7"/>
  <c r="AI27" i="7"/>
  <c r="AJ26" i="7"/>
  <c r="AI26" i="7"/>
  <c r="AJ25" i="7"/>
  <c r="AI25" i="7"/>
  <c r="AJ24" i="7"/>
  <c r="AI24" i="7"/>
  <c r="AJ23" i="7"/>
  <c r="AI23" i="7"/>
  <c r="AJ22" i="7"/>
  <c r="AI22" i="7"/>
  <c r="AJ21" i="7"/>
  <c r="AI21" i="7"/>
  <c r="AJ20" i="7"/>
  <c r="AI20" i="7"/>
  <c r="AJ19" i="7"/>
  <c r="AI19" i="7"/>
  <c r="AJ18" i="7"/>
  <c r="AI18" i="7"/>
  <c r="AJ17" i="7"/>
  <c r="AI17" i="7"/>
  <c r="AJ16" i="7"/>
  <c r="AI16" i="7"/>
  <c r="AJ15" i="7"/>
  <c r="AI15" i="7"/>
  <c r="AJ14" i="7"/>
  <c r="AI14" i="7"/>
  <c r="AJ13" i="7"/>
  <c r="AI13" i="7"/>
  <c r="AJ12" i="7"/>
  <c r="AI12" i="7"/>
  <c r="AJ11" i="7"/>
  <c r="AI11" i="7"/>
  <c r="AJ10" i="7"/>
  <c r="AI10" i="7"/>
  <c r="AJ9" i="7"/>
  <c r="AI9" i="7"/>
  <c r="AJ8" i="7"/>
  <c r="AI8" i="7"/>
  <c r="AJ7" i="7"/>
  <c r="AI7" i="7"/>
  <c r="AJ6" i="7"/>
  <c r="AI6" i="7"/>
  <c r="AJ5" i="7"/>
  <c r="AI5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R21" i="4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D15" i="4"/>
  <c r="B15" i="4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R4" i="8"/>
  <c r="H223" i="21" l="1"/>
  <c r="H295" i="21"/>
  <c r="H367" i="21"/>
  <c r="H439" i="21"/>
  <c r="H511" i="21"/>
  <c r="P79" i="20"/>
  <c r="P295" i="21"/>
  <c r="P343" i="21"/>
  <c r="P391" i="21"/>
  <c r="P439" i="21"/>
  <c r="P487" i="21"/>
  <c r="P535" i="21"/>
  <c r="H7" i="23"/>
  <c r="H55" i="23"/>
  <c r="H103" i="23"/>
  <c r="H151" i="23"/>
  <c r="H199" i="23"/>
  <c r="H247" i="23"/>
  <c r="H295" i="23"/>
  <c r="H343" i="23"/>
  <c r="H391" i="23"/>
  <c r="H439" i="23"/>
  <c r="H487" i="23"/>
  <c r="H535" i="23"/>
  <c r="H7" i="22"/>
  <c r="H31" i="22"/>
  <c r="H79" i="22"/>
  <c r="H103" i="22"/>
  <c r="H247" i="21"/>
  <c r="H319" i="21"/>
  <c r="H391" i="21"/>
  <c r="H463" i="21"/>
  <c r="H535" i="21"/>
  <c r="H79" i="20"/>
  <c r="P31" i="20"/>
  <c r="P7" i="22"/>
  <c r="P31" i="22"/>
  <c r="P79" i="22"/>
  <c r="P103" i="22"/>
  <c r="H271" i="21"/>
  <c r="H343" i="21"/>
  <c r="H415" i="21"/>
  <c r="H487" i="21"/>
  <c r="P559" i="21"/>
  <c r="AL172" i="18" s="1"/>
  <c r="H31" i="23"/>
  <c r="AB178" i="18" s="1"/>
  <c r="H79" i="23"/>
  <c r="H127" i="23"/>
  <c r="H175" i="23"/>
  <c r="H223" i="23"/>
  <c r="H271" i="23"/>
  <c r="H319" i="23"/>
  <c r="AD180" i="18" s="1"/>
  <c r="H367" i="23"/>
  <c r="H415" i="23"/>
  <c r="H463" i="23"/>
  <c r="H511" i="23"/>
  <c r="H559" i="23"/>
  <c r="AD182" i="18" s="1"/>
  <c r="AG179" i="18"/>
  <c r="AJ169" i="18"/>
  <c r="AI172" i="18"/>
  <c r="AK170" i="18"/>
  <c r="AL168" i="18"/>
  <c r="AJ170" i="18"/>
  <c r="AK171" i="18"/>
  <c r="AJ168" i="18"/>
  <c r="AH170" i="18"/>
  <c r="AI171" i="18"/>
  <c r="AD171" i="18"/>
  <c r="P7" i="20"/>
  <c r="AA179" i="18"/>
  <c r="AB182" i="18"/>
  <c r="N3" i="4"/>
  <c r="P3" i="4"/>
  <c r="R3" i="4"/>
  <c r="T3" i="4"/>
  <c r="F3" i="4"/>
  <c r="H3" i="4"/>
  <c r="J3" i="4"/>
  <c r="D3" i="4"/>
  <c r="AC180" i="18"/>
  <c r="AA182" i="18"/>
  <c r="AD178" i="18"/>
  <c r="AB180" i="18"/>
  <c r="AC178" i="18"/>
  <c r="AA180" i="18"/>
  <c r="Z180" i="18"/>
  <c r="AA178" i="18"/>
  <c r="AD179" i="18"/>
  <c r="AC179" i="18"/>
  <c r="AJ3" i="7"/>
  <c r="J3" i="7"/>
  <c r="AA181" i="18"/>
  <c r="AI168" i="18"/>
  <c r="AL169" i="18"/>
  <c r="AH171" i="18"/>
  <c r="AK172" i="18"/>
  <c r="AK169" i="18"/>
  <c r="AJ172" i="18"/>
  <c r="AH172" i="18"/>
  <c r="AH169" i="18"/>
  <c r="AL171" i="18"/>
  <c r="AK168" i="18"/>
  <c r="AI170" i="18"/>
  <c r="AJ171" i="18"/>
  <c r="H127" i="21"/>
  <c r="H175" i="21"/>
  <c r="H103" i="21"/>
  <c r="H151" i="21"/>
  <c r="H199" i="21"/>
  <c r="AG182" i="18"/>
  <c r="Y172" i="18"/>
  <c r="H31" i="20"/>
  <c r="AB179" i="18"/>
  <c r="AG181" i="18"/>
  <c r="Y181" i="18"/>
  <c r="AC171" i="18"/>
  <c r="AB171" i="18"/>
  <c r="AG171" i="18"/>
  <c r="AG172" i="18"/>
  <c r="AL181" i="18"/>
  <c r="AK182" i="18"/>
  <c r="AC182" i="18"/>
  <c r="AG170" i="18"/>
  <c r="AK180" i="18"/>
  <c r="AH182" i="18"/>
  <c r="AL182" i="18"/>
  <c r="AH180" i="18"/>
  <c r="AK181" i="18"/>
  <c r="AJ182" i="18"/>
  <c r="AG180" i="18"/>
  <c r="Y180" i="18"/>
  <c r="J105" i="7"/>
  <c r="AK178" i="18"/>
  <c r="AJ179" i="18"/>
  <c r="AI180" i="18"/>
  <c r="AH181" i="18"/>
  <c r="Y179" i="18"/>
  <c r="AK179" i="18"/>
  <c r="AI181" i="18"/>
  <c r="AL178" i="18"/>
  <c r="AJ180" i="18"/>
  <c r="Z181" i="18"/>
  <c r="AI178" i="18"/>
  <c r="AL179" i="18"/>
  <c r="AJ181" i="18"/>
  <c r="Z182" i="18"/>
  <c r="AI182" i="18"/>
  <c r="AJ178" i="18"/>
  <c r="AI179" i="18"/>
  <c r="AL180" i="18"/>
  <c r="H7" i="21"/>
  <c r="AA168" i="18" s="1"/>
  <c r="H55" i="21"/>
  <c r="AC168" i="18" s="1"/>
  <c r="H31" i="21"/>
  <c r="AB168" i="18" s="1"/>
  <c r="H79" i="21"/>
  <c r="AD168" i="18" s="1"/>
  <c r="AL170" i="18"/>
  <c r="AG178" i="18"/>
  <c r="Y178" i="18"/>
  <c r="AG168" i="18"/>
  <c r="H7" i="20"/>
  <c r="Y168" i="18" s="1"/>
  <c r="AG169" i="18"/>
  <c r="O3" i="16"/>
  <c r="AH179" i="18" s="1"/>
  <c r="G3" i="16"/>
  <c r="Z179" i="18" s="1"/>
  <c r="O3" i="15"/>
  <c r="AI169" i="18" s="1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S62" i="6" s="1"/>
  <c r="R61" i="6"/>
  <c r="R60" i="6"/>
  <c r="R59" i="6"/>
  <c r="R58" i="6"/>
  <c r="R57" i="6"/>
  <c r="R56" i="6"/>
  <c r="S56" i="6" s="1"/>
  <c r="R55" i="6"/>
  <c r="R54" i="6"/>
  <c r="R53" i="6"/>
  <c r="R52" i="6"/>
  <c r="R51" i="6"/>
  <c r="R50" i="6"/>
  <c r="S50" i="6" s="1"/>
  <c r="R49" i="6"/>
  <c r="R48" i="6"/>
  <c r="R47" i="6"/>
  <c r="R46" i="6"/>
  <c r="R45" i="6"/>
  <c r="R44" i="6"/>
  <c r="S44" i="6" s="1"/>
  <c r="R43" i="6"/>
  <c r="R42" i="6"/>
  <c r="R41" i="6"/>
  <c r="R40" i="6"/>
  <c r="R39" i="6"/>
  <c r="R38" i="6"/>
  <c r="S38" i="6" s="1"/>
  <c r="R37" i="6"/>
  <c r="R36" i="6"/>
  <c r="R35" i="6"/>
  <c r="R34" i="6"/>
  <c r="R33" i="6"/>
  <c r="R32" i="6"/>
  <c r="S32" i="6" s="1"/>
  <c r="R31" i="6"/>
  <c r="R30" i="6"/>
  <c r="R29" i="6"/>
  <c r="R28" i="6"/>
  <c r="R27" i="6"/>
  <c r="R26" i="6"/>
  <c r="S26" i="6" s="1"/>
  <c r="R25" i="6"/>
  <c r="S25" i="6" s="1"/>
  <c r="R24" i="6"/>
  <c r="R23" i="6"/>
  <c r="R22" i="6"/>
  <c r="R21" i="6"/>
  <c r="R20" i="6"/>
  <c r="S20" i="6" s="1"/>
  <c r="R19" i="6"/>
  <c r="S19" i="6" s="1"/>
  <c r="R18" i="6"/>
  <c r="R17" i="6"/>
  <c r="R16" i="6"/>
  <c r="R15" i="6"/>
  <c r="R14" i="6"/>
  <c r="S14" i="6" s="1"/>
  <c r="R13" i="6"/>
  <c r="S13" i="6" s="1"/>
  <c r="R12" i="6"/>
  <c r="R11" i="6"/>
  <c r="R10" i="6"/>
  <c r="R9" i="6"/>
  <c r="R8" i="6"/>
  <c r="S8" i="6" s="1"/>
  <c r="R7" i="6"/>
  <c r="S7" i="6" s="1"/>
  <c r="R6" i="6"/>
  <c r="R5" i="6"/>
  <c r="R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N103" i="6"/>
  <c r="N102" i="6"/>
  <c r="N101" i="6"/>
  <c r="N100" i="6"/>
  <c r="O100" i="6" s="1"/>
  <c r="N99" i="6"/>
  <c r="O99" i="6" s="1"/>
  <c r="N98" i="6"/>
  <c r="N97" i="6"/>
  <c r="N96" i="6"/>
  <c r="N95" i="6"/>
  <c r="N94" i="6"/>
  <c r="O94" i="6" s="1"/>
  <c r="N93" i="6"/>
  <c r="O93" i="6" s="1"/>
  <c r="N92" i="6"/>
  <c r="N91" i="6"/>
  <c r="N90" i="6"/>
  <c r="N89" i="6"/>
  <c r="N88" i="6"/>
  <c r="O88" i="6" s="1"/>
  <c r="N87" i="6"/>
  <c r="O87" i="6" s="1"/>
  <c r="N86" i="6"/>
  <c r="N85" i="6"/>
  <c r="N84" i="6"/>
  <c r="N83" i="6"/>
  <c r="N82" i="6"/>
  <c r="O82" i="6" s="1"/>
  <c r="N81" i="6"/>
  <c r="O81" i="6" s="1"/>
  <c r="N80" i="6"/>
  <c r="N79" i="6"/>
  <c r="N78" i="6"/>
  <c r="N77" i="6"/>
  <c r="N76" i="6"/>
  <c r="O76" i="6" s="1"/>
  <c r="N75" i="6"/>
  <c r="O75" i="6" s="1"/>
  <c r="N74" i="6"/>
  <c r="N73" i="6"/>
  <c r="N72" i="6"/>
  <c r="N71" i="6"/>
  <c r="N70" i="6"/>
  <c r="O70" i="6" s="1"/>
  <c r="N69" i="6"/>
  <c r="O69" i="6" s="1"/>
  <c r="N68" i="6"/>
  <c r="N67" i="6"/>
  <c r="N66" i="6"/>
  <c r="N65" i="6"/>
  <c r="N64" i="6"/>
  <c r="O64" i="6" s="1"/>
  <c r="N63" i="6"/>
  <c r="O63" i="6" s="1"/>
  <c r="N62" i="6"/>
  <c r="N61" i="6"/>
  <c r="N60" i="6"/>
  <c r="N59" i="6"/>
  <c r="N58" i="6"/>
  <c r="O58" i="6" s="1"/>
  <c r="N57" i="6"/>
  <c r="O57" i="6" s="1"/>
  <c r="N56" i="6"/>
  <c r="N55" i="6"/>
  <c r="N54" i="6"/>
  <c r="N53" i="6"/>
  <c r="N52" i="6"/>
  <c r="O52" i="6" s="1"/>
  <c r="N51" i="6"/>
  <c r="O51" i="6" s="1"/>
  <c r="N50" i="6"/>
  <c r="N49" i="6"/>
  <c r="N48" i="6"/>
  <c r="N47" i="6"/>
  <c r="N46" i="6"/>
  <c r="O46" i="6" s="1"/>
  <c r="N45" i="6"/>
  <c r="O45" i="6" s="1"/>
  <c r="N44" i="6"/>
  <c r="O44" i="6" s="1"/>
  <c r="N43" i="6"/>
  <c r="N42" i="6"/>
  <c r="O42" i="6" s="1"/>
  <c r="N41" i="6"/>
  <c r="N40" i="6"/>
  <c r="O40" i="6" s="1"/>
  <c r="N39" i="6"/>
  <c r="O39" i="6" s="1"/>
  <c r="N38" i="6"/>
  <c r="O38" i="6" s="1"/>
  <c r="N37" i="6"/>
  <c r="O37" i="6" s="1"/>
  <c r="N36" i="6"/>
  <c r="O36" i="6" s="1"/>
  <c r="N35" i="6"/>
  <c r="N34" i="6"/>
  <c r="O34" i="6" s="1"/>
  <c r="N33" i="6"/>
  <c r="O33" i="6" s="1"/>
  <c r="N32" i="6"/>
  <c r="O32" i="6" s="1"/>
  <c r="N31" i="6"/>
  <c r="O31" i="6" s="1"/>
  <c r="N30" i="6"/>
  <c r="O30" i="6" s="1"/>
  <c r="N29" i="6"/>
  <c r="N28" i="6"/>
  <c r="O28" i="6" s="1"/>
  <c r="N27" i="6"/>
  <c r="O27" i="6" s="1"/>
  <c r="N26" i="6"/>
  <c r="O26" i="6" s="1"/>
  <c r="N25" i="6"/>
  <c r="O25" i="6" s="1"/>
  <c r="N24" i="6"/>
  <c r="O24" i="6" s="1"/>
  <c r="N23" i="6"/>
  <c r="O23" i="6" s="1"/>
  <c r="N22" i="6"/>
  <c r="O22" i="6" s="1"/>
  <c r="N21" i="6"/>
  <c r="O21" i="6" s="1"/>
  <c r="N20" i="6"/>
  <c r="O20" i="6" s="1"/>
  <c r="N19" i="6"/>
  <c r="O19" i="6" s="1"/>
  <c r="N18" i="6"/>
  <c r="O18" i="6" s="1"/>
  <c r="N17" i="6"/>
  <c r="O17" i="6" s="1"/>
  <c r="N16" i="6"/>
  <c r="O16" i="6" s="1"/>
  <c r="N15" i="6"/>
  <c r="O15" i="6" s="1"/>
  <c r="N14" i="6"/>
  <c r="O14" i="6" s="1"/>
  <c r="N13" i="6"/>
  <c r="O13" i="6" s="1"/>
  <c r="N12" i="6"/>
  <c r="O12" i="6" s="1"/>
  <c r="N11" i="6"/>
  <c r="O11" i="6" s="1"/>
  <c r="N10" i="6"/>
  <c r="O10" i="6" s="1"/>
  <c r="N9" i="6"/>
  <c r="O9" i="6" s="1"/>
  <c r="N8" i="6"/>
  <c r="O8" i="6" s="1"/>
  <c r="N7" i="6"/>
  <c r="O7" i="6" s="1"/>
  <c r="N6" i="6"/>
  <c r="O6" i="6" s="1"/>
  <c r="N5" i="6"/>
  <c r="O5" i="6" s="1"/>
  <c r="N4" i="6"/>
  <c r="O4" i="6" s="1"/>
  <c r="T3" i="6"/>
  <c r="R3" i="6"/>
  <c r="S3" i="6" s="1"/>
  <c r="P3" i="6"/>
  <c r="N3" i="6"/>
  <c r="O3" i="6" s="1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103" i="6"/>
  <c r="H102" i="6"/>
  <c r="H101" i="6"/>
  <c r="I101" i="6" s="1"/>
  <c r="H100" i="6"/>
  <c r="H99" i="6"/>
  <c r="H98" i="6"/>
  <c r="H97" i="6"/>
  <c r="H96" i="6"/>
  <c r="H95" i="6"/>
  <c r="I95" i="6" s="1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I82" i="6" s="1"/>
  <c r="H81" i="6"/>
  <c r="H80" i="6"/>
  <c r="H79" i="6"/>
  <c r="H78" i="6"/>
  <c r="H77" i="6"/>
  <c r="I77" i="6" s="1"/>
  <c r="H76" i="6"/>
  <c r="H75" i="6"/>
  <c r="H74" i="6"/>
  <c r="H73" i="6"/>
  <c r="H72" i="6"/>
  <c r="H71" i="6"/>
  <c r="I71" i="6" s="1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I58" i="6" s="1"/>
  <c r="H57" i="6"/>
  <c r="H56" i="6"/>
  <c r="H55" i="6"/>
  <c r="H54" i="6"/>
  <c r="H53" i="6"/>
  <c r="I53" i="6" s="1"/>
  <c r="H52" i="6"/>
  <c r="H51" i="6"/>
  <c r="H50" i="6"/>
  <c r="H49" i="6"/>
  <c r="H48" i="6"/>
  <c r="H47" i="6"/>
  <c r="I47" i="6" s="1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I34" i="6" s="1"/>
  <c r="H33" i="6"/>
  <c r="H32" i="6"/>
  <c r="H31" i="6"/>
  <c r="H30" i="6"/>
  <c r="H29" i="6"/>
  <c r="I29" i="6" s="1"/>
  <c r="H28" i="6"/>
  <c r="H27" i="6"/>
  <c r="H26" i="6"/>
  <c r="H25" i="6"/>
  <c r="H24" i="6"/>
  <c r="H23" i="6"/>
  <c r="I23" i="6" s="1"/>
  <c r="H22" i="6"/>
  <c r="H21" i="6"/>
  <c r="H20" i="6"/>
  <c r="H19" i="6"/>
  <c r="H18" i="6"/>
  <c r="H17" i="6"/>
  <c r="H16" i="6"/>
  <c r="H15" i="6"/>
  <c r="H14" i="6"/>
  <c r="H13" i="6"/>
  <c r="I13" i="6" s="1"/>
  <c r="H12" i="6"/>
  <c r="H11" i="6"/>
  <c r="H10" i="6"/>
  <c r="I10" i="6" s="1"/>
  <c r="H9" i="6"/>
  <c r="H8" i="6"/>
  <c r="H7" i="6"/>
  <c r="I7" i="6" s="1"/>
  <c r="H6" i="6"/>
  <c r="H5" i="6"/>
  <c r="I5" i="6" s="1"/>
  <c r="H4" i="6"/>
  <c r="H3" i="6"/>
  <c r="I3" i="6" s="1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03" i="6"/>
  <c r="D102" i="6"/>
  <c r="D101" i="6"/>
  <c r="D100" i="6"/>
  <c r="D99" i="6"/>
  <c r="D98" i="6"/>
  <c r="D97" i="6"/>
  <c r="D96" i="6"/>
  <c r="D95" i="6"/>
  <c r="D94" i="6"/>
  <c r="D93" i="6"/>
  <c r="D92" i="6"/>
  <c r="E92" i="6" s="1"/>
  <c r="D91" i="6"/>
  <c r="D90" i="6"/>
  <c r="D89" i="6"/>
  <c r="D88" i="6"/>
  <c r="D87" i="6"/>
  <c r="E87" i="6" s="1"/>
  <c r="D86" i="6"/>
  <c r="D85" i="6"/>
  <c r="D84" i="6"/>
  <c r="D83" i="6"/>
  <c r="D82" i="6"/>
  <c r="D81" i="6"/>
  <c r="E81" i="6" s="1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E68" i="6" s="1"/>
  <c r="D67" i="6"/>
  <c r="D66" i="6"/>
  <c r="D65" i="6"/>
  <c r="D64" i="6"/>
  <c r="D63" i="6"/>
  <c r="E63" i="6" s="1"/>
  <c r="D62" i="6"/>
  <c r="D61" i="6"/>
  <c r="D60" i="6"/>
  <c r="D59" i="6"/>
  <c r="D58" i="6"/>
  <c r="D57" i="6"/>
  <c r="E57" i="6" s="1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E44" i="6" s="1"/>
  <c r="D43" i="6"/>
  <c r="D42" i="6"/>
  <c r="D41" i="6"/>
  <c r="D40" i="6"/>
  <c r="D39" i="6"/>
  <c r="E39" i="6" s="1"/>
  <c r="D38" i="6"/>
  <c r="D37" i="6"/>
  <c r="D36" i="6"/>
  <c r="D35" i="6"/>
  <c r="D34" i="6"/>
  <c r="D33" i="6"/>
  <c r="E33" i="6" s="1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E20" i="6" s="1"/>
  <c r="D19" i="6"/>
  <c r="D18" i="6"/>
  <c r="D17" i="6"/>
  <c r="D16" i="6"/>
  <c r="D15" i="6"/>
  <c r="E15" i="6" s="1"/>
  <c r="D14" i="6"/>
  <c r="D13" i="6"/>
  <c r="D12" i="6"/>
  <c r="D11" i="6"/>
  <c r="D10" i="6"/>
  <c r="D9" i="6"/>
  <c r="E9" i="6" s="1"/>
  <c r="D8" i="6"/>
  <c r="D7" i="6"/>
  <c r="D6" i="6"/>
  <c r="D5" i="6"/>
  <c r="E5" i="6" s="1"/>
  <c r="D4" i="6"/>
  <c r="D3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204" i="8"/>
  <c r="S204" i="8"/>
  <c r="T203" i="8"/>
  <c r="S203" i="8"/>
  <c r="T202" i="8"/>
  <c r="S202" i="8"/>
  <c r="T201" i="8"/>
  <c r="S201" i="8"/>
  <c r="T200" i="8"/>
  <c r="S200" i="8"/>
  <c r="T199" i="8"/>
  <c r="S199" i="8"/>
  <c r="T198" i="8"/>
  <c r="S198" i="8"/>
  <c r="T197" i="8"/>
  <c r="S197" i="8"/>
  <c r="T196" i="8"/>
  <c r="S196" i="8"/>
  <c r="T195" i="8"/>
  <c r="S195" i="8"/>
  <c r="T194" i="8"/>
  <c r="S194" i="8"/>
  <c r="T193" i="8"/>
  <c r="S193" i="8"/>
  <c r="T192" i="8"/>
  <c r="S192" i="8"/>
  <c r="T191" i="8"/>
  <c r="S191" i="8"/>
  <c r="T190" i="8"/>
  <c r="S190" i="8"/>
  <c r="T189" i="8"/>
  <c r="S189" i="8"/>
  <c r="T188" i="8"/>
  <c r="S188" i="8"/>
  <c r="T187" i="8"/>
  <c r="S187" i="8"/>
  <c r="T186" i="8"/>
  <c r="S186" i="8"/>
  <c r="T185" i="8"/>
  <c r="S185" i="8"/>
  <c r="T184" i="8"/>
  <c r="S184" i="8"/>
  <c r="T183" i="8"/>
  <c r="S183" i="8"/>
  <c r="T182" i="8"/>
  <c r="S182" i="8"/>
  <c r="T181" i="8"/>
  <c r="S181" i="8"/>
  <c r="T180" i="8"/>
  <c r="S180" i="8"/>
  <c r="T179" i="8"/>
  <c r="S179" i="8"/>
  <c r="T178" i="8"/>
  <c r="S178" i="8"/>
  <c r="T177" i="8"/>
  <c r="S177" i="8"/>
  <c r="T176" i="8"/>
  <c r="S176" i="8"/>
  <c r="T175" i="8"/>
  <c r="S175" i="8"/>
  <c r="T174" i="8"/>
  <c r="S174" i="8"/>
  <c r="T173" i="8"/>
  <c r="S173" i="8"/>
  <c r="T172" i="8"/>
  <c r="S172" i="8"/>
  <c r="T171" i="8"/>
  <c r="S171" i="8"/>
  <c r="T170" i="8"/>
  <c r="S170" i="8"/>
  <c r="T169" i="8"/>
  <c r="S169" i="8"/>
  <c r="T168" i="8"/>
  <c r="S168" i="8"/>
  <c r="T167" i="8"/>
  <c r="S167" i="8"/>
  <c r="T166" i="8"/>
  <c r="S166" i="8"/>
  <c r="T165" i="8"/>
  <c r="S165" i="8"/>
  <c r="T164" i="8"/>
  <c r="S164" i="8"/>
  <c r="T163" i="8"/>
  <c r="S163" i="8"/>
  <c r="T162" i="8"/>
  <c r="S162" i="8"/>
  <c r="T161" i="8"/>
  <c r="S161" i="8"/>
  <c r="T160" i="8"/>
  <c r="S160" i="8"/>
  <c r="T159" i="8"/>
  <c r="S159" i="8"/>
  <c r="T158" i="8"/>
  <c r="S158" i="8"/>
  <c r="T157" i="8"/>
  <c r="S157" i="8"/>
  <c r="T156" i="8"/>
  <c r="S156" i="8"/>
  <c r="T155" i="8"/>
  <c r="S155" i="8"/>
  <c r="T154" i="8"/>
  <c r="S154" i="8"/>
  <c r="T153" i="8"/>
  <c r="S153" i="8"/>
  <c r="T152" i="8"/>
  <c r="S152" i="8"/>
  <c r="T151" i="8"/>
  <c r="S151" i="8"/>
  <c r="T150" i="8"/>
  <c r="S150" i="8"/>
  <c r="T149" i="8"/>
  <c r="S149" i="8"/>
  <c r="T148" i="8"/>
  <c r="S148" i="8"/>
  <c r="T147" i="8"/>
  <c r="S147" i="8"/>
  <c r="T146" i="8"/>
  <c r="S146" i="8"/>
  <c r="T145" i="8"/>
  <c r="S145" i="8"/>
  <c r="T144" i="8"/>
  <c r="S144" i="8"/>
  <c r="T143" i="8"/>
  <c r="S143" i="8"/>
  <c r="T142" i="8"/>
  <c r="S142" i="8"/>
  <c r="T141" i="8"/>
  <c r="S141" i="8"/>
  <c r="T140" i="8"/>
  <c r="S140" i="8"/>
  <c r="T139" i="8"/>
  <c r="S139" i="8"/>
  <c r="T138" i="8"/>
  <c r="S138" i="8"/>
  <c r="T137" i="8"/>
  <c r="S137" i="8"/>
  <c r="T136" i="8"/>
  <c r="S136" i="8"/>
  <c r="T135" i="8"/>
  <c r="S135" i="8"/>
  <c r="T134" i="8"/>
  <c r="S134" i="8"/>
  <c r="T133" i="8"/>
  <c r="S133" i="8"/>
  <c r="T132" i="8"/>
  <c r="S132" i="8"/>
  <c r="T131" i="8"/>
  <c r="S131" i="8"/>
  <c r="T130" i="8"/>
  <c r="S130" i="8"/>
  <c r="T129" i="8"/>
  <c r="S129" i="8"/>
  <c r="T128" i="8"/>
  <c r="S128" i="8"/>
  <c r="T127" i="8"/>
  <c r="S127" i="8"/>
  <c r="T126" i="8"/>
  <c r="S126" i="8"/>
  <c r="T125" i="8"/>
  <c r="S125" i="8"/>
  <c r="T124" i="8"/>
  <c r="S124" i="8"/>
  <c r="T123" i="8"/>
  <c r="S123" i="8"/>
  <c r="T122" i="8"/>
  <c r="S122" i="8"/>
  <c r="T121" i="8"/>
  <c r="S121" i="8"/>
  <c r="T120" i="8"/>
  <c r="S120" i="8"/>
  <c r="T119" i="8"/>
  <c r="S119" i="8"/>
  <c r="T118" i="8"/>
  <c r="S118" i="8"/>
  <c r="T117" i="8"/>
  <c r="S117" i="8"/>
  <c r="T116" i="8"/>
  <c r="S116" i="8"/>
  <c r="T115" i="8"/>
  <c r="S115" i="8"/>
  <c r="T114" i="8"/>
  <c r="S114" i="8"/>
  <c r="T113" i="8"/>
  <c r="S113" i="8"/>
  <c r="T112" i="8"/>
  <c r="S112" i="8"/>
  <c r="T111" i="8"/>
  <c r="S111" i="8"/>
  <c r="T110" i="8"/>
  <c r="S110" i="8"/>
  <c r="T109" i="8"/>
  <c r="S109" i="8"/>
  <c r="T108" i="8"/>
  <c r="S108" i="8"/>
  <c r="T107" i="8"/>
  <c r="S107" i="8"/>
  <c r="T106" i="8"/>
  <c r="S106" i="8"/>
  <c r="T105" i="8"/>
  <c r="S105" i="8"/>
  <c r="T104" i="8"/>
  <c r="S104" i="8"/>
  <c r="T103" i="8"/>
  <c r="S103" i="8"/>
  <c r="T102" i="8"/>
  <c r="S102" i="8"/>
  <c r="T101" i="8"/>
  <c r="S101" i="8"/>
  <c r="T100" i="8"/>
  <c r="S100" i="8"/>
  <c r="T99" i="8"/>
  <c r="S99" i="8"/>
  <c r="T98" i="8"/>
  <c r="S98" i="8"/>
  <c r="T97" i="8"/>
  <c r="S97" i="8"/>
  <c r="T96" i="8"/>
  <c r="S96" i="8"/>
  <c r="T95" i="8"/>
  <c r="S95" i="8"/>
  <c r="T94" i="8"/>
  <c r="S94" i="8"/>
  <c r="T93" i="8"/>
  <c r="S93" i="8"/>
  <c r="T92" i="8"/>
  <c r="S92" i="8"/>
  <c r="T91" i="8"/>
  <c r="S91" i="8"/>
  <c r="T90" i="8"/>
  <c r="S90" i="8"/>
  <c r="T89" i="8"/>
  <c r="S89" i="8"/>
  <c r="T88" i="8"/>
  <c r="S88" i="8"/>
  <c r="T87" i="8"/>
  <c r="S87" i="8"/>
  <c r="T86" i="8"/>
  <c r="S86" i="8"/>
  <c r="T85" i="8"/>
  <c r="S85" i="8"/>
  <c r="T84" i="8"/>
  <c r="S84" i="8"/>
  <c r="T83" i="8"/>
  <c r="S83" i="8"/>
  <c r="T82" i="8"/>
  <c r="S82" i="8"/>
  <c r="T81" i="8"/>
  <c r="S81" i="8"/>
  <c r="T80" i="8"/>
  <c r="S80" i="8"/>
  <c r="T79" i="8"/>
  <c r="S79" i="8"/>
  <c r="T78" i="8"/>
  <c r="S78" i="8"/>
  <c r="T77" i="8"/>
  <c r="S77" i="8"/>
  <c r="T76" i="8"/>
  <c r="S76" i="8"/>
  <c r="T75" i="8"/>
  <c r="S75" i="8"/>
  <c r="T74" i="8"/>
  <c r="S74" i="8"/>
  <c r="T73" i="8"/>
  <c r="S73" i="8"/>
  <c r="T72" i="8"/>
  <c r="S72" i="8"/>
  <c r="T71" i="8"/>
  <c r="S71" i="8"/>
  <c r="T70" i="8"/>
  <c r="S70" i="8"/>
  <c r="T69" i="8"/>
  <c r="S69" i="8"/>
  <c r="T68" i="8"/>
  <c r="S68" i="8"/>
  <c r="T67" i="8"/>
  <c r="S67" i="8"/>
  <c r="T66" i="8"/>
  <c r="S66" i="8"/>
  <c r="T65" i="8"/>
  <c r="S65" i="8"/>
  <c r="T64" i="8"/>
  <c r="S64" i="8"/>
  <c r="T63" i="8"/>
  <c r="S63" i="8"/>
  <c r="T62" i="8"/>
  <c r="S62" i="8"/>
  <c r="T61" i="8"/>
  <c r="S61" i="8"/>
  <c r="T60" i="8"/>
  <c r="S60" i="8"/>
  <c r="T59" i="8"/>
  <c r="S59" i="8"/>
  <c r="T58" i="8"/>
  <c r="S58" i="8"/>
  <c r="T57" i="8"/>
  <c r="S57" i="8"/>
  <c r="T56" i="8"/>
  <c r="S56" i="8"/>
  <c r="T55" i="8"/>
  <c r="S55" i="8"/>
  <c r="T54" i="8"/>
  <c r="S54" i="8"/>
  <c r="T53" i="8"/>
  <c r="S53" i="8"/>
  <c r="T52" i="8"/>
  <c r="S52" i="8"/>
  <c r="T51" i="8"/>
  <c r="S51" i="8"/>
  <c r="T50" i="8"/>
  <c r="S50" i="8"/>
  <c r="T49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T39" i="8"/>
  <c r="S39" i="8"/>
  <c r="T38" i="8"/>
  <c r="S38" i="8"/>
  <c r="T37" i="8"/>
  <c r="S37" i="8"/>
  <c r="T36" i="8"/>
  <c r="S36" i="8"/>
  <c r="T35" i="8"/>
  <c r="S35" i="8"/>
  <c r="T34" i="8"/>
  <c r="S34" i="8"/>
  <c r="T33" i="8"/>
  <c r="S33" i="8"/>
  <c r="T32" i="8"/>
  <c r="S32" i="8"/>
  <c r="T31" i="8"/>
  <c r="S31" i="8"/>
  <c r="T30" i="8"/>
  <c r="S30" i="8"/>
  <c r="T29" i="8"/>
  <c r="S29" i="8"/>
  <c r="T28" i="8"/>
  <c r="S28" i="8"/>
  <c r="T27" i="8"/>
  <c r="S27" i="8"/>
  <c r="T26" i="8"/>
  <c r="S26" i="8"/>
  <c r="T25" i="8"/>
  <c r="S25" i="8"/>
  <c r="T24" i="8"/>
  <c r="S24" i="8"/>
  <c r="T23" i="8"/>
  <c r="S23" i="8"/>
  <c r="T22" i="8"/>
  <c r="S22" i="8"/>
  <c r="T21" i="8"/>
  <c r="S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T9" i="8"/>
  <c r="S9" i="8"/>
  <c r="T8" i="8"/>
  <c r="S8" i="8"/>
  <c r="T7" i="8"/>
  <c r="S7" i="8"/>
  <c r="T6" i="8"/>
  <c r="S6" i="8"/>
  <c r="T5" i="8"/>
  <c r="S5" i="8"/>
  <c r="T4" i="8"/>
  <c r="S4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4" i="8"/>
  <c r="E17" i="6" l="1"/>
  <c r="E23" i="6"/>
  <c r="E41" i="6"/>
  <c r="E47" i="6"/>
  <c r="E65" i="6"/>
  <c r="E71" i="6"/>
  <c r="E89" i="6"/>
  <c r="E95" i="6"/>
  <c r="I31" i="6"/>
  <c r="I37" i="6"/>
  <c r="I55" i="6"/>
  <c r="I61" i="6"/>
  <c r="I79" i="6"/>
  <c r="I85" i="6"/>
  <c r="O48" i="6"/>
  <c r="O54" i="6"/>
  <c r="O60" i="6"/>
  <c r="O66" i="6"/>
  <c r="O72" i="6"/>
  <c r="O78" i="6"/>
  <c r="O84" i="6"/>
  <c r="O90" i="6"/>
  <c r="O96" i="6"/>
  <c r="O102" i="6"/>
  <c r="S4" i="6"/>
  <c r="S10" i="6"/>
  <c r="S16" i="6"/>
  <c r="S22" i="6"/>
  <c r="S28" i="6"/>
  <c r="S34" i="6"/>
  <c r="S40" i="6"/>
  <c r="S46" i="6"/>
  <c r="S52" i="6"/>
  <c r="S58" i="6"/>
  <c r="S64" i="6"/>
  <c r="S70" i="6"/>
  <c r="S76" i="6"/>
  <c r="S82" i="6"/>
  <c r="S88" i="6"/>
  <c r="S94" i="6"/>
  <c r="S100" i="6"/>
  <c r="E12" i="6"/>
  <c r="E36" i="6"/>
  <c r="E60" i="6"/>
  <c r="E84" i="6"/>
  <c r="I26" i="6"/>
  <c r="I50" i="6"/>
  <c r="I74" i="6"/>
  <c r="I98" i="6"/>
  <c r="O43" i="6"/>
  <c r="O49" i="6"/>
  <c r="O55" i="6"/>
  <c r="O61" i="6"/>
  <c r="O67" i="6"/>
  <c r="O73" i="6"/>
  <c r="O79" i="6"/>
  <c r="O85" i="6"/>
  <c r="O91" i="6"/>
  <c r="O97" i="6"/>
  <c r="O103" i="6"/>
  <c r="S5" i="6"/>
  <c r="S11" i="6"/>
  <c r="S17" i="6"/>
  <c r="S23" i="6"/>
  <c r="S29" i="6"/>
  <c r="S35" i="6"/>
  <c r="S41" i="6"/>
  <c r="S47" i="6"/>
  <c r="S53" i="6"/>
  <c r="S59" i="6"/>
  <c r="S65" i="6"/>
  <c r="S71" i="6"/>
  <c r="S77" i="6"/>
  <c r="S83" i="6"/>
  <c r="S89" i="6"/>
  <c r="S95" i="6"/>
  <c r="S101" i="6"/>
  <c r="E7" i="6"/>
  <c r="E25" i="6"/>
  <c r="E31" i="6"/>
  <c r="E49" i="6"/>
  <c r="E55" i="6"/>
  <c r="E73" i="6"/>
  <c r="E79" i="6"/>
  <c r="E97" i="6"/>
  <c r="E103" i="6"/>
  <c r="I15" i="6"/>
  <c r="I21" i="6"/>
  <c r="I39" i="6"/>
  <c r="I45" i="6"/>
  <c r="I63" i="6"/>
  <c r="I69" i="6"/>
  <c r="I87" i="6"/>
  <c r="I93" i="6"/>
  <c r="O50" i="6"/>
  <c r="O56" i="6"/>
  <c r="O62" i="6"/>
  <c r="O68" i="6"/>
  <c r="O74" i="6"/>
  <c r="O80" i="6"/>
  <c r="O86" i="6"/>
  <c r="O92" i="6"/>
  <c r="O98" i="6"/>
  <c r="S6" i="6"/>
  <c r="S12" i="6"/>
  <c r="S18" i="6"/>
  <c r="S24" i="6"/>
  <c r="S30" i="6"/>
  <c r="S36" i="6"/>
  <c r="S42" i="6"/>
  <c r="S48" i="6"/>
  <c r="S54" i="6"/>
  <c r="S60" i="6"/>
  <c r="S66" i="6"/>
  <c r="S72" i="6"/>
  <c r="S78" i="6"/>
  <c r="S84" i="6"/>
  <c r="S90" i="6"/>
  <c r="S96" i="6"/>
  <c r="S102" i="6"/>
  <c r="S31" i="6"/>
  <c r="S37" i="6"/>
  <c r="S43" i="6"/>
  <c r="S49" i="6"/>
  <c r="S55" i="6"/>
  <c r="S61" i="6"/>
  <c r="S67" i="6"/>
  <c r="S73" i="6"/>
  <c r="S79" i="6"/>
  <c r="S85" i="6"/>
  <c r="S91" i="6"/>
  <c r="S97" i="6"/>
  <c r="S103" i="6"/>
  <c r="S68" i="6"/>
  <c r="S74" i="6"/>
  <c r="S80" i="6"/>
  <c r="S86" i="6"/>
  <c r="S92" i="6"/>
  <c r="S98" i="6"/>
  <c r="E4" i="6"/>
  <c r="E28" i="6"/>
  <c r="E52" i="6"/>
  <c r="E76" i="6"/>
  <c r="E100" i="6"/>
  <c r="I18" i="6"/>
  <c r="I42" i="6"/>
  <c r="I66" i="6"/>
  <c r="I90" i="6"/>
  <c r="O29" i="6"/>
  <c r="O35" i="6"/>
  <c r="O41" i="6"/>
  <c r="O47" i="6"/>
  <c r="O53" i="6"/>
  <c r="O59" i="6"/>
  <c r="O65" i="6"/>
  <c r="O71" i="6"/>
  <c r="O77" i="6"/>
  <c r="O83" i="6"/>
  <c r="O89" i="6"/>
  <c r="O95" i="6"/>
  <c r="O101" i="6"/>
  <c r="S9" i="6"/>
  <c r="S15" i="6"/>
  <c r="S21" i="6"/>
  <c r="S27" i="6"/>
  <c r="S33" i="6"/>
  <c r="S39" i="6"/>
  <c r="S45" i="6"/>
  <c r="S51" i="6"/>
  <c r="S57" i="6"/>
  <c r="S63" i="6"/>
  <c r="S69" i="6"/>
  <c r="S75" i="6"/>
  <c r="S81" i="6"/>
  <c r="S87" i="6"/>
  <c r="S93" i="6"/>
  <c r="S99" i="6"/>
  <c r="D182" i="18"/>
  <c r="G168" i="18"/>
  <c r="B171" i="18"/>
  <c r="B172" i="18"/>
  <c r="E10" i="6"/>
  <c r="E18" i="6"/>
  <c r="E26" i="6"/>
  <c r="E34" i="6"/>
  <c r="E42" i="6"/>
  <c r="E50" i="6"/>
  <c r="E58" i="6"/>
  <c r="E66" i="6"/>
  <c r="E74" i="6"/>
  <c r="E82" i="6"/>
  <c r="E90" i="6"/>
  <c r="E98" i="6"/>
  <c r="I8" i="6"/>
  <c r="I16" i="6"/>
  <c r="I24" i="6"/>
  <c r="I32" i="6"/>
  <c r="I40" i="6"/>
  <c r="I48" i="6"/>
  <c r="I56" i="6"/>
  <c r="I64" i="6"/>
  <c r="I72" i="6"/>
  <c r="I80" i="6"/>
  <c r="I88" i="6"/>
  <c r="I96" i="6"/>
  <c r="E3" i="6"/>
  <c r="E11" i="6"/>
  <c r="E19" i="6"/>
  <c r="E27" i="6"/>
  <c r="E35" i="6"/>
  <c r="E43" i="6"/>
  <c r="E51" i="6"/>
  <c r="E59" i="6"/>
  <c r="E67" i="6"/>
  <c r="E75" i="6"/>
  <c r="E83" i="6"/>
  <c r="E91" i="6"/>
  <c r="E99" i="6"/>
  <c r="I9" i="6"/>
  <c r="I17" i="6"/>
  <c r="I25" i="6"/>
  <c r="I33" i="6"/>
  <c r="I41" i="6"/>
  <c r="I49" i="6"/>
  <c r="I57" i="6"/>
  <c r="I65" i="6"/>
  <c r="I73" i="6"/>
  <c r="I81" i="6"/>
  <c r="I89" i="6"/>
  <c r="I97" i="6"/>
  <c r="E13" i="6"/>
  <c r="E21" i="6"/>
  <c r="E29" i="6"/>
  <c r="E37" i="6"/>
  <c r="E45" i="6"/>
  <c r="E53" i="6"/>
  <c r="E61" i="6"/>
  <c r="E69" i="6"/>
  <c r="E77" i="6"/>
  <c r="E85" i="6"/>
  <c r="E93" i="6"/>
  <c r="E101" i="6"/>
  <c r="I11" i="6"/>
  <c r="I19" i="6"/>
  <c r="I27" i="6"/>
  <c r="I35" i="6"/>
  <c r="I43" i="6"/>
  <c r="I51" i="6"/>
  <c r="I59" i="6"/>
  <c r="I67" i="6"/>
  <c r="I75" i="6"/>
  <c r="I83" i="6"/>
  <c r="I91" i="6"/>
  <c r="I99" i="6"/>
  <c r="E6" i="6"/>
  <c r="E14" i="6"/>
  <c r="E22" i="6"/>
  <c r="E30" i="6"/>
  <c r="E38" i="6"/>
  <c r="E46" i="6"/>
  <c r="E54" i="6"/>
  <c r="E62" i="6"/>
  <c r="E70" i="6"/>
  <c r="E78" i="6"/>
  <c r="E86" i="6"/>
  <c r="E94" i="6"/>
  <c r="E102" i="6"/>
  <c r="I4" i="6"/>
  <c r="I12" i="6"/>
  <c r="I20" i="6"/>
  <c r="I28" i="6"/>
  <c r="I36" i="6"/>
  <c r="I44" i="6"/>
  <c r="I52" i="6"/>
  <c r="I60" i="6"/>
  <c r="I68" i="6"/>
  <c r="I76" i="6"/>
  <c r="I84" i="6"/>
  <c r="I92" i="6"/>
  <c r="I100" i="6"/>
  <c r="E8" i="6"/>
  <c r="E16" i="6"/>
  <c r="E24" i="6"/>
  <c r="E32" i="6"/>
  <c r="E40" i="6"/>
  <c r="E48" i="6"/>
  <c r="E56" i="6"/>
  <c r="E64" i="6"/>
  <c r="E72" i="6"/>
  <c r="E80" i="6"/>
  <c r="E88" i="6"/>
  <c r="E96" i="6"/>
  <c r="I6" i="6"/>
  <c r="I14" i="6"/>
  <c r="I22" i="6"/>
  <c r="I30" i="6"/>
  <c r="I38" i="6"/>
  <c r="I46" i="6"/>
  <c r="I54" i="6"/>
  <c r="I62" i="6"/>
  <c r="I70" i="6"/>
  <c r="I78" i="6"/>
  <c r="I86" i="6"/>
  <c r="I94" i="6"/>
  <c r="S3" i="8"/>
  <c r="I3" i="8"/>
  <c r="C181" i="18"/>
  <c r="G181" i="18"/>
  <c r="F182" i="18"/>
  <c r="C172" i="18"/>
  <c r="B170" i="18"/>
  <c r="C182" i="18"/>
  <c r="G182" i="18"/>
  <c r="G180" i="18"/>
  <c r="F178" i="18"/>
  <c r="B180" i="18"/>
  <c r="R105" i="6"/>
  <c r="N105" i="6"/>
  <c r="H105" i="6"/>
  <c r="H106" i="6"/>
  <c r="D106" i="6"/>
  <c r="D105" i="6"/>
  <c r="N106" i="6"/>
  <c r="R106" i="6"/>
  <c r="G178" i="18"/>
  <c r="D181" i="18"/>
  <c r="E178" i="18"/>
  <c r="F181" i="18"/>
  <c r="E170" i="18"/>
  <c r="C180" i="18"/>
  <c r="B179" i="18"/>
  <c r="D179" i="18"/>
  <c r="E182" i="18"/>
  <c r="D180" i="18"/>
  <c r="E179" i="18"/>
  <c r="G170" i="18"/>
  <c r="C169" i="18"/>
  <c r="F168" i="18"/>
  <c r="D170" i="18"/>
  <c r="G179" i="18"/>
  <c r="F179" i="18"/>
  <c r="F170" i="18"/>
  <c r="E180" i="18"/>
  <c r="E181" i="18"/>
  <c r="D178" i="18"/>
  <c r="F180" i="18"/>
  <c r="C179" i="18"/>
  <c r="E172" i="18"/>
  <c r="F172" i="18"/>
  <c r="E171" i="18"/>
  <c r="D172" i="18"/>
  <c r="C171" i="18"/>
  <c r="D171" i="18"/>
  <c r="C170" i="18"/>
  <c r="G172" i="18"/>
  <c r="F169" i="18"/>
  <c r="G169" i="18"/>
  <c r="E169" i="18"/>
  <c r="G171" i="18"/>
  <c r="F171" i="18"/>
  <c r="E168" i="18"/>
  <c r="D168" i="18"/>
  <c r="B182" i="18"/>
  <c r="B178" i="18"/>
  <c r="B181" i="18"/>
  <c r="B168" i="18"/>
  <c r="B169" i="18"/>
  <c r="G3" i="15" l="1"/>
  <c r="D169" i="18" s="1"/>
  <c r="D7" i="26"/>
  <c r="D6" i="26" s="1"/>
  <c r="F7" i="26"/>
  <c r="F6" i="2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MT3H-0113_ConversionLoss_and_Isolation_A_+20dBm" type="6" refreshedVersion="6" background="1" saveData="1">
    <textPr codePage="437" sourceFile="S:\Agilent Network Analyzer\Mixers-Catalog\MT3\MT3H-0113_Datasheetfiles\MT3H-0113_ConversionLoss_and_Isolation_A_+20dBm.csv" tab="0" comma="1">
      <textFields count="4">
        <textField/>
        <textField/>
        <textField/>
        <textField/>
      </textFields>
    </textPr>
  </connection>
  <connection id="12" xr16:uid="{00000000-0015-0000-FFFF-FFFF0B000000}" name="MT3H-0113_ConversionLoss_and_Isolation_B" type="6" refreshedVersion="6" background="1" saveData="1">
    <textPr codePage="437" sourceFile="S:\Agilent Network Analyzer\Mixers-Catalog\MT3\MT3H-0113_Datasheetfiles\MT3H-0113_ConversionLoss_and_Isolation_B.csv" tab="0" comma="1">
      <textFields count="4">
        <textField/>
        <textField/>
        <textField/>
        <textField/>
      </textFields>
    </textPr>
  </connection>
  <connection id="13" xr16:uid="{00000000-0015-0000-FFFF-FFFF0C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4" xr16:uid="{00000000-0015-0000-FFFF-FFFF0D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5" xr16:uid="{00000000-0015-0000-FFFF-FFFF0E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6" xr16:uid="{00000000-0015-0000-FFFF-FFFF0F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7" xr16:uid="{00000000-0015-0000-FFFF-FFFF10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8" xr16:uid="{00000000-0015-0000-FFFF-FFFF11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<sst xmlns="http://schemas.openxmlformats.org/spreadsheetml/2006/main" count="1965" uniqueCount="356">
  <si>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</si>
  <si>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</si>
  <si>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</si>
  <si>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</si>
  <si>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</si>
  <si>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</si>
  <si>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</si>
  <si>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</si>
  <si>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</si>
  <si>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</si>
  <si>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</si>
  <si>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</si>
  <si>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</si>
  <si>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</si>
  <si>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</si>
  <si>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</si>
  <si>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</si>
  <si>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</si>
  <si>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>BEGIN CH2_DATA</t>
  </si>
  <si>
    <t>Freq(Hz)</t>
  </si>
  <si>
    <t>Calculated number in red is for -10 dBm</t>
  </si>
  <si>
    <t>END</t>
  </si>
  <si>
    <t>BEGIN CH3_DATA</t>
  </si>
  <si>
    <t>BEGIN CH4_DATA</t>
  </si>
  <si>
    <t>BEGIN CH5_DATA</t>
  </si>
  <si>
    <t>BEGIN CH6_DATA</t>
  </si>
  <si>
    <t>1Ix0L dBc Log Mag(dB)</t>
  </si>
  <si>
    <t>2Ix0L dBc Log Mag(dB)</t>
  </si>
  <si>
    <t>3Ix0L dBc Log Mag(dB)</t>
  </si>
  <si>
    <t>4Ix0L dBc Log Mag(dB)</t>
  </si>
  <si>
    <t>5Ix0L dBc Log Mag(dB)</t>
  </si>
  <si>
    <t>1Rx2L dBc Log Mag(dB)</t>
  </si>
  <si>
    <t>1Rx3L dBc Log Mag(dB)</t>
  </si>
  <si>
    <t>1Rx4L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</si>
  <si>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</si>
  <si>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</si>
  <si>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</si>
  <si>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</si>
  <si>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</si>
  <si>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</si>
  <si>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</si>
  <si>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</si>
  <si>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</si>
  <si>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</si>
  <si>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</si>
  <si>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</si>
  <si>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</si>
  <si>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</si>
  <si>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</si>
  <si>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</si>
  <si>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</si>
  <si>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</si>
  <si>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</si>
  <si>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</si>
  <si>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</si>
  <si>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</si>
  <si>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</si>
  <si>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</si>
  <si>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</si>
  <si>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</si>
  <si>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</si>
  <si>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</si>
  <si>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</si>
  <si>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</si>
  <si>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</si>
  <si>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</si>
  <si>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</si>
  <si>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</si>
  <si>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</si>
  <si>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</si>
  <si>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</si>
  <si>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</si>
  <si>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</si>
  <si>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</si>
  <si>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</si>
  <si>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</si>
  <si>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</si>
  <si>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</si>
  <si>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</si>
  <si>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</si>
  <si>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</si>
  <si>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</si>
  <si>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</si>
  <si>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</si>
  <si>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</si>
  <si>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</si>
  <si>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</si>
  <si>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</si>
  <si>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</si>
  <si>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</si>
  <si>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</si>
  <si>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</si>
  <si>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</si>
  <si>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</si>
  <si>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</si>
  <si>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</si>
  <si>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!Agilent Technologies</t>
  </si>
  <si>
    <t>N5242A</t>
  </si>
  <si>
    <t>!Source: Standard</t>
  </si>
  <si>
    <t>BEGIN CH1_DATA</t>
  </si>
  <si>
    <t>Conv. Loss Log Mag(dB)</t>
  </si>
  <si>
    <t>LO Return Loss Log Mag(dB)</t>
  </si>
  <si>
    <t>LO-RF Isolation Log Mag(dB)</t>
  </si>
  <si>
    <t>LO-IF Isolation Log Mag(dB)</t>
  </si>
  <si>
    <t>RF-IF Isolation Log Mag(dB)</t>
  </si>
  <si>
    <t>Calculated</t>
  </si>
  <si>
    <t>A Data -----&gt;</t>
  </si>
  <si>
    <t>B Data -----&gt;</t>
  </si>
  <si>
    <t>B Data ----&gt;</t>
  </si>
  <si>
    <t>PwrMain Log Mag(dBm)</t>
  </si>
  <si>
    <t>Pwr3 Log Mag(dBm)</t>
  </si>
  <si>
    <t>A Data ----&gt;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</si>
  <si>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</si>
  <si>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</si>
  <si>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</si>
  <si>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</si>
  <si>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</si>
  <si>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</si>
  <si>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1Ix0L Log Mag(dB)</t>
  </si>
  <si>
    <t>2Ix0L Log Mag(dB)</t>
  </si>
  <si>
    <t>3Ix0L Log Mag(dB)</t>
  </si>
  <si>
    <t>4Ix0L Log Mag(dB)</t>
  </si>
  <si>
    <t>5Ix0L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</si>
  <si>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</si>
  <si>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</si>
  <si>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</si>
  <si>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</si>
  <si>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</si>
  <si>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</si>
  <si>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</si>
  <si>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</si>
  <si>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</si>
  <si>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</si>
  <si>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</si>
  <si>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</si>
  <si>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</si>
  <si>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</si>
  <si>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</si>
  <si>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</si>
  <si>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</si>
  <si>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</si>
  <si>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</si>
  <si>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</si>
  <si>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</si>
  <si>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</si>
  <si>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</si>
  <si>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</si>
  <si>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</si>
  <si>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</si>
  <si>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</si>
  <si>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</si>
  <si>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</si>
  <si>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</si>
  <si>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</si>
  <si>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</si>
  <si>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</si>
  <si>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</si>
  <si>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</si>
  <si>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</si>
  <si>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</si>
  <si>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</si>
  <si>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</si>
  <si>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</si>
  <si>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</si>
  <si>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</si>
  <si>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</si>
  <si>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</si>
  <si>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</si>
  <si>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</si>
  <si>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</si>
  <si>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</si>
  <si>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</si>
  <si>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</si>
  <si>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</si>
  <si>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</si>
  <si>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</si>
  <si>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</si>
  <si>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</si>
  <si>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</si>
  <si>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</si>
  <si>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</si>
  <si>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</si>
  <si>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</si>
  <si>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A Configuration Downconversion</t>
  </si>
  <si>
    <t>B Configuration Downconversion</t>
  </si>
  <si>
    <t>1xIF</t>
  </si>
  <si>
    <t>2xIF</t>
  </si>
  <si>
    <t>3xIF</t>
  </si>
  <si>
    <t>4xIF</t>
  </si>
  <si>
    <t>5xIF</t>
  </si>
  <si>
    <t xml:space="preserve"> -10 dBm IF Input</t>
  </si>
  <si>
    <t>A Configuration Upconversion</t>
  </si>
  <si>
    <t>B Configuration Upconversion</t>
  </si>
  <si>
    <t>Remove 4X Traces if not applicable</t>
  </si>
  <si>
    <t>Remove 5X Traces if not applicable</t>
  </si>
  <si>
    <t>A (B) Configuration Downconversion</t>
  </si>
  <si>
    <t>A (B) Configuration Upconversion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</si>
  <si>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</si>
  <si>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</si>
  <si>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</si>
  <si>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</si>
  <si>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</si>
  <si>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</si>
  <si>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</si>
  <si>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Data is used</t>
  </si>
  <si>
    <t>two tabs</t>
  </si>
  <si>
    <t>for this tab</t>
  </si>
  <si>
    <t>and the</t>
  </si>
  <si>
    <t>following</t>
  </si>
  <si>
    <t>A.09.90.19</t>
  </si>
  <si>
    <t>!Agilent N5242A: A.09.90.19</t>
  </si>
  <si>
    <t>+20 dBm</t>
  </si>
  <si>
    <t>+18 dBm</t>
  </si>
  <si>
    <t>+16 dBm</t>
  </si>
  <si>
    <t>+14 dBm</t>
  </si>
  <si>
    <t>!Date: Wednesday</t>
  </si>
  <si>
    <t>Pin (dBm)</t>
  </si>
  <si>
    <t>+24 dBm</t>
  </si>
  <si>
    <t>+22 dBm</t>
  </si>
  <si>
    <t>A SqW Data -----&gt;</t>
  </si>
  <si>
    <t>B SqW Data -----&gt;</t>
  </si>
  <si>
    <t>A Configuration - Sine</t>
  </si>
  <si>
    <t>A Configuration - Square</t>
  </si>
  <si>
    <t>B Configuration - Square</t>
  </si>
  <si>
    <t>B Configuration - Sine</t>
  </si>
  <si>
    <t>Reference (dBm)</t>
  </si>
  <si>
    <t>LO (dBm)</t>
  </si>
  <si>
    <t>Output P1dB</t>
  </si>
  <si>
    <t>Input P1dB</t>
  </si>
  <si>
    <t>+1 dBm</t>
  </si>
  <si>
    <t>+25 dBm</t>
  </si>
  <si>
    <t>+19 dBm</t>
  </si>
  <si>
    <t>+13 dBm</t>
  </si>
  <si>
    <t>SqW Data ---&gt;</t>
  </si>
  <si>
    <t>Configuration A - Square Wave</t>
  </si>
  <si>
    <t>Configuration A - Sine Wave</t>
  </si>
  <si>
    <t xml:space="preserve"> Configuration B - Sine Wave</t>
  </si>
  <si>
    <t>Configuration B - Square Wave</t>
  </si>
  <si>
    <t>1Rx0L Log Mag(dB)</t>
  </si>
  <si>
    <t>2Rx0L Log Mag(dB)</t>
  </si>
  <si>
    <t>3Rx0L Log Mag(dB)</t>
  </si>
  <si>
    <t>1Rx0L dBc Log Mag(dB)</t>
  </si>
  <si>
    <t>2Rx0L dBc Log Mag(dB)</t>
  </si>
  <si>
    <t>3Rx0L dBc Log Mag(dB)</t>
  </si>
  <si>
    <t>+15 dBm</t>
  </si>
  <si>
    <t>+11 dBm</t>
  </si>
  <si>
    <t>+9 dBm</t>
  </si>
  <si>
    <t>+7 dBm</t>
  </si>
  <si>
    <t>+5 dBm</t>
  </si>
  <si>
    <t>RF Return Loss Log Mag(dB)</t>
  </si>
  <si>
    <t>+9dBm</t>
  </si>
  <si>
    <t>+7dBm</t>
  </si>
  <si>
    <t>+5dBm</t>
  </si>
  <si>
    <t xml:space="preserve"> March 01</t>
  </si>
  <si>
    <t>+17 dBm</t>
  </si>
  <si>
    <t>-5 dBm Data</t>
  </si>
  <si>
    <t>CL  Log Mag(dB)</t>
  </si>
  <si>
    <t>!Keysight Technologies</t>
  </si>
  <si>
    <t>OIP3 Log Mag(dBm)</t>
  </si>
  <si>
    <t>1LO-IF/RF Isolation Log Mag(dB)</t>
  </si>
  <si>
    <t>2LO-IF/RF Isolation Log Mag(dB)</t>
  </si>
  <si>
    <t>3LO-IF/RF Isolation Log Mag(dB)</t>
  </si>
  <si>
    <t>1Rx5L dBc Log Mag(dB)</t>
  </si>
  <si>
    <t>1Ix5L dBc Log Mag(dB)</t>
  </si>
  <si>
    <t>!Date: Thursday</t>
  </si>
  <si>
    <t>+11 dBm LO Log Mag(dB)</t>
  </si>
  <si>
    <t>IF CL-HSLO 4G-RF Log Mag(dB)</t>
  </si>
  <si>
    <t>IF RL-HSLO 4G-RF Log Mag(dB)</t>
  </si>
  <si>
    <t>IF CL-LSLO 12-RF Log Mag(dB)</t>
  </si>
  <si>
    <t>IF RL-LSLO 12-RF Log Mag(dB)</t>
  </si>
  <si>
    <t>4LO-IF/RF Isolation Log Mag(dB)</t>
  </si>
  <si>
    <t>4Rx0L Log Mag(dB)</t>
  </si>
  <si>
    <t>4Rx0L dBc Log Mag(dB)</t>
  </si>
  <si>
    <t>5Rx1L dBc Log Mag(dB)</t>
  </si>
  <si>
    <t>2Ix1L NO LO Cable Log Mag(dB)</t>
  </si>
  <si>
    <t>N5242B</t>
  </si>
  <si>
    <t>US57180237</t>
  </si>
  <si>
    <t>A.12.80.07</t>
  </si>
  <si>
    <t xml:space="preserve"> December 06</t>
  </si>
  <si>
    <t>!Date: Monday</t>
  </si>
  <si>
    <t xml:space="preserve"> December 11</t>
  </si>
  <si>
    <t>+9 dBm LO Log Mag(dB)</t>
  </si>
  <si>
    <t>+3 dBm</t>
  </si>
  <si>
    <t xml:space="preserve"> December 07</t>
  </si>
  <si>
    <t>5LO-IF/RF Isolation Log Mag(dB)</t>
  </si>
  <si>
    <t>5Rx0L Log Mag(dB)</t>
  </si>
  <si>
    <t>5Rx0L dBc Log Mag(dB)</t>
  </si>
  <si>
    <t>!Date: Friday</t>
  </si>
  <si>
    <t xml:space="preserve"> December 08</t>
  </si>
  <si>
    <t>+17 dBm CL Log Mag(dB)</t>
  </si>
  <si>
    <t>+15 dBm LO Log Mag(dB)</t>
  </si>
  <si>
    <t>+13 dBm LO Log Mag(dB)</t>
  </si>
  <si>
    <t xml:space="preserve"> 2017 12:16:00</t>
  </si>
  <si>
    <t xml:space="preserve"> 2017 12:25:56</t>
  </si>
  <si>
    <t>IIP3 +17 dBm Log Mag(dBm)</t>
  </si>
  <si>
    <t>IIP3 +15 dBm Log Mag(dBm)</t>
  </si>
  <si>
    <t>IIP3 +13 dBm Log Mag(dBm)</t>
  </si>
  <si>
    <t xml:space="preserve"> 2017 10:49:30</t>
  </si>
  <si>
    <t xml:space="preserve"> 2017 10:50:49</t>
  </si>
  <si>
    <t xml:space="preserve"> 2017 14:30:45</t>
  </si>
  <si>
    <t xml:space="preserve"> 2017 14:32:52</t>
  </si>
  <si>
    <t xml:space="preserve"> 2017 11:13:55</t>
  </si>
  <si>
    <t xml:space="preserve"> 2017 11:15:27</t>
  </si>
  <si>
    <t>-5RF1-2 5RF3-5</t>
  </si>
  <si>
    <t xml:space="preserve"> 2017 11:53:01</t>
  </si>
  <si>
    <t xml:space="preserve"> 2017 11:55:40</t>
  </si>
  <si>
    <t>!Date: Tuesday</t>
  </si>
  <si>
    <t xml:space="preserve"> December 12</t>
  </si>
  <si>
    <t xml:space="preserve"> 2017 15:46:36</t>
  </si>
  <si>
    <t xml:space="preserve"> 2017 12:30:04</t>
  </si>
  <si>
    <t xml:space="preserve"> 2017 16:16:15</t>
  </si>
  <si>
    <t xml:space="preserve"> 2017 16:19:38</t>
  </si>
  <si>
    <t xml:space="preserve"> 2017 12:56:16</t>
  </si>
  <si>
    <t xml:space="preserve"> 2017 12:57:32</t>
  </si>
  <si>
    <t>-5RF1-2 5IF3-5</t>
  </si>
  <si>
    <t>-5IF1-2 5IF3-5</t>
  </si>
  <si>
    <t xml:space="preserve"> December 14</t>
  </si>
  <si>
    <t>Conversion Loss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</si>
  <si>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</si>
  <si>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</si>
  <si>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</si>
  <si>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</si>
  <si>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</si>
  <si>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</si>
  <si>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</si>
  <si>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</si>
  <si>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Config B</t>
  </si>
  <si>
    <t>CL &amp; Data</t>
  </si>
  <si>
    <t>H</t>
  </si>
  <si>
    <t>I</t>
  </si>
  <si>
    <t>S</t>
  </si>
  <si>
    <t>IP3</t>
  </si>
  <si>
    <t>Input IP3</t>
  </si>
  <si>
    <t>J</t>
  </si>
  <si>
    <t>AJ</t>
  </si>
  <si>
    <t>LO to RF Isolation</t>
  </si>
  <si>
    <t>Isolations</t>
  </si>
  <si>
    <t>Sheet names must be spelled correctly</t>
  </si>
  <si>
    <t xml:space="preserve">Axis column labels can be upper or lowercased. </t>
  </si>
  <si>
    <t>Number of lines must be indicated</t>
  </si>
  <si>
    <t>LO to IF Isolation</t>
  </si>
  <si>
    <t>B</t>
  </si>
  <si>
    <t>R</t>
  </si>
  <si>
    <t>F</t>
  </si>
  <si>
    <t>P</t>
  </si>
  <si>
    <t>RF to IF Isolation</t>
  </si>
  <si>
    <t>IF Response</t>
  </si>
  <si>
    <t>E</t>
  </si>
  <si>
    <t>O</t>
  </si>
  <si>
    <t>Conversion Loss vs. LO Power</t>
  </si>
  <si>
    <t>Input IP3 vs. LO Power</t>
  </si>
  <si>
    <t>CLvsLO</t>
  </si>
  <si>
    <t>G</t>
  </si>
  <si>
    <t>L</t>
  </si>
  <si>
    <t>M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</si>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</sst>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2" fillId="0" borderId="0" applyNumberFormat="0" applyFill="0" applyBorder="0" applyAlignment="0" applyProtection="0"/>
    <xf numFmtId="0" fontId="13" fillId="0" borderId="10" applyNumberFormat="0" applyFill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13" applyNumberFormat="0" applyAlignment="0" applyProtection="0"/>
    <xf numFmtId="0" fontId="20" fillId="11" borderId="14" applyNumberFormat="0" applyAlignment="0" applyProtection="0"/>
    <xf numFmtId="0" fontId="21" fillId="11" borderId="13" applyNumberFormat="0" applyAlignment="0" applyProtection="0"/>
    <xf numFmtId="0" fontId="22" fillId="0" borderId="15" applyNumberFormat="0" applyFill="0" applyAlignment="0" applyProtection="0"/>
    <xf numFmtId="0" fontId="23" fillId="12" borderId="16" applyNumberFormat="0" applyAlignment="0" applyProtection="0"/>
    <xf numFmtId="0" fontId="1" fillId="0" borderId="0" applyNumberFormat="0" applyFill="0" applyBorder="0" applyAlignment="0" applyProtection="0"/>
    <xf numFmtId="0" fontId="11" fillId="13" borderId="17" applyNumberFormat="0" applyFont="0" applyAlignment="0" applyProtection="0"/>
    <xf numFmtId="0" fontId="24" fillId="0" borderId="0" applyNumberFormat="0" applyFill="0" applyBorder="0" applyAlignment="0" applyProtection="0"/>
    <xf numFmtId="0" fontId="5" fillId="0" borderId="18" applyNumberFormat="0" applyFill="0" applyAlignment="0" applyProtection="0"/>
    <xf numFmtId="0" fontId="25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5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5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5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5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5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</cellStyleXfs>
  <cellXfs count="99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/>
    <xf numFmtId="0" fontId="6" fillId="2" borderId="0" xfId="0" applyNumberFormat="1" applyFont="1" applyFill="1"/>
    <xf numFmtId="0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3" borderId="0" xfId="0" applyNumberFormat="1" applyFill="1" applyAlignment="1"/>
    <xf numFmtId="2" fontId="0" fillId="3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2" fontId="3" fillId="5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0" fillId="2" borderId="0" xfId="0" applyNumberFormat="1" applyFill="1"/>
    <xf numFmtId="1" fontId="8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1" fontId="9" fillId="2" borderId="6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8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10" fillId="0" borderId="0" xfId="0" applyFo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/>
    <xf numFmtId="0" fontId="0" fillId="3" borderId="0" xfId="0" quotePrefix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/>
    <xf numFmtId="0" fontId="0" fillId="0" borderId="0" xfId="0" quotePrefix="1" applyFont="1"/>
    <xf numFmtId="1" fontId="0" fillId="0" borderId="0" xfId="0" applyNumberForma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9" fillId="0" borderId="6" xfId="0" applyNumberFormat="1" applyFont="1" applyFill="1" applyBorder="1" applyAlignment="1">
      <alignment horizontal="center" vertical="center" wrapText="1"/>
    </xf>
    <xf numFmtId="1" fontId="9" fillId="0" borderId="8" xfId="0" applyNumberFormat="1" applyFont="1" applyFill="1" applyBorder="1" applyAlignment="1">
      <alignment horizontal="center" vertical="center" wrapText="1"/>
    </xf>
    <xf numFmtId="1" fontId="9" fillId="0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91 MHz IF, LSLO (dB)</a:t>
            </a:r>
            <a:endParaRPr lang="en-US" sz="1000" baseline="30000"/>
          </a:p>
        </c:rich>
      </c:tx>
      <c:layout>
        <c:manualLayout>
          <c:xMode val="edge"/>
          <c:yMode val="edge"/>
          <c:x val="0.2900801089583043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 &amp; Data'!$I$4:$I$204</c:f>
              <c:numCache>
                <c:formatCode>General</c:formatCode>
                <c:ptCount val="201"/>
                <c:pt idx="0">
                  <c:v>-71.338013000000004</c:v>
                </c:pt>
                <c:pt idx="1">
                  <c:v>-73.455742000000001</c:v>
                </c:pt>
                <c:pt idx="2">
                  <c:v>-73.659362999999999</c:v>
                </c:pt>
                <c:pt idx="3">
                  <c:v>-74.379104999999996</c:v>
                </c:pt>
                <c:pt idx="4">
                  <c:v>-76.063231999999999</c:v>
                </c:pt>
                <c:pt idx="5">
                  <c:v>-74.842285000000004</c:v>
                </c:pt>
                <c:pt idx="6">
                  <c:v>-72.946724000000003</c:v>
                </c:pt>
                <c:pt idx="7">
                  <c:v>-69.888962000000006</c:v>
                </c:pt>
                <c:pt idx="8">
                  <c:v>-62.778514999999999</c:v>
                </c:pt>
                <c:pt idx="9">
                  <c:v>-52.253982999999998</c:v>
                </c:pt>
                <c:pt idx="10">
                  <c:v>-41.897247</c:v>
                </c:pt>
                <c:pt idx="11">
                  <c:v>-32.366905000000003</c:v>
                </c:pt>
                <c:pt idx="12">
                  <c:v>-25.403168000000001</c:v>
                </c:pt>
                <c:pt idx="13">
                  <c:v>-21.857952000000001</c:v>
                </c:pt>
                <c:pt idx="14">
                  <c:v>-19.295881000000001</c:v>
                </c:pt>
                <c:pt idx="15">
                  <c:v>-17.986477000000001</c:v>
                </c:pt>
                <c:pt idx="16">
                  <c:v>-16.855</c:v>
                </c:pt>
                <c:pt idx="17">
                  <c:v>-16.111602999999999</c:v>
                </c:pt>
                <c:pt idx="18">
                  <c:v>-14.975616</c:v>
                </c:pt>
                <c:pt idx="19">
                  <c:v>-13.782757999999999</c:v>
                </c:pt>
                <c:pt idx="20">
                  <c:v>-12.400002000000001</c:v>
                </c:pt>
                <c:pt idx="21">
                  <c:v>-10.723912</c:v>
                </c:pt>
                <c:pt idx="22">
                  <c:v>-9.0306329999999999</c:v>
                </c:pt>
                <c:pt idx="23">
                  <c:v>-7.8514318000000003</c:v>
                </c:pt>
                <c:pt idx="24">
                  <c:v>-7.0222344000000003</c:v>
                </c:pt>
                <c:pt idx="25">
                  <c:v>-6.7256074000000003</c:v>
                </c:pt>
                <c:pt idx="26">
                  <c:v>-6.9353923999999996</c:v>
                </c:pt>
                <c:pt idx="27">
                  <c:v>-7.3238291999999996</c:v>
                </c:pt>
                <c:pt idx="28">
                  <c:v>-7.6820706999999997</c:v>
                </c:pt>
                <c:pt idx="29">
                  <c:v>-7.9526911</c:v>
                </c:pt>
                <c:pt idx="30">
                  <c:v>-8.0788250000000001</c:v>
                </c:pt>
                <c:pt idx="31">
                  <c:v>-8.1357640999999994</c:v>
                </c:pt>
                <c:pt idx="32">
                  <c:v>-8.1703156999999997</c:v>
                </c:pt>
                <c:pt idx="33">
                  <c:v>-8.2087803000000008</c:v>
                </c:pt>
                <c:pt idx="34">
                  <c:v>-8.2187108999999996</c:v>
                </c:pt>
                <c:pt idx="35">
                  <c:v>-8.2034473000000006</c:v>
                </c:pt>
                <c:pt idx="36">
                  <c:v>-8.1841992999999995</c:v>
                </c:pt>
                <c:pt idx="37">
                  <c:v>-8.1638965999999993</c:v>
                </c:pt>
                <c:pt idx="38">
                  <c:v>-8.1280374999999996</c:v>
                </c:pt>
                <c:pt idx="39">
                  <c:v>-8.0624856999999999</c:v>
                </c:pt>
                <c:pt idx="40">
                  <c:v>-8.0359277999999996</c:v>
                </c:pt>
                <c:pt idx="41">
                  <c:v>-8.0067834999999992</c:v>
                </c:pt>
                <c:pt idx="42">
                  <c:v>-7.9509540000000003</c:v>
                </c:pt>
                <c:pt idx="43">
                  <c:v>-7.9083399999999999</c:v>
                </c:pt>
                <c:pt idx="44">
                  <c:v>-7.8692273999999998</c:v>
                </c:pt>
                <c:pt idx="45">
                  <c:v>-7.8043326999999998</c:v>
                </c:pt>
                <c:pt idx="46">
                  <c:v>-7.7095900000000004</c:v>
                </c:pt>
                <c:pt idx="47">
                  <c:v>-7.6088905000000002</c:v>
                </c:pt>
                <c:pt idx="48">
                  <c:v>-7.5081028999999999</c:v>
                </c:pt>
                <c:pt idx="49">
                  <c:v>-7.4339880999999997</c:v>
                </c:pt>
                <c:pt idx="50">
                  <c:v>-7.3973956000000003</c:v>
                </c:pt>
                <c:pt idx="51">
                  <c:v>-7.3871202</c:v>
                </c:pt>
                <c:pt idx="52">
                  <c:v>-7.3884597000000003</c:v>
                </c:pt>
                <c:pt idx="53">
                  <c:v>-7.4105734999999999</c:v>
                </c:pt>
                <c:pt idx="54">
                  <c:v>-7.4115181000000003</c:v>
                </c:pt>
                <c:pt idx="55">
                  <c:v>-7.3955916999999998</c:v>
                </c:pt>
                <c:pt idx="56">
                  <c:v>-7.3760056000000001</c:v>
                </c:pt>
                <c:pt idx="57">
                  <c:v>-7.3630814999999998</c:v>
                </c:pt>
                <c:pt idx="58">
                  <c:v>-7.3467988999999996</c:v>
                </c:pt>
                <c:pt idx="59">
                  <c:v>-7.3518895999999998</c:v>
                </c:pt>
                <c:pt idx="60">
                  <c:v>-7.3572272999999999</c:v>
                </c:pt>
                <c:pt idx="61">
                  <c:v>-7.3438186999999999</c:v>
                </c:pt>
                <c:pt idx="62">
                  <c:v>-7.3349656999999997</c:v>
                </c:pt>
                <c:pt idx="63">
                  <c:v>-7.3276000000000003</c:v>
                </c:pt>
                <c:pt idx="64">
                  <c:v>-7.3074718000000001</c:v>
                </c:pt>
                <c:pt idx="65">
                  <c:v>-7.2913250999999999</c:v>
                </c:pt>
                <c:pt idx="66">
                  <c:v>-7.3109298000000003</c:v>
                </c:pt>
                <c:pt idx="67">
                  <c:v>-7.3379288000000003</c:v>
                </c:pt>
                <c:pt idx="68">
                  <c:v>-7.3797459999999999</c:v>
                </c:pt>
                <c:pt idx="69">
                  <c:v>-7.4455118000000002</c:v>
                </c:pt>
                <c:pt idx="70">
                  <c:v>-7.5061026000000002</c:v>
                </c:pt>
                <c:pt idx="71">
                  <c:v>-7.5359125000000002</c:v>
                </c:pt>
                <c:pt idx="72">
                  <c:v>-7.5586843000000004</c:v>
                </c:pt>
                <c:pt idx="73">
                  <c:v>-7.6078691000000003</c:v>
                </c:pt>
                <c:pt idx="74">
                  <c:v>-7.6521273000000001</c:v>
                </c:pt>
                <c:pt idx="75">
                  <c:v>-7.6955261000000004</c:v>
                </c:pt>
                <c:pt idx="76">
                  <c:v>-7.7513627999999999</c:v>
                </c:pt>
                <c:pt idx="77">
                  <c:v>-7.7983637000000003</c:v>
                </c:pt>
                <c:pt idx="78">
                  <c:v>-7.8196173</c:v>
                </c:pt>
                <c:pt idx="79">
                  <c:v>-7.8600440000000003</c:v>
                </c:pt>
                <c:pt idx="80">
                  <c:v>-7.8996767999999999</c:v>
                </c:pt>
                <c:pt idx="81">
                  <c:v>-7.9093409000000001</c:v>
                </c:pt>
                <c:pt idx="82">
                  <c:v>-7.9196762999999999</c:v>
                </c:pt>
                <c:pt idx="83">
                  <c:v>-7.9488583000000004</c:v>
                </c:pt>
                <c:pt idx="84">
                  <c:v>-7.9638071000000004</c:v>
                </c:pt>
                <c:pt idx="85">
                  <c:v>-7.9850636000000002</c:v>
                </c:pt>
                <c:pt idx="86">
                  <c:v>-8.0252628000000001</c:v>
                </c:pt>
                <c:pt idx="87">
                  <c:v>-8.0545092</c:v>
                </c:pt>
                <c:pt idx="88">
                  <c:v>-8.0660515000000004</c:v>
                </c:pt>
                <c:pt idx="89">
                  <c:v>-8.0849122999999992</c:v>
                </c:pt>
                <c:pt idx="90">
                  <c:v>-8.1121359000000002</c:v>
                </c:pt>
                <c:pt idx="91">
                  <c:v>-8.1381186999999997</c:v>
                </c:pt>
                <c:pt idx="92">
                  <c:v>-8.1660994999999996</c:v>
                </c:pt>
                <c:pt idx="93">
                  <c:v>-8.1741837999999998</c:v>
                </c:pt>
                <c:pt idx="94">
                  <c:v>-8.1511744999999998</c:v>
                </c:pt>
                <c:pt idx="95">
                  <c:v>-8.1409558999999998</c:v>
                </c:pt>
                <c:pt idx="96">
                  <c:v>-8.1513767000000001</c:v>
                </c:pt>
                <c:pt idx="97">
                  <c:v>-8.1517973000000001</c:v>
                </c:pt>
                <c:pt idx="98">
                  <c:v>-8.1462097</c:v>
                </c:pt>
                <c:pt idx="99">
                  <c:v>-8.1440591999999992</c:v>
                </c:pt>
                <c:pt idx="100">
                  <c:v>-8.1463012999999993</c:v>
                </c:pt>
                <c:pt idx="101">
                  <c:v>-8.1607237000000001</c:v>
                </c:pt>
                <c:pt idx="102">
                  <c:v>-8.2219867999999998</c:v>
                </c:pt>
                <c:pt idx="103">
                  <c:v>-8.2941865999999997</c:v>
                </c:pt>
                <c:pt idx="104">
                  <c:v>-8.3809967000000007</c:v>
                </c:pt>
                <c:pt idx="105">
                  <c:v>-8.4742516999999999</c:v>
                </c:pt>
                <c:pt idx="106">
                  <c:v>-8.5659437</c:v>
                </c:pt>
                <c:pt idx="107">
                  <c:v>-8.6408596000000006</c:v>
                </c:pt>
                <c:pt idx="108">
                  <c:v>-8.7102289000000006</c:v>
                </c:pt>
                <c:pt idx="109">
                  <c:v>-8.7764015000000004</c:v>
                </c:pt>
                <c:pt idx="110">
                  <c:v>-8.8093214</c:v>
                </c:pt>
                <c:pt idx="111">
                  <c:v>-8.8359184000000006</c:v>
                </c:pt>
                <c:pt idx="112">
                  <c:v>-8.8841819999999991</c:v>
                </c:pt>
                <c:pt idx="113">
                  <c:v>-8.9262780999999993</c:v>
                </c:pt>
                <c:pt idx="114">
                  <c:v>-8.9577360000000006</c:v>
                </c:pt>
                <c:pt idx="115">
                  <c:v>-8.9970102000000001</c:v>
                </c:pt>
                <c:pt idx="116">
                  <c:v>-9.0177783999999992</c:v>
                </c:pt>
                <c:pt idx="117">
                  <c:v>-9.0108242000000001</c:v>
                </c:pt>
                <c:pt idx="118">
                  <c:v>-9.0217341999999991</c:v>
                </c:pt>
                <c:pt idx="119">
                  <c:v>-9.0249270999999993</c:v>
                </c:pt>
                <c:pt idx="120">
                  <c:v>-9.0005035000000007</c:v>
                </c:pt>
                <c:pt idx="121">
                  <c:v>-8.9768399999999993</c:v>
                </c:pt>
                <c:pt idx="122">
                  <c:v>-8.9580783999999998</c:v>
                </c:pt>
                <c:pt idx="123">
                  <c:v>-8.9147005000000004</c:v>
                </c:pt>
                <c:pt idx="124">
                  <c:v>-8.8547287000000008</c:v>
                </c:pt>
                <c:pt idx="125">
                  <c:v>-8.8064231999999993</c:v>
                </c:pt>
                <c:pt idx="126">
                  <c:v>-8.7519530999999997</c:v>
                </c:pt>
                <c:pt idx="127">
                  <c:v>-8.6991768</c:v>
                </c:pt>
                <c:pt idx="128">
                  <c:v>-8.6796559999999996</c:v>
                </c:pt>
                <c:pt idx="129">
                  <c:v>-8.6765070000000009</c:v>
                </c:pt>
                <c:pt idx="130">
                  <c:v>-8.6743374000000006</c:v>
                </c:pt>
                <c:pt idx="131">
                  <c:v>-8.6937017000000001</c:v>
                </c:pt>
                <c:pt idx="132">
                  <c:v>-8.7155228000000005</c:v>
                </c:pt>
                <c:pt idx="133">
                  <c:v>-8.7244329</c:v>
                </c:pt>
                <c:pt idx="134">
                  <c:v>-8.7470607999999999</c:v>
                </c:pt>
                <c:pt idx="135">
                  <c:v>-8.7780342000000005</c:v>
                </c:pt>
                <c:pt idx="136">
                  <c:v>-8.8002272000000001</c:v>
                </c:pt>
                <c:pt idx="137">
                  <c:v>-8.8160381000000001</c:v>
                </c:pt>
                <c:pt idx="138">
                  <c:v>-8.8540735000000002</c:v>
                </c:pt>
                <c:pt idx="139">
                  <c:v>-8.9183845999999996</c:v>
                </c:pt>
                <c:pt idx="140">
                  <c:v>-8.9965457999999998</c:v>
                </c:pt>
                <c:pt idx="141">
                  <c:v>-9.0861844999999999</c:v>
                </c:pt>
                <c:pt idx="142">
                  <c:v>-9.1974324999999997</c:v>
                </c:pt>
                <c:pt idx="143">
                  <c:v>-9.3238982999999998</c:v>
                </c:pt>
                <c:pt idx="144">
                  <c:v>-9.4668931999999995</c:v>
                </c:pt>
                <c:pt idx="145">
                  <c:v>-9.6371918000000001</c:v>
                </c:pt>
                <c:pt idx="146">
                  <c:v>-9.8252763999999999</c:v>
                </c:pt>
                <c:pt idx="147">
                  <c:v>-10.032788</c:v>
                </c:pt>
                <c:pt idx="148">
                  <c:v>-10.263934000000001</c:v>
                </c:pt>
                <c:pt idx="149">
                  <c:v>-10.522773000000001</c:v>
                </c:pt>
                <c:pt idx="150">
                  <c:v>-10.805493999999999</c:v>
                </c:pt>
                <c:pt idx="151">
                  <c:v>-11.123993</c:v>
                </c:pt>
                <c:pt idx="152">
                  <c:v>-11.463682</c:v>
                </c:pt>
                <c:pt idx="153">
                  <c:v>-11.829338999999999</c:v>
                </c:pt>
                <c:pt idx="154">
                  <c:v>-12.212861999999999</c:v>
                </c:pt>
                <c:pt idx="155">
                  <c:v>-12.619505999999999</c:v>
                </c:pt>
                <c:pt idx="156">
                  <c:v>-13.052407000000001</c:v>
                </c:pt>
                <c:pt idx="157">
                  <c:v>-13.507489</c:v>
                </c:pt>
                <c:pt idx="158">
                  <c:v>-13.976108999999999</c:v>
                </c:pt>
                <c:pt idx="159">
                  <c:v>-14.472339</c:v>
                </c:pt>
                <c:pt idx="160">
                  <c:v>-14.982448</c:v>
                </c:pt>
                <c:pt idx="161">
                  <c:v>-15.501607</c:v>
                </c:pt>
                <c:pt idx="162">
                  <c:v>-16.048693</c:v>
                </c:pt>
                <c:pt idx="163">
                  <c:v>-16.610095999999999</c:v>
                </c:pt>
                <c:pt idx="164">
                  <c:v>-17.186357000000001</c:v>
                </c:pt>
                <c:pt idx="165">
                  <c:v>-17.778666000000001</c:v>
                </c:pt>
                <c:pt idx="166">
                  <c:v>-18.382994</c:v>
                </c:pt>
                <c:pt idx="167">
                  <c:v>-18.998569</c:v>
                </c:pt>
                <c:pt idx="168">
                  <c:v>-19.636921000000001</c:v>
                </c:pt>
                <c:pt idx="169">
                  <c:v>-20.285523999999999</c:v>
                </c:pt>
                <c:pt idx="170">
                  <c:v>-20.937674000000001</c:v>
                </c:pt>
                <c:pt idx="171">
                  <c:v>-21.597197999999999</c:v>
                </c:pt>
                <c:pt idx="172">
                  <c:v>-22.239594</c:v>
                </c:pt>
                <c:pt idx="173">
                  <c:v>-22.838301000000001</c:v>
                </c:pt>
                <c:pt idx="174">
                  <c:v>-23.349771</c:v>
                </c:pt>
                <c:pt idx="175">
                  <c:v>-23.737848</c:v>
                </c:pt>
                <c:pt idx="176">
                  <c:v>-23.991344000000002</c:v>
                </c:pt>
                <c:pt idx="177">
                  <c:v>-24.077069999999999</c:v>
                </c:pt>
                <c:pt idx="178">
                  <c:v>-23.971117</c:v>
                </c:pt>
                <c:pt idx="179">
                  <c:v>-23.725715999999998</c:v>
                </c:pt>
                <c:pt idx="180">
                  <c:v>-23.432946999999999</c:v>
                </c:pt>
                <c:pt idx="181">
                  <c:v>-23.090827999999998</c:v>
                </c:pt>
                <c:pt idx="182">
                  <c:v>-22.735748000000001</c:v>
                </c:pt>
                <c:pt idx="183">
                  <c:v>-22.372285999999999</c:v>
                </c:pt>
                <c:pt idx="184">
                  <c:v>-21.965046000000001</c:v>
                </c:pt>
                <c:pt idx="185">
                  <c:v>-21.475360999999999</c:v>
                </c:pt>
                <c:pt idx="186">
                  <c:v>-20.936487</c:v>
                </c:pt>
                <c:pt idx="187">
                  <c:v>-20.340430999999999</c:v>
                </c:pt>
                <c:pt idx="188">
                  <c:v>-19.751018999999999</c:v>
                </c:pt>
                <c:pt idx="189">
                  <c:v>-19.268135000000001</c:v>
                </c:pt>
                <c:pt idx="190">
                  <c:v>-19.033770000000001</c:v>
                </c:pt>
                <c:pt idx="191">
                  <c:v>-19.044985</c:v>
                </c:pt>
                <c:pt idx="192">
                  <c:v>-19.711769</c:v>
                </c:pt>
                <c:pt idx="193">
                  <c:v>-22.722875999999999</c:v>
                </c:pt>
                <c:pt idx="194">
                  <c:v>-28.201986000000002</c:v>
                </c:pt>
                <c:pt idx="195">
                  <c:v>-34.771121999999998</c:v>
                </c:pt>
                <c:pt idx="196">
                  <c:v>-42.095748999999998</c:v>
                </c:pt>
                <c:pt idx="197">
                  <c:v>-49.165222</c:v>
                </c:pt>
                <c:pt idx="198">
                  <c:v>-53.961967000000001</c:v>
                </c:pt>
                <c:pt idx="199">
                  <c:v>-56.312716999999999</c:v>
                </c:pt>
                <c:pt idx="200">
                  <c:v>-57.452582999999997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6-4C0F-B6F4-04DE9F776E96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 &amp; Data'!$S$4:$S$204</c:f>
              <c:numCache>
                <c:formatCode>General</c:formatCode>
                <c:ptCount val="201"/>
                <c:pt idx="0">
                  <c:v>-75.103165000000004</c:v>
                </c:pt>
                <c:pt idx="1">
                  <c:v>-74.897696999999994</c:v>
                </c:pt>
                <c:pt idx="2">
                  <c:v>-78.411582999999993</c:v>
                </c:pt>
                <c:pt idx="3">
                  <c:v>-78.713408999999999</c:v>
                </c:pt>
                <c:pt idx="4">
                  <c:v>-78.767212000000001</c:v>
                </c:pt>
                <c:pt idx="5">
                  <c:v>-78.277405000000002</c:v>
                </c:pt>
                <c:pt idx="6">
                  <c:v>-77.163123999999996</c:v>
                </c:pt>
                <c:pt idx="7">
                  <c:v>-73.178757000000004</c:v>
                </c:pt>
                <c:pt idx="8">
                  <c:v>-72.876983999999993</c:v>
                </c:pt>
                <c:pt idx="9">
                  <c:v>-71.309607999999997</c:v>
                </c:pt>
                <c:pt idx="10">
                  <c:v>-70.175430000000006</c:v>
                </c:pt>
                <c:pt idx="11">
                  <c:v>-69.071510000000004</c:v>
                </c:pt>
                <c:pt idx="12">
                  <c:v>-66.911102</c:v>
                </c:pt>
                <c:pt idx="13">
                  <c:v>-61.261898000000002</c:v>
                </c:pt>
                <c:pt idx="14">
                  <c:v>-52.303482000000002</c:v>
                </c:pt>
                <c:pt idx="15">
                  <c:v>-42.515647999999999</c:v>
                </c:pt>
                <c:pt idx="16">
                  <c:v>-32.765937999999998</c:v>
                </c:pt>
                <c:pt idx="17">
                  <c:v>-23.054213000000001</c:v>
                </c:pt>
                <c:pt idx="18">
                  <c:v>-16.214456999999999</c:v>
                </c:pt>
                <c:pt idx="19">
                  <c:v>-14.742075</c:v>
                </c:pt>
                <c:pt idx="20">
                  <c:v>-13.663205</c:v>
                </c:pt>
                <c:pt idx="21">
                  <c:v>-12.656302</c:v>
                </c:pt>
                <c:pt idx="22">
                  <c:v>-11.620426</c:v>
                </c:pt>
                <c:pt idx="23">
                  <c:v>-10.667329000000001</c:v>
                </c:pt>
                <c:pt idx="24">
                  <c:v>-9.8028183000000002</c:v>
                </c:pt>
                <c:pt idx="25">
                  <c:v>-9.0696802000000005</c:v>
                </c:pt>
                <c:pt idx="26">
                  <c:v>-8.4918261000000008</c:v>
                </c:pt>
                <c:pt idx="27">
                  <c:v>-8.0487193999999995</c:v>
                </c:pt>
                <c:pt idx="28">
                  <c:v>-7.6712069999999999</c:v>
                </c:pt>
                <c:pt idx="29">
                  <c:v>-7.4272184000000001</c:v>
                </c:pt>
                <c:pt idx="30">
                  <c:v>-7.3111606</c:v>
                </c:pt>
                <c:pt idx="31">
                  <c:v>-7.2218312999999998</c:v>
                </c:pt>
                <c:pt idx="32">
                  <c:v>-7.2070774999999996</c:v>
                </c:pt>
                <c:pt idx="33">
                  <c:v>-7.2093243999999999</c:v>
                </c:pt>
                <c:pt idx="34">
                  <c:v>-7.2605313999999996</c:v>
                </c:pt>
                <c:pt idx="35">
                  <c:v>-7.3167223999999997</c:v>
                </c:pt>
                <c:pt idx="36">
                  <c:v>-7.3923492</c:v>
                </c:pt>
                <c:pt idx="37">
                  <c:v>-7.4575848999999996</c:v>
                </c:pt>
                <c:pt idx="38">
                  <c:v>-7.5024090000000001</c:v>
                </c:pt>
                <c:pt idx="39">
                  <c:v>-7.5389461999999998</c:v>
                </c:pt>
                <c:pt idx="40">
                  <c:v>-7.5918298000000002</c:v>
                </c:pt>
                <c:pt idx="41">
                  <c:v>-7.6534585999999996</c:v>
                </c:pt>
                <c:pt idx="42">
                  <c:v>-7.7248463999999997</c:v>
                </c:pt>
                <c:pt idx="43">
                  <c:v>-7.8115721000000002</c:v>
                </c:pt>
                <c:pt idx="44">
                  <c:v>-7.8945780000000001</c:v>
                </c:pt>
                <c:pt idx="45">
                  <c:v>-7.9683818999999998</c:v>
                </c:pt>
                <c:pt idx="46">
                  <c:v>-8.0248594000000004</c:v>
                </c:pt>
                <c:pt idx="47">
                  <c:v>-8.0749416000000007</c:v>
                </c:pt>
                <c:pt idx="48">
                  <c:v>-8.1089848999999994</c:v>
                </c:pt>
                <c:pt idx="49">
                  <c:v>-8.1473788999999996</c:v>
                </c:pt>
                <c:pt idx="50">
                  <c:v>-8.1708908000000005</c:v>
                </c:pt>
                <c:pt idx="51">
                  <c:v>-8.2054586</c:v>
                </c:pt>
                <c:pt idx="52">
                  <c:v>-8.2398901000000002</c:v>
                </c:pt>
                <c:pt idx="53">
                  <c:v>-8.2904958999999998</c:v>
                </c:pt>
                <c:pt idx="54">
                  <c:v>-8.3228969999999993</c:v>
                </c:pt>
                <c:pt idx="55">
                  <c:v>-8.3716059000000005</c:v>
                </c:pt>
                <c:pt idx="56">
                  <c:v>-8.4132805000000008</c:v>
                </c:pt>
                <c:pt idx="57">
                  <c:v>-8.4458102999999998</c:v>
                </c:pt>
                <c:pt idx="58">
                  <c:v>-8.4931660000000004</c:v>
                </c:pt>
                <c:pt idx="59">
                  <c:v>-8.5781039999999997</c:v>
                </c:pt>
                <c:pt idx="60">
                  <c:v>-8.6460408999999991</c:v>
                </c:pt>
                <c:pt idx="61">
                  <c:v>-8.6940211999999999</c:v>
                </c:pt>
                <c:pt idx="62">
                  <c:v>-8.7602233999999992</c:v>
                </c:pt>
                <c:pt idx="63">
                  <c:v>-8.7934073999999995</c:v>
                </c:pt>
                <c:pt idx="64">
                  <c:v>-8.7972956</c:v>
                </c:pt>
                <c:pt idx="65">
                  <c:v>-8.8280200999999998</c:v>
                </c:pt>
                <c:pt idx="66">
                  <c:v>-8.8868427000000008</c:v>
                </c:pt>
                <c:pt idx="67">
                  <c:v>-8.9337014999999997</c:v>
                </c:pt>
                <c:pt idx="68">
                  <c:v>-8.9963178999999993</c:v>
                </c:pt>
                <c:pt idx="69">
                  <c:v>-9.0597124000000004</c:v>
                </c:pt>
                <c:pt idx="70">
                  <c:v>-9.1006184000000001</c:v>
                </c:pt>
                <c:pt idx="71">
                  <c:v>-9.1415252999999996</c:v>
                </c:pt>
                <c:pt idx="72">
                  <c:v>-9.1873311999999991</c:v>
                </c:pt>
                <c:pt idx="73">
                  <c:v>-9.2197685000000007</c:v>
                </c:pt>
                <c:pt idx="74">
                  <c:v>-9.2377853000000005</c:v>
                </c:pt>
                <c:pt idx="75">
                  <c:v>-9.2547692999999995</c:v>
                </c:pt>
                <c:pt idx="76">
                  <c:v>-9.2690429999999999</c:v>
                </c:pt>
                <c:pt idx="77">
                  <c:v>-9.2916202999999999</c:v>
                </c:pt>
                <c:pt idx="78">
                  <c:v>-9.3209514999999996</c:v>
                </c:pt>
                <c:pt idx="79">
                  <c:v>-9.3539314000000005</c:v>
                </c:pt>
                <c:pt idx="80">
                  <c:v>-9.3774508999999995</c:v>
                </c:pt>
                <c:pt idx="81">
                  <c:v>-9.3932543000000006</c:v>
                </c:pt>
                <c:pt idx="82">
                  <c:v>-9.4130935999999998</c:v>
                </c:pt>
                <c:pt idx="83">
                  <c:v>-9.4324036000000007</c:v>
                </c:pt>
                <c:pt idx="84">
                  <c:v>-9.4483470999999994</c:v>
                </c:pt>
                <c:pt idx="85">
                  <c:v>-9.4808091999999995</c:v>
                </c:pt>
                <c:pt idx="86">
                  <c:v>-9.4988469999999996</c:v>
                </c:pt>
                <c:pt idx="87">
                  <c:v>-9.4990435000000009</c:v>
                </c:pt>
                <c:pt idx="88">
                  <c:v>-9.5106459000000001</c:v>
                </c:pt>
                <c:pt idx="89">
                  <c:v>-9.5296803000000008</c:v>
                </c:pt>
                <c:pt idx="90">
                  <c:v>-9.5325155000000006</c:v>
                </c:pt>
                <c:pt idx="91">
                  <c:v>-9.5377703</c:v>
                </c:pt>
                <c:pt idx="92">
                  <c:v>-9.5371150999999994</c:v>
                </c:pt>
                <c:pt idx="93">
                  <c:v>-9.5082816999999995</c:v>
                </c:pt>
                <c:pt idx="94">
                  <c:v>-9.4910163999999995</c:v>
                </c:pt>
                <c:pt idx="95">
                  <c:v>-9.4981594000000005</c:v>
                </c:pt>
                <c:pt idx="96">
                  <c:v>-9.5065956000000007</c:v>
                </c:pt>
                <c:pt idx="97">
                  <c:v>-9.5117598000000001</c:v>
                </c:pt>
                <c:pt idx="98">
                  <c:v>-9.5328292999999995</c:v>
                </c:pt>
                <c:pt idx="99">
                  <c:v>-9.5527096</c:v>
                </c:pt>
                <c:pt idx="100">
                  <c:v>-9.5867491000000005</c:v>
                </c:pt>
                <c:pt idx="101">
                  <c:v>-9.6533642000000004</c:v>
                </c:pt>
                <c:pt idx="102">
                  <c:v>-9.7394934000000006</c:v>
                </c:pt>
                <c:pt idx="103">
                  <c:v>-9.8422184000000001</c:v>
                </c:pt>
                <c:pt idx="104">
                  <c:v>-9.9312429000000009</c:v>
                </c:pt>
                <c:pt idx="105">
                  <c:v>-10.057033000000001</c:v>
                </c:pt>
                <c:pt idx="106">
                  <c:v>-10.144940999999999</c:v>
                </c:pt>
                <c:pt idx="107">
                  <c:v>-10.244906</c:v>
                </c:pt>
                <c:pt idx="108">
                  <c:v>-10.314691</c:v>
                </c:pt>
                <c:pt idx="109">
                  <c:v>-10.378771</c:v>
                </c:pt>
                <c:pt idx="110">
                  <c:v>-10.411588999999999</c:v>
                </c:pt>
                <c:pt idx="111">
                  <c:v>-10.460488</c:v>
                </c:pt>
                <c:pt idx="112">
                  <c:v>-10.516657</c:v>
                </c:pt>
                <c:pt idx="113">
                  <c:v>-10.584553</c:v>
                </c:pt>
                <c:pt idx="114">
                  <c:v>-10.656192000000001</c:v>
                </c:pt>
                <c:pt idx="115">
                  <c:v>-10.707762000000001</c:v>
                </c:pt>
                <c:pt idx="116">
                  <c:v>-10.774599</c:v>
                </c:pt>
                <c:pt idx="117">
                  <c:v>-10.804633000000001</c:v>
                </c:pt>
                <c:pt idx="118">
                  <c:v>-10.845412</c:v>
                </c:pt>
                <c:pt idx="119">
                  <c:v>-10.860996999999999</c:v>
                </c:pt>
                <c:pt idx="120">
                  <c:v>-10.856039000000001</c:v>
                </c:pt>
                <c:pt idx="121">
                  <c:v>-10.830931</c:v>
                </c:pt>
                <c:pt idx="122">
                  <c:v>-10.791489</c:v>
                </c:pt>
                <c:pt idx="123">
                  <c:v>-10.735435000000001</c:v>
                </c:pt>
                <c:pt idx="124">
                  <c:v>-10.672134</c:v>
                </c:pt>
                <c:pt idx="125">
                  <c:v>-10.590439</c:v>
                </c:pt>
                <c:pt idx="126">
                  <c:v>-10.500247999999999</c:v>
                </c:pt>
                <c:pt idx="127">
                  <c:v>-10.41954</c:v>
                </c:pt>
                <c:pt idx="128">
                  <c:v>-10.333633000000001</c:v>
                </c:pt>
                <c:pt idx="129">
                  <c:v>-10.271473</c:v>
                </c:pt>
                <c:pt idx="130">
                  <c:v>-10.220484000000001</c:v>
                </c:pt>
                <c:pt idx="131">
                  <c:v>-10.173512000000001</c:v>
                </c:pt>
                <c:pt idx="132">
                  <c:v>-10.139760000000001</c:v>
                </c:pt>
                <c:pt idx="133">
                  <c:v>-10.105675</c:v>
                </c:pt>
                <c:pt idx="134">
                  <c:v>-10.077621000000001</c:v>
                </c:pt>
                <c:pt idx="135">
                  <c:v>-10.055559000000001</c:v>
                </c:pt>
                <c:pt idx="136">
                  <c:v>-10.033272999999999</c:v>
                </c:pt>
                <c:pt idx="137">
                  <c:v>-10.000348000000001</c:v>
                </c:pt>
                <c:pt idx="138">
                  <c:v>-9.9702473000000005</c:v>
                </c:pt>
                <c:pt idx="139">
                  <c:v>-9.9450330999999998</c:v>
                </c:pt>
                <c:pt idx="140">
                  <c:v>-9.9189425</c:v>
                </c:pt>
                <c:pt idx="141">
                  <c:v>-9.8814468000000009</c:v>
                </c:pt>
                <c:pt idx="142">
                  <c:v>-9.8445529999999994</c:v>
                </c:pt>
                <c:pt idx="143">
                  <c:v>-9.8148745999999996</c:v>
                </c:pt>
                <c:pt idx="144">
                  <c:v>-9.7772856000000008</c:v>
                </c:pt>
                <c:pt idx="145">
                  <c:v>-9.7428331000000004</c:v>
                </c:pt>
                <c:pt idx="146">
                  <c:v>-9.7259835999999993</c:v>
                </c:pt>
                <c:pt idx="147">
                  <c:v>-9.7137556000000007</c:v>
                </c:pt>
                <c:pt idx="148">
                  <c:v>-9.7065886999999993</c:v>
                </c:pt>
                <c:pt idx="149">
                  <c:v>-9.7269974000000001</c:v>
                </c:pt>
                <c:pt idx="150">
                  <c:v>-9.7659091999999994</c:v>
                </c:pt>
                <c:pt idx="151">
                  <c:v>-9.8078585</c:v>
                </c:pt>
                <c:pt idx="152">
                  <c:v>-9.8688535999999996</c:v>
                </c:pt>
                <c:pt idx="153">
                  <c:v>-9.9496803000000007</c:v>
                </c:pt>
                <c:pt idx="154">
                  <c:v>-10.031433</c:v>
                </c:pt>
                <c:pt idx="155">
                  <c:v>-10.140059000000001</c:v>
                </c:pt>
                <c:pt idx="156">
                  <c:v>-10.337059</c:v>
                </c:pt>
                <c:pt idx="157">
                  <c:v>-10.603382</c:v>
                </c:pt>
                <c:pt idx="158">
                  <c:v>-10.923038</c:v>
                </c:pt>
                <c:pt idx="159">
                  <c:v>-12.492195000000001</c:v>
                </c:pt>
                <c:pt idx="160">
                  <c:v>-16.187666</c:v>
                </c:pt>
                <c:pt idx="161">
                  <c:v>-19.111622000000001</c:v>
                </c:pt>
                <c:pt idx="162">
                  <c:v>-24.067625</c:v>
                </c:pt>
                <c:pt idx="163">
                  <c:v>-32.444381999999997</c:v>
                </c:pt>
                <c:pt idx="164">
                  <c:v>-39.80489</c:v>
                </c:pt>
                <c:pt idx="165">
                  <c:v>-45.203789</c:v>
                </c:pt>
                <c:pt idx="166">
                  <c:v>-51.279713000000001</c:v>
                </c:pt>
                <c:pt idx="167">
                  <c:v>-55.577148000000001</c:v>
                </c:pt>
                <c:pt idx="168">
                  <c:v>-57.141632000000001</c:v>
                </c:pt>
                <c:pt idx="169">
                  <c:v>-58.257080000000002</c:v>
                </c:pt>
                <c:pt idx="170">
                  <c:v>-60.492905</c:v>
                </c:pt>
                <c:pt idx="171">
                  <c:v>-62.724601999999997</c:v>
                </c:pt>
                <c:pt idx="172">
                  <c:v>-64.859977999999998</c:v>
                </c:pt>
                <c:pt idx="173">
                  <c:v>-65.817383000000007</c:v>
                </c:pt>
                <c:pt idx="174">
                  <c:v>-66.528709000000006</c:v>
                </c:pt>
                <c:pt idx="175">
                  <c:v>-65.791656000000003</c:v>
                </c:pt>
                <c:pt idx="176">
                  <c:v>-64.681831000000003</c:v>
                </c:pt>
                <c:pt idx="177">
                  <c:v>-63.609099999999998</c:v>
                </c:pt>
                <c:pt idx="178">
                  <c:v>-62.230826999999998</c:v>
                </c:pt>
                <c:pt idx="179">
                  <c:v>-61.793895999999997</c:v>
                </c:pt>
                <c:pt idx="180">
                  <c:v>-61.926788000000002</c:v>
                </c:pt>
                <c:pt idx="181">
                  <c:v>-62.658164999999997</c:v>
                </c:pt>
                <c:pt idx="182">
                  <c:v>-64.932075999999995</c:v>
                </c:pt>
                <c:pt idx="183">
                  <c:v>-68.114029000000002</c:v>
                </c:pt>
                <c:pt idx="184">
                  <c:v>-69.086296000000004</c:v>
                </c:pt>
                <c:pt idx="185">
                  <c:v>-72.660629</c:v>
                </c:pt>
                <c:pt idx="186">
                  <c:v>-71.969902000000005</c:v>
                </c:pt>
                <c:pt idx="187">
                  <c:v>-69.312065000000004</c:v>
                </c:pt>
                <c:pt idx="188">
                  <c:v>-65.240584999999996</c:v>
                </c:pt>
                <c:pt idx="189">
                  <c:v>-62.539776000000003</c:v>
                </c:pt>
                <c:pt idx="190">
                  <c:v>-53.571049000000002</c:v>
                </c:pt>
                <c:pt idx="191">
                  <c:v>-45.582058000000004</c:v>
                </c:pt>
                <c:pt idx="192">
                  <c:v>-37.597991999999998</c:v>
                </c:pt>
                <c:pt idx="193">
                  <c:v>-30.618950000000002</c:v>
                </c:pt>
                <c:pt idx="194">
                  <c:v>-23.821846000000001</c:v>
                </c:pt>
                <c:pt idx="195">
                  <c:v>-20.408947000000001</c:v>
                </c:pt>
                <c:pt idx="196">
                  <c:v>-20.256418</c:v>
                </c:pt>
                <c:pt idx="197">
                  <c:v>-20.428297000000001</c:v>
                </c:pt>
                <c:pt idx="198">
                  <c:v>-21.051753999999999</c:v>
                </c:pt>
                <c:pt idx="199">
                  <c:v>-21.828628999999999</c:v>
                </c:pt>
                <c:pt idx="200">
                  <c:v>-22.440628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46-4C0F-B6F4-04DE9F77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2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 (dBm)</a:t>
            </a:r>
          </a:p>
        </c:rich>
      </c:tx>
      <c:layout>
        <c:manualLayout>
          <c:xMode val="edge"/>
          <c:yMode val="edge"/>
          <c:x val="0.41200008103394087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-80.810326000000003</c:v>
                </c:pt>
                <c:pt idx="1">
                  <c:v>-78.192947000000004</c:v>
                </c:pt>
                <c:pt idx="2">
                  <c:v>-70.315948000000006</c:v>
                </c:pt>
                <c:pt idx="3">
                  <c:v>-48.968845000000002</c:v>
                </c:pt>
                <c:pt idx="4">
                  <c:v>-25.343447000000001</c:v>
                </c:pt>
                <c:pt idx="5">
                  <c:v>-3.5198781000000001</c:v>
                </c:pt>
                <c:pt idx="6">
                  <c:v>4.6155396</c:v>
                </c:pt>
                <c:pt idx="7">
                  <c:v>8.1331548999999992</c:v>
                </c:pt>
                <c:pt idx="8">
                  <c:v>8.2172479999999997</c:v>
                </c:pt>
                <c:pt idx="9">
                  <c:v>8.9897299000000004</c:v>
                </c:pt>
                <c:pt idx="10">
                  <c:v>7.7089471999999999</c:v>
                </c:pt>
                <c:pt idx="11">
                  <c:v>5.4407787000000001</c:v>
                </c:pt>
                <c:pt idx="12">
                  <c:v>3.5757899000000002</c:v>
                </c:pt>
                <c:pt idx="13">
                  <c:v>4.4801006000000001</c:v>
                </c:pt>
                <c:pt idx="14">
                  <c:v>6.9368854000000004</c:v>
                </c:pt>
                <c:pt idx="15">
                  <c:v>8.9280033000000003</c:v>
                </c:pt>
                <c:pt idx="16">
                  <c:v>9.8642596999999999</c:v>
                </c:pt>
                <c:pt idx="17">
                  <c:v>10.448682</c:v>
                </c:pt>
                <c:pt idx="18">
                  <c:v>11.041183</c:v>
                </c:pt>
                <c:pt idx="19">
                  <c:v>11.062711</c:v>
                </c:pt>
                <c:pt idx="20">
                  <c:v>11.160672999999999</c:v>
                </c:pt>
                <c:pt idx="21">
                  <c:v>11.341702</c:v>
                </c:pt>
                <c:pt idx="22">
                  <c:v>12.270497000000001</c:v>
                </c:pt>
                <c:pt idx="23">
                  <c:v>13.827654000000001</c:v>
                </c:pt>
                <c:pt idx="24">
                  <c:v>15.550388999999999</c:v>
                </c:pt>
                <c:pt idx="25">
                  <c:v>16.743106999999998</c:v>
                </c:pt>
                <c:pt idx="26">
                  <c:v>16.721169</c:v>
                </c:pt>
                <c:pt idx="27">
                  <c:v>16.131981</c:v>
                </c:pt>
                <c:pt idx="28">
                  <c:v>15.359003</c:v>
                </c:pt>
                <c:pt idx="29">
                  <c:v>14.703431</c:v>
                </c:pt>
                <c:pt idx="30">
                  <c:v>13.814467</c:v>
                </c:pt>
                <c:pt idx="31">
                  <c:v>13.317447</c:v>
                </c:pt>
                <c:pt idx="32">
                  <c:v>13.455558</c:v>
                </c:pt>
                <c:pt idx="33">
                  <c:v>14.660119999999999</c:v>
                </c:pt>
                <c:pt idx="34">
                  <c:v>15.482665000000001</c:v>
                </c:pt>
                <c:pt idx="35">
                  <c:v>15.431224</c:v>
                </c:pt>
                <c:pt idx="36">
                  <c:v>14.929943</c:v>
                </c:pt>
                <c:pt idx="37">
                  <c:v>14.483682</c:v>
                </c:pt>
                <c:pt idx="38">
                  <c:v>14.108993999999999</c:v>
                </c:pt>
                <c:pt idx="39">
                  <c:v>13.619109999999999</c:v>
                </c:pt>
                <c:pt idx="40">
                  <c:v>13.356097999999999</c:v>
                </c:pt>
                <c:pt idx="41">
                  <c:v>12.989609</c:v>
                </c:pt>
                <c:pt idx="42">
                  <c:v>12.625807999999999</c:v>
                </c:pt>
                <c:pt idx="43">
                  <c:v>12.677588</c:v>
                </c:pt>
                <c:pt idx="44">
                  <c:v>13.490406</c:v>
                </c:pt>
                <c:pt idx="45">
                  <c:v>14.920902999999999</c:v>
                </c:pt>
                <c:pt idx="46">
                  <c:v>15.900648</c:v>
                </c:pt>
                <c:pt idx="47">
                  <c:v>16.719936000000001</c:v>
                </c:pt>
                <c:pt idx="48">
                  <c:v>17.408145999999999</c:v>
                </c:pt>
                <c:pt idx="49">
                  <c:v>18.188801000000002</c:v>
                </c:pt>
                <c:pt idx="50">
                  <c:v>18.849547999999999</c:v>
                </c:pt>
                <c:pt idx="51">
                  <c:v>18.419165</c:v>
                </c:pt>
                <c:pt idx="52">
                  <c:v>17.291912</c:v>
                </c:pt>
                <c:pt idx="53">
                  <c:v>15.659694999999999</c:v>
                </c:pt>
                <c:pt idx="54">
                  <c:v>14.507388000000001</c:v>
                </c:pt>
                <c:pt idx="55">
                  <c:v>13.748708000000001</c:v>
                </c:pt>
                <c:pt idx="56">
                  <c:v>13.560889</c:v>
                </c:pt>
                <c:pt idx="57">
                  <c:v>13.438143</c:v>
                </c:pt>
                <c:pt idx="58">
                  <c:v>13.191559</c:v>
                </c:pt>
                <c:pt idx="59">
                  <c:v>12.746530999999999</c:v>
                </c:pt>
                <c:pt idx="60">
                  <c:v>12.207722</c:v>
                </c:pt>
                <c:pt idx="61">
                  <c:v>12.592810999999999</c:v>
                </c:pt>
                <c:pt idx="62">
                  <c:v>14.032349999999999</c:v>
                </c:pt>
                <c:pt idx="63">
                  <c:v>16.610243000000001</c:v>
                </c:pt>
                <c:pt idx="64">
                  <c:v>18.709167000000001</c:v>
                </c:pt>
                <c:pt idx="65">
                  <c:v>19.580559000000001</c:v>
                </c:pt>
                <c:pt idx="66">
                  <c:v>18.844797</c:v>
                </c:pt>
                <c:pt idx="67">
                  <c:v>17.718889000000001</c:v>
                </c:pt>
                <c:pt idx="68">
                  <c:v>17.052738000000002</c:v>
                </c:pt>
                <c:pt idx="69">
                  <c:v>16.853273000000002</c:v>
                </c:pt>
                <c:pt idx="70">
                  <c:v>16.598407999999999</c:v>
                </c:pt>
                <c:pt idx="71">
                  <c:v>16.062018999999999</c:v>
                </c:pt>
                <c:pt idx="72">
                  <c:v>15.393630999999999</c:v>
                </c:pt>
                <c:pt idx="73">
                  <c:v>15.082267</c:v>
                </c:pt>
                <c:pt idx="74">
                  <c:v>14.768292000000001</c:v>
                </c:pt>
                <c:pt idx="75">
                  <c:v>14.718450000000001</c:v>
                </c:pt>
                <c:pt idx="76">
                  <c:v>15.213215</c:v>
                </c:pt>
                <c:pt idx="77">
                  <c:v>16.316960999999999</c:v>
                </c:pt>
                <c:pt idx="78">
                  <c:v>16.170586</c:v>
                </c:pt>
                <c:pt idx="79">
                  <c:v>15.14723</c:v>
                </c:pt>
                <c:pt idx="80">
                  <c:v>13.454169</c:v>
                </c:pt>
                <c:pt idx="81">
                  <c:v>12.837334999999999</c:v>
                </c:pt>
                <c:pt idx="82">
                  <c:v>12.864107000000001</c:v>
                </c:pt>
                <c:pt idx="83">
                  <c:v>12.949627</c:v>
                </c:pt>
                <c:pt idx="84">
                  <c:v>11.678532000000001</c:v>
                </c:pt>
                <c:pt idx="85">
                  <c:v>10.057226999999999</c:v>
                </c:pt>
                <c:pt idx="86">
                  <c:v>9.1768637000000002</c:v>
                </c:pt>
                <c:pt idx="87">
                  <c:v>8.9979323999999998</c:v>
                </c:pt>
                <c:pt idx="88">
                  <c:v>9.5105351999999996</c:v>
                </c:pt>
                <c:pt idx="89">
                  <c:v>10.396364</c:v>
                </c:pt>
                <c:pt idx="90">
                  <c:v>11.845095000000001</c:v>
                </c:pt>
                <c:pt idx="91">
                  <c:v>13.409215</c:v>
                </c:pt>
                <c:pt idx="92">
                  <c:v>13.424417</c:v>
                </c:pt>
                <c:pt idx="93">
                  <c:v>12.532368</c:v>
                </c:pt>
                <c:pt idx="94">
                  <c:v>9.6958140999999998</c:v>
                </c:pt>
                <c:pt idx="95">
                  <c:v>2.0755583999999998</c:v>
                </c:pt>
                <c:pt idx="96">
                  <c:v>-9.6420898000000008</c:v>
                </c:pt>
                <c:pt idx="97">
                  <c:v>-26.016438000000001</c:v>
                </c:pt>
                <c:pt idx="98">
                  <c:v>-37.095337000000001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B-4121-88AC-F8CF36374EB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'IP3'!$AK$5:$AK$103</c:f>
              <c:numCache>
                <c:formatCode>General</c:formatCode>
                <c:ptCount val="99"/>
                <c:pt idx="0">
                  <c:v>-80.250136999999995</c:v>
                </c:pt>
                <c:pt idx="1">
                  <c:v>-82.147452999999999</c:v>
                </c:pt>
                <c:pt idx="2">
                  <c:v>-81.632476999999994</c:v>
                </c:pt>
                <c:pt idx="3">
                  <c:v>-72.406638999999998</c:v>
                </c:pt>
                <c:pt idx="4">
                  <c:v>-65.093468000000001</c:v>
                </c:pt>
                <c:pt idx="5">
                  <c:v>-57.353672000000003</c:v>
                </c:pt>
                <c:pt idx="6">
                  <c:v>-39.950569000000002</c:v>
                </c:pt>
                <c:pt idx="7">
                  <c:v>-19.056937999999999</c:v>
                </c:pt>
                <c:pt idx="8">
                  <c:v>-0.67248392000000001</c:v>
                </c:pt>
                <c:pt idx="9">
                  <c:v>6.0363946000000004</c:v>
                </c:pt>
                <c:pt idx="10">
                  <c:v>7.9986300000000004</c:v>
                </c:pt>
                <c:pt idx="11">
                  <c:v>9.3372954999999997</c:v>
                </c:pt>
                <c:pt idx="12">
                  <c:v>9.5971375000000005</c:v>
                </c:pt>
                <c:pt idx="13">
                  <c:v>8.6882029000000003</c:v>
                </c:pt>
                <c:pt idx="14">
                  <c:v>8.1084870999999996</c:v>
                </c:pt>
                <c:pt idx="15">
                  <c:v>8.0265883999999996</c:v>
                </c:pt>
                <c:pt idx="16">
                  <c:v>7.7707943999999998</c:v>
                </c:pt>
                <c:pt idx="17">
                  <c:v>7.7243256999999996</c:v>
                </c:pt>
                <c:pt idx="18">
                  <c:v>8.4866018000000008</c:v>
                </c:pt>
                <c:pt idx="19">
                  <c:v>9.1771268999999993</c:v>
                </c:pt>
                <c:pt idx="20">
                  <c:v>10.205448000000001</c:v>
                </c:pt>
                <c:pt idx="21">
                  <c:v>10.847275</c:v>
                </c:pt>
                <c:pt idx="22">
                  <c:v>11.705602000000001</c:v>
                </c:pt>
                <c:pt idx="23">
                  <c:v>12.063958</c:v>
                </c:pt>
                <c:pt idx="24">
                  <c:v>12.000778</c:v>
                </c:pt>
                <c:pt idx="25">
                  <c:v>11.806006999999999</c:v>
                </c:pt>
                <c:pt idx="26">
                  <c:v>12.558517</c:v>
                </c:pt>
                <c:pt idx="27">
                  <c:v>14.50708</c:v>
                </c:pt>
                <c:pt idx="28">
                  <c:v>17.634889999999999</c:v>
                </c:pt>
                <c:pt idx="29">
                  <c:v>21.210148</c:v>
                </c:pt>
                <c:pt idx="30">
                  <c:v>21.578690999999999</c:v>
                </c:pt>
                <c:pt idx="31">
                  <c:v>20.245360999999999</c:v>
                </c:pt>
                <c:pt idx="32">
                  <c:v>17.695553</c:v>
                </c:pt>
                <c:pt idx="33">
                  <c:v>16.592856999999999</c:v>
                </c:pt>
                <c:pt idx="34">
                  <c:v>16.063853999999999</c:v>
                </c:pt>
                <c:pt idx="35">
                  <c:v>15.344094</c:v>
                </c:pt>
                <c:pt idx="36">
                  <c:v>15.373633999999999</c:v>
                </c:pt>
                <c:pt idx="37">
                  <c:v>14.914934000000001</c:v>
                </c:pt>
                <c:pt idx="38">
                  <c:v>14.349195</c:v>
                </c:pt>
                <c:pt idx="39">
                  <c:v>13.298107999999999</c:v>
                </c:pt>
                <c:pt idx="40">
                  <c:v>12.781181999999999</c:v>
                </c:pt>
                <c:pt idx="41">
                  <c:v>12.440034000000001</c:v>
                </c:pt>
                <c:pt idx="42">
                  <c:v>14.745334</c:v>
                </c:pt>
                <c:pt idx="43">
                  <c:v>17.391307999999999</c:v>
                </c:pt>
                <c:pt idx="44">
                  <c:v>19.487615999999999</c:v>
                </c:pt>
                <c:pt idx="45">
                  <c:v>18.76193</c:v>
                </c:pt>
                <c:pt idx="46">
                  <c:v>17.055</c:v>
                </c:pt>
                <c:pt idx="47">
                  <c:v>15.440799999999999</c:v>
                </c:pt>
                <c:pt idx="48">
                  <c:v>14.376730999999999</c:v>
                </c:pt>
                <c:pt idx="49">
                  <c:v>14.776203000000001</c:v>
                </c:pt>
                <c:pt idx="50">
                  <c:v>16.731536999999999</c:v>
                </c:pt>
                <c:pt idx="51">
                  <c:v>18.838145999999998</c:v>
                </c:pt>
                <c:pt idx="52">
                  <c:v>19.840536</c:v>
                </c:pt>
                <c:pt idx="53">
                  <c:v>20.455950000000001</c:v>
                </c:pt>
                <c:pt idx="54">
                  <c:v>20.507265</c:v>
                </c:pt>
                <c:pt idx="55">
                  <c:v>19.112169000000002</c:v>
                </c:pt>
                <c:pt idx="56">
                  <c:v>16.256322999999998</c:v>
                </c:pt>
                <c:pt idx="57">
                  <c:v>13.531781000000001</c:v>
                </c:pt>
                <c:pt idx="58">
                  <c:v>12.658937</c:v>
                </c:pt>
                <c:pt idx="59">
                  <c:v>12.359299999999999</c:v>
                </c:pt>
                <c:pt idx="60">
                  <c:v>12.387188999999999</c:v>
                </c:pt>
                <c:pt idx="61">
                  <c:v>13.368072</c:v>
                </c:pt>
                <c:pt idx="62">
                  <c:v>14.916022</c:v>
                </c:pt>
                <c:pt idx="63">
                  <c:v>16.011372000000001</c:v>
                </c:pt>
                <c:pt idx="64">
                  <c:v>15.617273000000001</c:v>
                </c:pt>
                <c:pt idx="65">
                  <c:v>14.375553</c:v>
                </c:pt>
                <c:pt idx="66">
                  <c:v>13.430603</c:v>
                </c:pt>
                <c:pt idx="67">
                  <c:v>12.890165</c:v>
                </c:pt>
                <c:pt idx="68">
                  <c:v>13.237522</c:v>
                </c:pt>
                <c:pt idx="69">
                  <c:v>14.499371999999999</c:v>
                </c:pt>
                <c:pt idx="70">
                  <c:v>15.526532</c:v>
                </c:pt>
                <c:pt idx="71">
                  <c:v>15.73776</c:v>
                </c:pt>
                <c:pt idx="72">
                  <c:v>15.279356</c:v>
                </c:pt>
                <c:pt idx="73">
                  <c:v>14.80833</c:v>
                </c:pt>
                <c:pt idx="74">
                  <c:v>14.380178000000001</c:v>
                </c:pt>
                <c:pt idx="75">
                  <c:v>13.638534999999999</c:v>
                </c:pt>
                <c:pt idx="76">
                  <c:v>12.525444999999999</c:v>
                </c:pt>
                <c:pt idx="77">
                  <c:v>10.85412</c:v>
                </c:pt>
                <c:pt idx="78">
                  <c:v>8.5993872000000007</c:v>
                </c:pt>
                <c:pt idx="79">
                  <c:v>6.7607340999999996</c:v>
                </c:pt>
                <c:pt idx="80">
                  <c:v>0.26961597999999998</c:v>
                </c:pt>
                <c:pt idx="81">
                  <c:v>-8.3886271000000008</c:v>
                </c:pt>
                <c:pt idx="82">
                  <c:v>-17.940165</c:v>
                </c:pt>
                <c:pt idx="83">
                  <c:v>-26.808969000000001</c:v>
                </c:pt>
                <c:pt idx="84">
                  <c:v>-35.846283</c:v>
                </c:pt>
                <c:pt idx="85">
                  <c:v>-46.890942000000003</c:v>
                </c:pt>
                <c:pt idx="86">
                  <c:v>-56.030396000000003</c:v>
                </c:pt>
                <c:pt idx="87">
                  <c:v>-60.569800999999998</c:v>
                </c:pt>
                <c:pt idx="88">
                  <c:v>-61.947654999999997</c:v>
                </c:pt>
                <c:pt idx="89">
                  <c:v>-59.422741000000002</c:v>
                </c:pt>
                <c:pt idx="90">
                  <c:v>-54.283188000000003</c:v>
                </c:pt>
                <c:pt idx="91">
                  <c:v>-46.724297</c:v>
                </c:pt>
                <c:pt idx="92">
                  <c:v>-32.543422999999997</c:v>
                </c:pt>
                <c:pt idx="93">
                  <c:v>-16.396816000000001</c:v>
                </c:pt>
                <c:pt idx="94">
                  <c:v>-0.43861389000000001</c:v>
                </c:pt>
                <c:pt idx="95">
                  <c:v>9.2612257000000007</c:v>
                </c:pt>
                <c:pt idx="96">
                  <c:v>13.235078</c:v>
                </c:pt>
                <c:pt idx="97">
                  <c:v>14.481335</c:v>
                </c:pt>
                <c:pt idx="98">
                  <c:v>14.259264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B-4121-88AC-F8CF3637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0752"/>
        <c:axId val="114492928"/>
      </c:scatterChart>
      <c:valAx>
        <c:axId val="114490752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92928"/>
        <c:crosses val="autoZero"/>
        <c:crossBetween val="midCat"/>
        <c:majorUnit val="2"/>
      </c:valAx>
      <c:valAx>
        <c:axId val="114492928"/>
        <c:scaling>
          <c:orientation val="minMax"/>
          <c:max val="25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9075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618280908512466"/>
          <c:y val="0.64239246135899675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2.1819999999999999</c:v>
                </c:pt>
                <c:pt idx="1">
                  <c:v>2.2821836734694001</c:v>
                </c:pt>
                <c:pt idx="2">
                  <c:v>2.3823673469387998</c:v>
                </c:pt>
                <c:pt idx="3">
                  <c:v>2.4825510204082</c:v>
                </c:pt>
                <c:pt idx="4">
                  <c:v>2.5827346938776001</c:v>
                </c:pt>
                <c:pt idx="5">
                  <c:v>2.6829183673468999</c:v>
                </c:pt>
                <c:pt idx="6">
                  <c:v>2.7831020408163001</c:v>
                </c:pt>
                <c:pt idx="7">
                  <c:v>2.8832857142856998</c:v>
                </c:pt>
                <c:pt idx="8">
                  <c:v>2.9834693877551</c:v>
                </c:pt>
                <c:pt idx="9">
                  <c:v>3.0836530612245001</c:v>
                </c:pt>
                <c:pt idx="10">
                  <c:v>3.1838367346939003</c:v>
                </c:pt>
                <c:pt idx="11">
                  <c:v>3.2840204081633</c:v>
                </c:pt>
                <c:pt idx="12">
                  <c:v>3.3842040816327001</c:v>
                </c:pt>
                <c:pt idx="13">
                  <c:v>3.4843877551020004</c:v>
                </c:pt>
                <c:pt idx="14">
                  <c:v>3.5845714285714001</c:v>
                </c:pt>
                <c:pt idx="15">
                  <c:v>3.6847551020408003</c:v>
                </c:pt>
                <c:pt idx="16">
                  <c:v>3.7849387755102</c:v>
                </c:pt>
                <c:pt idx="17">
                  <c:v>3.8851224489796001</c:v>
                </c:pt>
                <c:pt idx="18">
                  <c:v>3.9853061224489998</c:v>
                </c:pt>
                <c:pt idx="19">
                  <c:v>4.0854897959183996</c:v>
                </c:pt>
                <c:pt idx="20">
                  <c:v>4.1856734693878002</c:v>
                </c:pt>
                <c:pt idx="21">
                  <c:v>4.2858571428571004</c:v>
                </c:pt>
                <c:pt idx="22">
                  <c:v>4.3860408163265001</c:v>
                </c:pt>
                <c:pt idx="23">
                  <c:v>4.4862244897959007</c:v>
                </c:pt>
                <c:pt idx="24">
                  <c:v>4.5864081632652995</c:v>
                </c:pt>
                <c:pt idx="25">
                  <c:v>4.6865918367347001</c:v>
                </c:pt>
                <c:pt idx="26">
                  <c:v>4.7867755102040999</c:v>
                </c:pt>
                <c:pt idx="27">
                  <c:v>4.8869591836735005</c:v>
                </c:pt>
                <c:pt idx="28">
                  <c:v>4.9871428571429002</c:v>
                </c:pt>
                <c:pt idx="29">
                  <c:v>5.0873265306121995</c:v>
                </c:pt>
                <c:pt idx="30">
                  <c:v>5.1875102040816001</c:v>
                </c:pt>
                <c:pt idx="31">
                  <c:v>5.2876938775509998</c:v>
                </c:pt>
                <c:pt idx="32">
                  <c:v>5.3878775510204004</c:v>
                </c:pt>
                <c:pt idx="33">
                  <c:v>5.4880612244898002</c:v>
                </c:pt>
                <c:pt idx="34">
                  <c:v>5.5882448979591999</c:v>
                </c:pt>
                <c:pt idx="35">
                  <c:v>5.6884285714286005</c:v>
                </c:pt>
                <c:pt idx="36">
                  <c:v>5.7886122448980002</c:v>
                </c:pt>
                <c:pt idx="37">
                  <c:v>5.8887959183673004</c:v>
                </c:pt>
                <c:pt idx="38">
                  <c:v>5.9889795918367001</c:v>
                </c:pt>
                <c:pt idx="39">
                  <c:v>6.0891632653060999</c:v>
                </c:pt>
                <c:pt idx="40">
                  <c:v>6.1893469387755005</c:v>
                </c:pt>
                <c:pt idx="41">
                  <c:v>6.2895306122449002</c:v>
                </c:pt>
                <c:pt idx="42">
                  <c:v>6.3897142857142999</c:v>
                </c:pt>
                <c:pt idx="43">
                  <c:v>6.4898979591836996</c:v>
                </c:pt>
                <c:pt idx="44">
                  <c:v>6.5900816326531002</c:v>
                </c:pt>
                <c:pt idx="45">
                  <c:v>6.6902653061224004</c:v>
                </c:pt>
                <c:pt idx="46">
                  <c:v>6.7904489795918002</c:v>
                </c:pt>
                <c:pt idx="47">
                  <c:v>6.8906326530611999</c:v>
                </c:pt>
                <c:pt idx="48">
                  <c:v>6.9908163265305996</c:v>
                </c:pt>
                <c:pt idx="49">
                  <c:v>7.0910000000000002</c:v>
                </c:pt>
                <c:pt idx="50">
                  <c:v>7.1911836734694008</c:v>
                </c:pt>
                <c:pt idx="51">
                  <c:v>7.2913673469387996</c:v>
                </c:pt>
                <c:pt idx="52">
                  <c:v>7.3915510204082002</c:v>
                </c:pt>
                <c:pt idx="53">
                  <c:v>7.4917346938775999</c:v>
                </c:pt>
                <c:pt idx="54">
                  <c:v>7.5919183673469002</c:v>
                </c:pt>
                <c:pt idx="55">
                  <c:v>7.6921020408163008</c:v>
                </c:pt>
                <c:pt idx="56">
                  <c:v>7.7922857142856996</c:v>
                </c:pt>
                <c:pt idx="57">
                  <c:v>7.8924693877551002</c:v>
                </c:pt>
                <c:pt idx="58">
                  <c:v>7.9926530612244999</c:v>
                </c:pt>
                <c:pt idx="59">
                  <c:v>8.0928367346939005</c:v>
                </c:pt>
                <c:pt idx="60">
                  <c:v>8.1930204081632994</c:v>
                </c:pt>
                <c:pt idx="61">
                  <c:v>8.2932040816327</c:v>
                </c:pt>
                <c:pt idx="62">
                  <c:v>8.3933877551020011</c:v>
                </c:pt>
                <c:pt idx="63">
                  <c:v>8.4935714285713999</c:v>
                </c:pt>
                <c:pt idx="64">
                  <c:v>8.5937551020408005</c:v>
                </c:pt>
                <c:pt idx="65">
                  <c:v>8.6939387755102011</c:v>
                </c:pt>
                <c:pt idx="66">
                  <c:v>8.7941224489796017</c:v>
                </c:pt>
                <c:pt idx="67">
                  <c:v>8.8943061224489988</c:v>
                </c:pt>
                <c:pt idx="68">
                  <c:v>8.9944897959183994</c:v>
                </c:pt>
                <c:pt idx="69">
                  <c:v>9.0946734693878</c:v>
                </c:pt>
                <c:pt idx="70">
                  <c:v>9.1948571428570993</c:v>
                </c:pt>
                <c:pt idx="71">
                  <c:v>9.2950408163264999</c:v>
                </c:pt>
                <c:pt idx="72">
                  <c:v>9.3952244897959005</c:v>
                </c:pt>
                <c:pt idx="73">
                  <c:v>9.4954081632653011</c:v>
                </c:pt>
                <c:pt idx="74">
                  <c:v>9.5955918367347</c:v>
                </c:pt>
                <c:pt idx="75">
                  <c:v>9.6957755102040988</c:v>
                </c:pt>
                <c:pt idx="76">
                  <c:v>9.7959591836734994</c:v>
                </c:pt>
                <c:pt idx="77">
                  <c:v>9.8961428571429</c:v>
                </c:pt>
                <c:pt idx="78">
                  <c:v>9.9963265306121993</c:v>
                </c:pt>
                <c:pt idx="79">
                  <c:v>10.096510204082001</c:v>
                </c:pt>
                <c:pt idx="80">
                  <c:v>10.196693877551001</c:v>
                </c:pt>
                <c:pt idx="81">
                  <c:v>10.29687755102</c:v>
                </c:pt>
                <c:pt idx="82">
                  <c:v>10.397061224489999</c:v>
                </c:pt>
                <c:pt idx="83">
                  <c:v>10.497244897959</c:v>
                </c:pt>
                <c:pt idx="84">
                  <c:v>10.597428571429001</c:v>
                </c:pt>
                <c:pt idx="85">
                  <c:v>10.697612244898</c:v>
                </c:pt>
                <c:pt idx="86">
                  <c:v>10.797795918367001</c:v>
                </c:pt>
                <c:pt idx="87">
                  <c:v>10.897979591837</c:v>
                </c:pt>
                <c:pt idx="88">
                  <c:v>10.998163265305999</c:v>
                </c:pt>
                <c:pt idx="89">
                  <c:v>11.098346938775999</c:v>
                </c:pt>
                <c:pt idx="90">
                  <c:v>11.198530612245001</c:v>
                </c:pt>
                <c:pt idx="91">
                  <c:v>11.298714285714</c:v>
                </c:pt>
                <c:pt idx="92">
                  <c:v>11.398897959184</c:v>
                </c:pt>
                <c:pt idx="93">
                  <c:v>11.499081632653001</c:v>
                </c:pt>
                <c:pt idx="94">
                  <c:v>11.599265306122</c:v>
                </c:pt>
                <c:pt idx="95">
                  <c:v>11.699448979591999</c:v>
                </c:pt>
                <c:pt idx="96">
                  <c:v>11.799632653061002</c:v>
                </c:pt>
                <c:pt idx="97">
                  <c:v>11.899816326531001</c:v>
                </c:pt>
                <c:pt idx="98">
                  <c:v>12</c:v>
                </c:pt>
              </c:numCache>
            </c:numRef>
          </c:xVal>
          <c:yVal>
            <c:numRef>
              <c:f>'2Ix1L'!$G$5:$G$103</c:f>
              <c:numCache>
                <c:formatCode>General</c:formatCode>
                <c:ptCount val="99"/>
                <c:pt idx="0">
                  <c:v>-69.131302000000005</c:v>
                </c:pt>
                <c:pt idx="1">
                  <c:v>-71.389122</c:v>
                </c:pt>
                <c:pt idx="2">
                  <c:v>-75.571074999999993</c:v>
                </c:pt>
                <c:pt idx="3">
                  <c:v>-80.543319999999994</c:v>
                </c:pt>
                <c:pt idx="4">
                  <c:v>-83.166381999999999</c:v>
                </c:pt>
                <c:pt idx="5">
                  <c:v>-81.267143000000004</c:v>
                </c:pt>
                <c:pt idx="6">
                  <c:v>-79.704932999999997</c:v>
                </c:pt>
                <c:pt idx="7">
                  <c:v>-78.621925000000005</c:v>
                </c:pt>
                <c:pt idx="8">
                  <c:v>-78.198502000000005</c:v>
                </c:pt>
                <c:pt idx="9">
                  <c:v>-75.314216999999999</c:v>
                </c:pt>
                <c:pt idx="10">
                  <c:v>-72.706665000000001</c:v>
                </c:pt>
                <c:pt idx="11">
                  <c:v>-72.315521000000004</c:v>
                </c:pt>
                <c:pt idx="12">
                  <c:v>-72.908752000000007</c:v>
                </c:pt>
                <c:pt idx="13">
                  <c:v>-73.601592999999994</c:v>
                </c:pt>
                <c:pt idx="14">
                  <c:v>-74.368233000000004</c:v>
                </c:pt>
                <c:pt idx="15">
                  <c:v>-76.320801000000003</c:v>
                </c:pt>
                <c:pt idx="16">
                  <c:v>-77.438025999999994</c:v>
                </c:pt>
                <c:pt idx="17">
                  <c:v>-77.683852999999999</c:v>
                </c:pt>
                <c:pt idx="18">
                  <c:v>-76.291931000000005</c:v>
                </c:pt>
                <c:pt idx="19">
                  <c:v>-76.874611000000002</c:v>
                </c:pt>
                <c:pt idx="20">
                  <c:v>-77.628478999999999</c:v>
                </c:pt>
                <c:pt idx="21">
                  <c:v>-78.141022000000007</c:v>
                </c:pt>
                <c:pt idx="22">
                  <c:v>-79.342124999999996</c:v>
                </c:pt>
                <c:pt idx="23">
                  <c:v>-80.712783999999999</c:v>
                </c:pt>
                <c:pt idx="24">
                  <c:v>-80.944350999999997</c:v>
                </c:pt>
                <c:pt idx="25">
                  <c:v>-80.565299999999993</c:v>
                </c:pt>
                <c:pt idx="26">
                  <c:v>-84.286338999999998</c:v>
                </c:pt>
                <c:pt idx="27">
                  <c:v>-86.579414</c:v>
                </c:pt>
                <c:pt idx="28">
                  <c:v>-87.372535999999997</c:v>
                </c:pt>
                <c:pt idx="29">
                  <c:v>-84.425781000000001</c:v>
                </c:pt>
                <c:pt idx="30">
                  <c:v>-82.850646999999995</c:v>
                </c:pt>
                <c:pt idx="31">
                  <c:v>-79.603271000000007</c:v>
                </c:pt>
                <c:pt idx="32">
                  <c:v>-75.292603</c:v>
                </c:pt>
                <c:pt idx="33">
                  <c:v>-72.432777000000002</c:v>
                </c:pt>
                <c:pt idx="34">
                  <c:v>-71.931030000000007</c:v>
                </c:pt>
                <c:pt idx="35">
                  <c:v>-72.958855</c:v>
                </c:pt>
                <c:pt idx="36">
                  <c:v>-74.527541999999997</c:v>
                </c:pt>
                <c:pt idx="37">
                  <c:v>-74.947638999999995</c:v>
                </c:pt>
                <c:pt idx="38">
                  <c:v>-74.652968999999999</c:v>
                </c:pt>
                <c:pt idx="39">
                  <c:v>-74.548157000000003</c:v>
                </c:pt>
                <c:pt idx="40">
                  <c:v>-75.039444000000003</c:v>
                </c:pt>
                <c:pt idx="41">
                  <c:v>-74.312354999999997</c:v>
                </c:pt>
                <c:pt idx="42">
                  <c:v>-72.694061000000005</c:v>
                </c:pt>
                <c:pt idx="43">
                  <c:v>-71.147330999999994</c:v>
                </c:pt>
                <c:pt idx="44">
                  <c:v>-70.436072999999993</c:v>
                </c:pt>
                <c:pt idx="45">
                  <c:v>-70.369720000000001</c:v>
                </c:pt>
                <c:pt idx="46">
                  <c:v>-70.503990000000002</c:v>
                </c:pt>
                <c:pt idx="47">
                  <c:v>-73.041573</c:v>
                </c:pt>
                <c:pt idx="48">
                  <c:v>-75.858215000000001</c:v>
                </c:pt>
                <c:pt idx="49">
                  <c:v>-78.052764999999994</c:v>
                </c:pt>
                <c:pt idx="50">
                  <c:v>-79.549706</c:v>
                </c:pt>
                <c:pt idx="51">
                  <c:v>-81.799285999999995</c:v>
                </c:pt>
                <c:pt idx="52">
                  <c:v>-84.724152000000004</c:v>
                </c:pt>
                <c:pt idx="53">
                  <c:v>-84.857924999999994</c:v>
                </c:pt>
                <c:pt idx="54">
                  <c:v>-81.589309999999998</c:v>
                </c:pt>
                <c:pt idx="55">
                  <c:v>-77.755095999999995</c:v>
                </c:pt>
                <c:pt idx="56">
                  <c:v>-75.386131000000006</c:v>
                </c:pt>
                <c:pt idx="57">
                  <c:v>-74.318779000000006</c:v>
                </c:pt>
                <c:pt idx="58">
                  <c:v>-73.559676999999994</c:v>
                </c:pt>
                <c:pt idx="59">
                  <c:v>-73.209800999999999</c:v>
                </c:pt>
                <c:pt idx="60">
                  <c:v>-72.259879999999995</c:v>
                </c:pt>
                <c:pt idx="61">
                  <c:v>-71.513191000000006</c:v>
                </c:pt>
                <c:pt idx="62">
                  <c:v>-70.696067999999997</c:v>
                </c:pt>
                <c:pt idx="63">
                  <c:v>-70.254715000000004</c:v>
                </c:pt>
                <c:pt idx="64">
                  <c:v>-69.463752999999997</c:v>
                </c:pt>
                <c:pt idx="65">
                  <c:v>-68.957565000000002</c:v>
                </c:pt>
                <c:pt idx="66">
                  <c:v>-69.200760000000002</c:v>
                </c:pt>
                <c:pt idx="67">
                  <c:v>-68.904758000000001</c:v>
                </c:pt>
                <c:pt idx="68">
                  <c:v>-68.075843999999989</c:v>
                </c:pt>
                <c:pt idx="69">
                  <c:v>-67.293296999999995</c:v>
                </c:pt>
                <c:pt idx="70">
                  <c:v>-67.311295000000001</c:v>
                </c:pt>
                <c:pt idx="71">
                  <c:v>-67.047168999999997</c:v>
                </c:pt>
                <c:pt idx="72">
                  <c:v>-66.425926000000004</c:v>
                </c:pt>
                <c:pt idx="73">
                  <c:v>-65.421413000000001</c:v>
                </c:pt>
                <c:pt idx="74">
                  <c:v>-64.267780000000002</c:v>
                </c:pt>
                <c:pt idx="75">
                  <c:v>-63.609848</c:v>
                </c:pt>
                <c:pt idx="76">
                  <c:v>-63.53257</c:v>
                </c:pt>
                <c:pt idx="77">
                  <c:v>-65.003551000000002</c:v>
                </c:pt>
                <c:pt idx="78">
                  <c:v>-68.73922300000001</c:v>
                </c:pt>
                <c:pt idx="79">
                  <c:v>-72.122414000000006</c:v>
                </c:pt>
                <c:pt idx="80">
                  <c:v>-75.272086999999999</c:v>
                </c:pt>
                <c:pt idx="81">
                  <c:v>-76.032593000000006</c:v>
                </c:pt>
                <c:pt idx="82">
                  <c:v>-76.146614</c:v>
                </c:pt>
                <c:pt idx="83">
                  <c:v>-74.653030000000001</c:v>
                </c:pt>
                <c:pt idx="84">
                  <c:v>-72.469184999999996</c:v>
                </c:pt>
                <c:pt idx="85">
                  <c:v>-71.220618999999999</c:v>
                </c:pt>
                <c:pt idx="86">
                  <c:v>-71.593879999999999</c:v>
                </c:pt>
                <c:pt idx="87">
                  <c:v>-72.805167999999995</c:v>
                </c:pt>
                <c:pt idx="88">
                  <c:v>-73.797295000000005</c:v>
                </c:pt>
                <c:pt idx="89">
                  <c:v>-74.673766999999998</c:v>
                </c:pt>
                <c:pt idx="90">
                  <c:v>-75.353722000000005</c:v>
                </c:pt>
                <c:pt idx="91">
                  <c:v>-75.970245000000006</c:v>
                </c:pt>
                <c:pt idx="92">
                  <c:v>-75.579361000000006</c:v>
                </c:pt>
                <c:pt idx="93">
                  <c:v>-74.127669999999995</c:v>
                </c:pt>
                <c:pt idx="94">
                  <c:v>-72.778571999999997</c:v>
                </c:pt>
                <c:pt idx="95">
                  <c:v>-71.957924000000006</c:v>
                </c:pt>
                <c:pt idx="96">
                  <c:v>-71.692824999999999</c:v>
                </c:pt>
                <c:pt idx="97">
                  <c:v>-70.575400999999999</c:v>
                </c:pt>
                <c:pt idx="98">
                  <c:v>-69.134559999999993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E-40E0-97BB-1D9A2668ECDE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2.1819999999999999</c:v>
                </c:pt>
                <c:pt idx="1">
                  <c:v>2.2821836734694001</c:v>
                </c:pt>
                <c:pt idx="2">
                  <c:v>2.3823673469387998</c:v>
                </c:pt>
                <c:pt idx="3">
                  <c:v>2.4825510204082</c:v>
                </c:pt>
                <c:pt idx="4">
                  <c:v>2.5827346938776001</c:v>
                </c:pt>
                <c:pt idx="5">
                  <c:v>2.6829183673468999</c:v>
                </c:pt>
                <c:pt idx="6">
                  <c:v>2.7831020408163001</c:v>
                </c:pt>
                <c:pt idx="7">
                  <c:v>2.8832857142856998</c:v>
                </c:pt>
                <c:pt idx="8">
                  <c:v>2.9834693877551</c:v>
                </c:pt>
                <c:pt idx="9">
                  <c:v>3.0836530612245001</c:v>
                </c:pt>
                <c:pt idx="10">
                  <c:v>3.1838367346939003</c:v>
                </c:pt>
                <c:pt idx="11">
                  <c:v>3.2840204081633</c:v>
                </c:pt>
                <c:pt idx="12">
                  <c:v>3.3842040816327001</c:v>
                </c:pt>
                <c:pt idx="13">
                  <c:v>3.4843877551020004</c:v>
                </c:pt>
                <c:pt idx="14">
                  <c:v>3.5845714285714001</c:v>
                </c:pt>
                <c:pt idx="15">
                  <c:v>3.6847551020408003</c:v>
                </c:pt>
                <c:pt idx="16">
                  <c:v>3.7849387755102</c:v>
                </c:pt>
                <c:pt idx="17">
                  <c:v>3.8851224489796001</c:v>
                </c:pt>
                <c:pt idx="18">
                  <c:v>3.9853061224489998</c:v>
                </c:pt>
                <c:pt idx="19">
                  <c:v>4.0854897959183996</c:v>
                </c:pt>
                <c:pt idx="20">
                  <c:v>4.1856734693878002</c:v>
                </c:pt>
                <c:pt idx="21">
                  <c:v>4.2858571428571004</c:v>
                </c:pt>
                <c:pt idx="22">
                  <c:v>4.3860408163265001</c:v>
                </c:pt>
                <c:pt idx="23">
                  <c:v>4.4862244897959007</c:v>
                </c:pt>
                <c:pt idx="24">
                  <c:v>4.5864081632652995</c:v>
                </c:pt>
                <c:pt idx="25">
                  <c:v>4.6865918367347001</c:v>
                </c:pt>
                <c:pt idx="26">
                  <c:v>4.7867755102040999</c:v>
                </c:pt>
                <c:pt idx="27">
                  <c:v>4.8869591836735005</c:v>
                </c:pt>
                <c:pt idx="28">
                  <c:v>4.9871428571429002</c:v>
                </c:pt>
                <c:pt idx="29">
                  <c:v>5.0873265306121995</c:v>
                </c:pt>
                <c:pt idx="30">
                  <c:v>5.1875102040816001</c:v>
                </c:pt>
                <c:pt idx="31">
                  <c:v>5.2876938775509998</c:v>
                </c:pt>
                <c:pt idx="32">
                  <c:v>5.3878775510204004</c:v>
                </c:pt>
                <c:pt idx="33">
                  <c:v>5.4880612244898002</c:v>
                </c:pt>
                <c:pt idx="34">
                  <c:v>5.5882448979591999</c:v>
                </c:pt>
                <c:pt idx="35">
                  <c:v>5.6884285714286005</c:v>
                </c:pt>
                <c:pt idx="36">
                  <c:v>5.7886122448980002</c:v>
                </c:pt>
                <c:pt idx="37">
                  <c:v>5.8887959183673004</c:v>
                </c:pt>
                <c:pt idx="38">
                  <c:v>5.9889795918367001</c:v>
                </c:pt>
                <c:pt idx="39">
                  <c:v>6.0891632653060999</c:v>
                </c:pt>
                <c:pt idx="40">
                  <c:v>6.1893469387755005</c:v>
                </c:pt>
                <c:pt idx="41">
                  <c:v>6.2895306122449002</c:v>
                </c:pt>
                <c:pt idx="42">
                  <c:v>6.3897142857142999</c:v>
                </c:pt>
                <c:pt idx="43">
                  <c:v>6.4898979591836996</c:v>
                </c:pt>
                <c:pt idx="44">
                  <c:v>6.5900816326531002</c:v>
                </c:pt>
                <c:pt idx="45">
                  <c:v>6.6902653061224004</c:v>
                </c:pt>
                <c:pt idx="46">
                  <c:v>6.7904489795918002</c:v>
                </c:pt>
                <c:pt idx="47">
                  <c:v>6.8906326530611999</c:v>
                </c:pt>
                <c:pt idx="48">
                  <c:v>6.9908163265305996</c:v>
                </c:pt>
                <c:pt idx="49">
                  <c:v>7.0910000000000002</c:v>
                </c:pt>
                <c:pt idx="50">
                  <c:v>7.1911836734694008</c:v>
                </c:pt>
                <c:pt idx="51">
                  <c:v>7.2913673469387996</c:v>
                </c:pt>
                <c:pt idx="52">
                  <c:v>7.3915510204082002</c:v>
                </c:pt>
                <c:pt idx="53">
                  <c:v>7.4917346938775999</c:v>
                </c:pt>
                <c:pt idx="54">
                  <c:v>7.5919183673469002</c:v>
                </c:pt>
                <c:pt idx="55">
                  <c:v>7.6921020408163008</c:v>
                </c:pt>
                <c:pt idx="56">
                  <c:v>7.7922857142856996</c:v>
                </c:pt>
                <c:pt idx="57">
                  <c:v>7.8924693877551002</c:v>
                </c:pt>
                <c:pt idx="58">
                  <c:v>7.9926530612244999</c:v>
                </c:pt>
                <c:pt idx="59">
                  <c:v>8.0928367346939005</c:v>
                </c:pt>
                <c:pt idx="60">
                  <c:v>8.1930204081632994</c:v>
                </c:pt>
                <c:pt idx="61">
                  <c:v>8.2932040816327</c:v>
                </c:pt>
                <c:pt idx="62">
                  <c:v>8.3933877551020011</c:v>
                </c:pt>
                <c:pt idx="63">
                  <c:v>8.4935714285713999</c:v>
                </c:pt>
                <c:pt idx="64">
                  <c:v>8.5937551020408005</c:v>
                </c:pt>
                <c:pt idx="65">
                  <c:v>8.6939387755102011</c:v>
                </c:pt>
                <c:pt idx="66">
                  <c:v>8.7941224489796017</c:v>
                </c:pt>
                <c:pt idx="67">
                  <c:v>8.8943061224489988</c:v>
                </c:pt>
                <c:pt idx="68">
                  <c:v>8.9944897959183994</c:v>
                </c:pt>
                <c:pt idx="69">
                  <c:v>9.0946734693878</c:v>
                </c:pt>
                <c:pt idx="70">
                  <c:v>9.1948571428570993</c:v>
                </c:pt>
                <c:pt idx="71">
                  <c:v>9.2950408163264999</c:v>
                </c:pt>
                <c:pt idx="72">
                  <c:v>9.3952244897959005</c:v>
                </c:pt>
                <c:pt idx="73">
                  <c:v>9.4954081632653011</c:v>
                </c:pt>
                <c:pt idx="74">
                  <c:v>9.5955918367347</c:v>
                </c:pt>
                <c:pt idx="75">
                  <c:v>9.6957755102040988</c:v>
                </c:pt>
                <c:pt idx="76">
                  <c:v>9.7959591836734994</c:v>
                </c:pt>
                <c:pt idx="77">
                  <c:v>9.8961428571429</c:v>
                </c:pt>
                <c:pt idx="78">
                  <c:v>9.9963265306121993</c:v>
                </c:pt>
                <c:pt idx="79">
                  <c:v>10.096510204082001</c:v>
                </c:pt>
                <c:pt idx="80">
                  <c:v>10.196693877551001</c:v>
                </c:pt>
                <c:pt idx="81">
                  <c:v>10.29687755102</c:v>
                </c:pt>
                <c:pt idx="82">
                  <c:v>10.397061224489999</c:v>
                </c:pt>
                <c:pt idx="83">
                  <c:v>10.497244897959</c:v>
                </c:pt>
                <c:pt idx="84">
                  <c:v>10.597428571429001</c:v>
                </c:pt>
                <c:pt idx="85">
                  <c:v>10.697612244898</c:v>
                </c:pt>
                <c:pt idx="86">
                  <c:v>10.797795918367001</c:v>
                </c:pt>
                <c:pt idx="87">
                  <c:v>10.897979591837</c:v>
                </c:pt>
                <c:pt idx="88">
                  <c:v>10.998163265305999</c:v>
                </c:pt>
                <c:pt idx="89">
                  <c:v>11.098346938775999</c:v>
                </c:pt>
                <c:pt idx="90">
                  <c:v>11.198530612245001</c:v>
                </c:pt>
                <c:pt idx="91">
                  <c:v>11.298714285714</c:v>
                </c:pt>
                <c:pt idx="92">
                  <c:v>11.398897959184</c:v>
                </c:pt>
                <c:pt idx="93">
                  <c:v>11.499081632653001</c:v>
                </c:pt>
                <c:pt idx="94">
                  <c:v>11.599265306122</c:v>
                </c:pt>
                <c:pt idx="95">
                  <c:v>11.699448979591999</c:v>
                </c:pt>
                <c:pt idx="96">
                  <c:v>11.799632653061002</c:v>
                </c:pt>
                <c:pt idx="97">
                  <c:v>11.899816326531001</c:v>
                </c:pt>
                <c:pt idx="98">
                  <c:v>12</c:v>
                </c:pt>
              </c:numCache>
            </c:numRef>
          </c:xVal>
          <c:yVal>
            <c:numRef>
              <c:f>'2Ix1L'!$O$5:$O$103</c:f>
              <c:numCache>
                <c:formatCode>General</c:formatCode>
                <c:ptCount val="99"/>
                <c:pt idx="0">
                  <c:v>-75.414863999999994</c:v>
                </c:pt>
                <c:pt idx="1">
                  <c:v>-75.424094999999994</c:v>
                </c:pt>
                <c:pt idx="2">
                  <c:v>-75.416038999999998</c:v>
                </c:pt>
                <c:pt idx="3">
                  <c:v>-78.294776999999996</c:v>
                </c:pt>
                <c:pt idx="4">
                  <c:v>-79.118065000000001</c:v>
                </c:pt>
                <c:pt idx="5">
                  <c:v>-82.325400999999999</c:v>
                </c:pt>
                <c:pt idx="6">
                  <c:v>-79.849800000000002</c:v>
                </c:pt>
                <c:pt idx="7">
                  <c:v>-79.885695999999996</c:v>
                </c:pt>
                <c:pt idx="8">
                  <c:v>-79.858681000000004</c:v>
                </c:pt>
                <c:pt idx="9">
                  <c:v>-85.675758000000002</c:v>
                </c:pt>
                <c:pt idx="10">
                  <c:v>-89.798034999999999</c:v>
                </c:pt>
                <c:pt idx="11">
                  <c:v>-91.057265999999998</c:v>
                </c:pt>
                <c:pt idx="12">
                  <c:v>-91.491782999999998</c:v>
                </c:pt>
                <c:pt idx="13">
                  <c:v>-88.317062000000007</c:v>
                </c:pt>
                <c:pt idx="14">
                  <c:v>-85.204628</c:v>
                </c:pt>
                <c:pt idx="15">
                  <c:v>-84.512314000000003</c:v>
                </c:pt>
                <c:pt idx="16">
                  <c:v>-86.146338999999998</c:v>
                </c:pt>
                <c:pt idx="17">
                  <c:v>-91.246986000000007</c:v>
                </c:pt>
                <c:pt idx="18">
                  <c:v>-90.196387999999999</c:v>
                </c:pt>
                <c:pt idx="19">
                  <c:v>-87.682198</c:v>
                </c:pt>
                <c:pt idx="20">
                  <c:v>-82.185317999999995</c:v>
                </c:pt>
                <c:pt idx="21">
                  <c:v>-78.362151999999995</c:v>
                </c:pt>
                <c:pt idx="22">
                  <c:v>-77.565101999999996</c:v>
                </c:pt>
                <c:pt idx="23">
                  <c:v>-76.019195999999994</c:v>
                </c:pt>
                <c:pt idx="24">
                  <c:v>-76.307479999999998</c:v>
                </c:pt>
                <c:pt idx="25">
                  <c:v>-76.554389999999998</c:v>
                </c:pt>
                <c:pt idx="26">
                  <c:v>-84.276122999999998</c:v>
                </c:pt>
                <c:pt idx="27">
                  <c:v>-88.945785999999998</c:v>
                </c:pt>
                <c:pt idx="28">
                  <c:v>-89.457572999999996</c:v>
                </c:pt>
                <c:pt idx="29">
                  <c:v>-81.878219999999999</c:v>
                </c:pt>
                <c:pt idx="30">
                  <c:v>-75.541573</c:v>
                </c:pt>
                <c:pt idx="31">
                  <c:v>-73.615868000000006</c:v>
                </c:pt>
                <c:pt idx="32">
                  <c:v>-72.797973999999996</c:v>
                </c:pt>
                <c:pt idx="33">
                  <c:v>-74.079704000000007</c:v>
                </c:pt>
                <c:pt idx="34">
                  <c:v>-73.835212999999996</c:v>
                </c:pt>
                <c:pt idx="35">
                  <c:v>-74.109222000000003</c:v>
                </c:pt>
                <c:pt idx="36">
                  <c:v>-73.752646999999996</c:v>
                </c:pt>
                <c:pt idx="37">
                  <c:v>-74.813377000000003</c:v>
                </c:pt>
                <c:pt idx="38">
                  <c:v>-76.158248999999998</c:v>
                </c:pt>
                <c:pt idx="39">
                  <c:v>-76.921227000000002</c:v>
                </c:pt>
                <c:pt idx="40">
                  <c:v>-78.139533999999998</c:v>
                </c:pt>
                <c:pt idx="41">
                  <c:v>-78.219048000000001</c:v>
                </c:pt>
                <c:pt idx="42">
                  <c:v>-77.197783999999999</c:v>
                </c:pt>
                <c:pt idx="43">
                  <c:v>-75.522621000000001</c:v>
                </c:pt>
                <c:pt idx="44">
                  <c:v>-74.186485000000005</c:v>
                </c:pt>
                <c:pt idx="45">
                  <c:v>-73.517509000000004</c:v>
                </c:pt>
                <c:pt idx="46">
                  <c:v>-72.664458999999994</c:v>
                </c:pt>
                <c:pt idx="47">
                  <c:v>-72.991585000000001</c:v>
                </c:pt>
                <c:pt idx="48">
                  <c:v>-75.046593000000001</c:v>
                </c:pt>
                <c:pt idx="49">
                  <c:v>-76.478606999999997</c:v>
                </c:pt>
                <c:pt idx="50">
                  <c:v>-76.211380000000005</c:v>
                </c:pt>
                <c:pt idx="51">
                  <c:v>-75.028060999999994</c:v>
                </c:pt>
                <c:pt idx="52">
                  <c:v>-74.963486000000003</c:v>
                </c:pt>
                <c:pt idx="53">
                  <c:v>-75.626037999999994</c:v>
                </c:pt>
                <c:pt idx="54">
                  <c:v>-76.075012000000001</c:v>
                </c:pt>
                <c:pt idx="55">
                  <c:v>-76.368285999999998</c:v>
                </c:pt>
                <c:pt idx="56">
                  <c:v>-75.180214000000007</c:v>
                </c:pt>
                <c:pt idx="57">
                  <c:v>-73.433975000000004</c:v>
                </c:pt>
                <c:pt idx="58">
                  <c:v>-71.290253000000007</c:v>
                </c:pt>
                <c:pt idx="59">
                  <c:v>-71.043021999999993</c:v>
                </c:pt>
                <c:pt idx="60">
                  <c:v>-72.829993999999999</c:v>
                </c:pt>
                <c:pt idx="61">
                  <c:v>-74.263396999999998</c:v>
                </c:pt>
                <c:pt idx="62">
                  <c:v>-74.576072999999994</c:v>
                </c:pt>
                <c:pt idx="63">
                  <c:v>-72.725127999999998</c:v>
                </c:pt>
                <c:pt idx="64">
                  <c:v>-70.583754999999996</c:v>
                </c:pt>
                <c:pt idx="65">
                  <c:v>-69.560776000000004</c:v>
                </c:pt>
                <c:pt idx="66">
                  <c:v>-69.642059000000003</c:v>
                </c:pt>
                <c:pt idx="67">
                  <c:v>-70.098488000000003</c:v>
                </c:pt>
                <c:pt idx="68">
                  <c:v>-69.818634000000003</c:v>
                </c:pt>
                <c:pt idx="69">
                  <c:v>-69.433944999999994</c:v>
                </c:pt>
                <c:pt idx="70">
                  <c:v>-69.269690999999995</c:v>
                </c:pt>
                <c:pt idx="71">
                  <c:v>-69.644051000000005</c:v>
                </c:pt>
                <c:pt idx="72">
                  <c:v>-69.672866999999997</c:v>
                </c:pt>
                <c:pt idx="73">
                  <c:v>-68.929546000000002</c:v>
                </c:pt>
                <c:pt idx="74">
                  <c:v>-67.582008000000002</c:v>
                </c:pt>
                <c:pt idx="75">
                  <c:v>-67.725848999999997</c:v>
                </c:pt>
                <c:pt idx="76">
                  <c:v>-69.742789999999999</c:v>
                </c:pt>
                <c:pt idx="77">
                  <c:v>-73.609313999999998</c:v>
                </c:pt>
                <c:pt idx="78">
                  <c:v>-77.973236</c:v>
                </c:pt>
                <c:pt idx="79">
                  <c:v>-79.526955000000001</c:v>
                </c:pt>
                <c:pt idx="80">
                  <c:v>-78.417739999999995</c:v>
                </c:pt>
                <c:pt idx="81">
                  <c:v>-74.444671999999997</c:v>
                </c:pt>
                <c:pt idx="82">
                  <c:v>-72.222701999999998</c:v>
                </c:pt>
                <c:pt idx="83">
                  <c:v>-71.530128000000005</c:v>
                </c:pt>
                <c:pt idx="84">
                  <c:v>-71.636520000000004</c:v>
                </c:pt>
                <c:pt idx="85">
                  <c:v>-70.900306999999998</c:v>
                </c:pt>
                <c:pt idx="86">
                  <c:v>-69.642334000000005</c:v>
                </c:pt>
                <c:pt idx="87">
                  <c:v>-69.447959999999995</c:v>
                </c:pt>
                <c:pt idx="88">
                  <c:v>-74.250702000000004</c:v>
                </c:pt>
                <c:pt idx="89">
                  <c:v>-76.729866000000001</c:v>
                </c:pt>
                <c:pt idx="90">
                  <c:v>-77.199477999999999</c:v>
                </c:pt>
                <c:pt idx="91">
                  <c:v>-73.141662999999994</c:v>
                </c:pt>
                <c:pt idx="92">
                  <c:v>-72.430060999999995</c:v>
                </c:pt>
                <c:pt idx="93">
                  <c:v>-73.716819999999998</c:v>
                </c:pt>
                <c:pt idx="94">
                  <c:v>-76.455391000000006</c:v>
                </c:pt>
                <c:pt idx="95">
                  <c:v>-76.755707000000001</c:v>
                </c:pt>
                <c:pt idx="96">
                  <c:v>-75.032477999999998</c:v>
                </c:pt>
                <c:pt idx="97">
                  <c:v>-71.933159000000003</c:v>
                </c:pt>
                <c:pt idx="98">
                  <c:v>-70.503647000000001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E-40E0-97BB-1D9A2668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9600"/>
      </c:scatterChart>
      <c:valAx>
        <c:axId val="114567424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569600"/>
        <c:crosses val="autoZero"/>
        <c:crossBetween val="midCat"/>
        <c:majorUnit val="1"/>
      </c:valAx>
      <c:valAx>
        <c:axId val="1145696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5674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91 MHz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5776050898395597"/>
          <c:y val="1.47572178477690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374963546223404E-2"/>
          <c:w val="0.76542713682528862"/>
          <c:h val="0.716872995042286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CLvsLO!$F$2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CLvsLO!$F$5:$F$205</c:f>
              <c:numCache>
                <c:formatCode>General</c:formatCode>
                <c:ptCount val="201"/>
                <c:pt idx="0">
                  <c:v>-76.794235</c:v>
                </c:pt>
                <c:pt idx="1">
                  <c:v>-73.595184000000003</c:v>
                </c:pt>
                <c:pt idx="2">
                  <c:v>-80.031218999999993</c:v>
                </c:pt>
                <c:pt idx="3">
                  <c:v>-76.503570999999994</c:v>
                </c:pt>
                <c:pt idx="4">
                  <c:v>-79.787559999999999</c:v>
                </c:pt>
                <c:pt idx="5">
                  <c:v>-82.679230000000004</c:v>
                </c:pt>
                <c:pt idx="6">
                  <c:v>-71.494690000000006</c:v>
                </c:pt>
                <c:pt idx="7">
                  <c:v>-62.426563000000002</c:v>
                </c:pt>
                <c:pt idx="8">
                  <c:v>-40.896861999999999</c:v>
                </c:pt>
                <c:pt idx="9">
                  <c:v>-33.334305000000001</c:v>
                </c:pt>
                <c:pt idx="10">
                  <c:v>-25.437887</c:v>
                </c:pt>
                <c:pt idx="11">
                  <c:v>-22.697254000000001</c:v>
                </c:pt>
                <c:pt idx="12">
                  <c:v>-20.472614</c:v>
                </c:pt>
                <c:pt idx="13">
                  <c:v>-19.041658000000002</c:v>
                </c:pt>
                <c:pt idx="14">
                  <c:v>-17.666796000000001</c:v>
                </c:pt>
                <c:pt idx="15">
                  <c:v>-17.007759</c:v>
                </c:pt>
                <c:pt idx="16">
                  <c:v>-16.233817999999999</c:v>
                </c:pt>
                <c:pt idx="17">
                  <c:v>-14.853959</c:v>
                </c:pt>
                <c:pt idx="18">
                  <c:v>-13.996859000000001</c:v>
                </c:pt>
                <c:pt idx="19">
                  <c:v>-13.214349</c:v>
                </c:pt>
                <c:pt idx="20">
                  <c:v>-10.838597999999999</c:v>
                </c:pt>
                <c:pt idx="21">
                  <c:v>-9.6521939999999997</c:v>
                </c:pt>
                <c:pt idx="22">
                  <c:v>-8.0733575999999996</c:v>
                </c:pt>
                <c:pt idx="23">
                  <c:v>-6.3684744999999996</c:v>
                </c:pt>
                <c:pt idx="24">
                  <c:v>-5.9704547000000003</c:v>
                </c:pt>
                <c:pt idx="25">
                  <c:v>-6.0435790999999996</c:v>
                </c:pt>
                <c:pt idx="26">
                  <c:v>-6.5486636000000003</c:v>
                </c:pt>
                <c:pt idx="27">
                  <c:v>-7.1116771999999999</c:v>
                </c:pt>
                <c:pt idx="28">
                  <c:v>-7.5273576000000002</c:v>
                </c:pt>
                <c:pt idx="29">
                  <c:v>-7.6855459000000002</c:v>
                </c:pt>
                <c:pt idx="30">
                  <c:v>-7.7896767000000002</c:v>
                </c:pt>
                <c:pt idx="31">
                  <c:v>-7.9382280999999999</c:v>
                </c:pt>
                <c:pt idx="32">
                  <c:v>-7.9082002999999998</c:v>
                </c:pt>
                <c:pt idx="33">
                  <c:v>-7.9555572999999997</c:v>
                </c:pt>
                <c:pt idx="34">
                  <c:v>-7.9916271999999999</c:v>
                </c:pt>
                <c:pt idx="35">
                  <c:v>-7.9062929000000004</c:v>
                </c:pt>
                <c:pt idx="36">
                  <c:v>-7.9838170999999996</c:v>
                </c:pt>
                <c:pt idx="37">
                  <c:v>-7.9304608999999999</c:v>
                </c:pt>
                <c:pt idx="38">
                  <c:v>-7.9340786999999997</c:v>
                </c:pt>
                <c:pt idx="39">
                  <c:v>-7.9902252999999996</c:v>
                </c:pt>
                <c:pt idx="40">
                  <c:v>-7.7922988000000002</c:v>
                </c:pt>
                <c:pt idx="41">
                  <c:v>-7.7861500000000001</c:v>
                </c:pt>
                <c:pt idx="42">
                  <c:v>-7.8114061000000001</c:v>
                </c:pt>
                <c:pt idx="43">
                  <c:v>-7.8647651999999999</c:v>
                </c:pt>
                <c:pt idx="44">
                  <c:v>-7.8030366999999998</c:v>
                </c:pt>
                <c:pt idx="45">
                  <c:v>-7.7076101000000001</c:v>
                </c:pt>
                <c:pt idx="46">
                  <c:v>-7.5877623999999999</c:v>
                </c:pt>
                <c:pt idx="47">
                  <c:v>-7.5242114000000004</c:v>
                </c:pt>
                <c:pt idx="48">
                  <c:v>-7.4447926999999998</c:v>
                </c:pt>
                <c:pt idx="49">
                  <c:v>-7.3218122000000001</c:v>
                </c:pt>
                <c:pt idx="50">
                  <c:v>-7.2601465999999997</c:v>
                </c:pt>
                <c:pt idx="51">
                  <c:v>-7.2860617999999997</c:v>
                </c:pt>
                <c:pt idx="52">
                  <c:v>-7.2929377999999998</c:v>
                </c:pt>
                <c:pt idx="53">
                  <c:v>-7.2988657999999997</c:v>
                </c:pt>
                <c:pt idx="54">
                  <c:v>-7.3250618000000003</c:v>
                </c:pt>
                <c:pt idx="55">
                  <c:v>-7.3396052999999997</c:v>
                </c:pt>
                <c:pt idx="56">
                  <c:v>-7.2981132999999998</c:v>
                </c:pt>
                <c:pt idx="57">
                  <c:v>-7.3230890999999998</c:v>
                </c:pt>
                <c:pt idx="58">
                  <c:v>-7.3075266000000001</c:v>
                </c:pt>
                <c:pt idx="59">
                  <c:v>-7.3194474999999999</c:v>
                </c:pt>
                <c:pt idx="60">
                  <c:v>-7.3313718000000003</c:v>
                </c:pt>
                <c:pt idx="61">
                  <c:v>-7.3682727999999997</c:v>
                </c:pt>
                <c:pt idx="62">
                  <c:v>-7.3676114000000004</c:v>
                </c:pt>
                <c:pt idx="63">
                  <c:v>-7.3509969999999996</c:v>
                </c:pt>
                <c:pt idx="64">
                  <c:v>-7.325253</c:v>
                </c:pt>
                <c:pt idx="65">
                  <c:v>-7.2286491000000002</c:v>
                </c:pt>
                <c:pt idx="66">
                  <c:v>-7.2026687000000003</c:v>
                </c:pt>
                <c:pt idx="67">
                  <c:v>-7.2436676000000002</c:v>
                </c:pt>
                <c:pt idx="68">
                  <c:v>-7.3051009000000002</c:v>
                </c:pt>
                <c:pt idx="69">
                  <c:v>-7.3643464999999999</c:v>
                </c:pt>
                <c:pt idx="70">
                  <c:v>-7.3909577999999998</c:v>
                </c:pt>
                <c:pt idx="71">
                  <c:v>-7.4283447000000002</c:v>
                </c:pt>
                <c:pt idx="72">
                  <c:v>-7.4646502000000003</c:v>
                </c:pt>
                <c:pt idx="73">
                  <c:v>-7.4679956000000001</c:v>
                </c:pt>
                <c:pt idx="74">
                  <c:v>-7.4742769999999998</c:v>
                </c:pt>
                <c:pt idx="75">
                  <c:v>-7.5104259999999998</c:v>
                </c:pt>
                <c:pt idx="76">
                  <c:v>-7.581696</c:v>
                </c:pt>
                <c:pt idx="77">
                  <c:v>-7.5746840999999998</c:v>
                </c:pt>
                <c:pt idx="78">
                  <c:v>-7.6500443999999996</c:v>
                </c:pt>
                <c:pt idx="79">
                  <c:v>-7.6973453000000003</c:v>
                </c:pt>
                <c:pt idx="80">
                  <c:v>-7.7137928000000002</c:v>
                </c:pt>
                <c:pt idx="81">
                  <c:v>-7.7286301000000002</c:v>
                </c:pt>
                <c:pt idx="82">
                  <c:v>-7.7655519999999996</c:v>
                </c:pt>
                <c:pt idx="83">
                  <c:v>-7.7528005000000002</c:v>
                </c:pt>
                <c:pt idx="84">
                  <c:v>-7.7582474000000001</c:v>
                </c:pt>
                <c:pt idx="85">
                  <c:v>-7.8542290000000001</c:v>
                </c:pt>
                <c:pt idx="86">
                  <c:v>-7.8323964999999998</c:v>
                </c:pt>
                <c:pt idx="87">
                  <c:v>-7.8445138999999999</c:v>
                </c:pt>
                <c:pt idx="88">
                  <c:v>-7.9163103000000001</c:v>
                </c:pt>
                <c:pt idx="89">
                  <c:v>-7.9366503000000002</c:v>
                </c:pt>
                <c:pt idx="90">
                  <c:v>-7.9661055000000003</c:v>
                </c:pt>
                <c:pt idx="91">
                  <c:v>-7.9952740999999996</c:v>
                </c:pt>
                <c:pt idx="92">
                  <c:v>-8.0157614000000006</c:v>
                </c:pt>
                <c:pt idx="93">
                  <c:v>-8.0768938000000006</c:v>
                </c:pt>
                <c:pt idx="94">
                  <c:v>-8.0589609000000006</c:v>
                </c:pt>
                <c:pt idx="95">
                  <c:v>-8.0855045000000008</c:v>
                </c:pt>
                <c:pt idx="96">
                  <c:v>-8.0430460000000004</c:v>
                </c:pt>
                <c:pt idx="97">
                  <c:v>-8.0335464000000005</c:v>
                </c:pt>
                <c:pt idx="98">
                  <c:v>-8.0669146000000005</c:v>
                </c:pt>
                <c:pt idx="99">
                  <c:v>-8.0592489</c:v>
                </c:pt>
                <c:pt idx="100">
                  <c:v>-8.0348004999999993</c:v>
                </c:pt>
                <c:pt idx="101">
                  <c:v>-8.0537671999999993</c:v>
                </c:pt>
                <c:pt idx="102">
                  <c:v>-8.1056194000000001</c:v>
                </c:pt>
                <c:pt idx="103">
                  <c:v>-8.1627045000000003</c:v>
                </c:pt>
                <c:pt idx="104">
                  <c:v>-8.2880955000000007</c:v>
                </c:pt>
                <c:pt idx="105">
                  <c:v>-8.3807478</c:v>
                </c:pt>
                <c:pt idx="106">
                  <c:v>-8.4254111999999992</c:v>
                </c:pt>
                <c:pt idx="107">
                  <c:v>-8.5226822000000002</c:v>
                </c:pt>
                <c:pt idx="108">
                  <c:v>-8.5916996000000001</c:v>
                </c:pt>
                <c:pt idx="109">
                  <c:v>-8.5867661999999996</c:v>
                </c:pt>
                <c:pt idx="110">
                  <c:v>-8.6626233999999993</c:v>
                </c:pt>
                <c:pt idx="111">
                  <c:v>-8.6966628999999998</c:v>
                </c:pt>
                <c:pt idx="112">
                  <c:v>-8.6795405999999993</c:v>
                </c:pt>
                <c:pt idx="113">
                  <c:v>-8.6929092000000008</c:v>
                </c:pt>
                <c:pt idx="114">
                  <c:v>-8.7215910000000001</c:v>
                </c:pt>
                <c:pt idx="115">
                  <c:v>-8.7292185</c:v>
                </c:pt>
                <c:pt idx="116">
                  <c:v>-8.7233485999999996</c:v>
                </c:pt>
                <c:pt idx="117">
                  <c:v>-8.7477082999999993</c:v>
                </c:pt>
                <c:pt idx="118">
                  <c:v>-8.7351293999999999</c:v>
                </c:pt>
                <c:pt idx="119">
                  <c:v>-8.7408856999999998</c:v>
                </c:pt>
                <c:pt idx="120">
                  <c:v>-8.7336159000000002</c:v>
                </c:pt>
                <c:pt idx="121">
                  <c:v>-8.6990633000000006</c:v>
                </c:pt>
                <c:pt idx="122">
                  <c:v>-8.6747551000000005</c:v>
                </c:pt>
                <c:pt idx="123">
                  <c:v>-8.6826629999999998</c:v>
                </c:pt>
                <c:pt idx="124">
                  <c:v>-8.6208600999999998</c:v>
                </c:pt>
                <c:pt idx="125">
                  <c:v>-8.5735072999999993</c:v>
                </c:pt>
                <c:pt idx="126">
                  <c:v>-8.5119038000000007</c:v>
                </c:pt>
                <c:pt idx="127">
                  <c:v>-8.4724169000000007</c:v>
                </c:pt>
                <c:pt idx="128">
                  <c:v>-8.3849020000000003</c:v>
                </c:pt>
                <c:pt idx="129">
                  <c:v>-8.3604918000000001</c:v>
                </c:pt>
                <c:pt idx="130">
                  <c:v>-8.3472691000000001</c:v>
                </c:pt>
                <c:pt idx="131">
                  <c:v>-8.3663682999999995</c:v>
                </c:pt>
                <c:pt idx="132">
                  <c:v>-8.3738527000000005</c:v>
                </c:pt>
                <c:pt idx="133">
                  <c:v>-8.4253683000000006</c:v>
                </c:pt>
                <c:pt idx="134">
                  <c:v>-8.4578600000000002</c:v>
                </c:pt>
                <c:pt idx="135">
                  <c:v>-8.4917002000000004</c:v>
                </c:pt>
                <c:pt idx="136">
                  <c:v>-8.5244370000000007</c:v>
                </c:pt>
                <c:pt idx="137">
                  <c:v>-8.5528773999999999</c:v>
                </c:pt>
                <c:pt idx="138">
                  <c:v>-8.6206875000000007</c:v>
                </c:pt>
                <c:pt idx="139">
                  <c:v>-8.6739893000000006</c:v>
                </c:pt>
                <c:pt idx="140">
                  <c:v>-8.7444390999999992</c:v>
                </c:pt>
                <c:pt idx="141">
                  <c:v>-8.8713951000000009</c:v>
                </c:pt>
                <c:pt idx="142">
                  <c:v>-8.9984865000000003</c:v>
                </c:pt>
                <c:pt idx="143">
                  <c:v>-9.1115007000000006</c:v>
                </c:pt>
                <c:pt idx="144">
                  <c:v>-9.2798757999999992</c:v>
                </c:pt>
                <c:pt idx="145">
                  <c:v>-9.4488725999999996</c:v>
                </c:pt>
                <c:pt idx="146">
                  <c:v>-9.6566153000000003</c:v>
                </c:pt>
                <c:pt idx="147">
                  <c:v>-9.8599615000000007</c:v>
                </c:pt>
                <c:pt idx="148">
                  <c:v>-10.12116</c:v>
                </c:pt>
                <c:pt idx="149">
                  <c:v>-10.357697999999999</c:v>
                </c:pt>
                <c:pt idx="150">
                  <c:v>-10.689474000000001</c:v>
                </c:pt>
                <c:pt idx="151">
                  <c:v>-10.996904000000001</c:v>
                </c:pt>
                <c:pt idx="152">
                  <c:v>-11.325576999999999</c:v>
                </c:pt>
                <c:pt idx="153">
                  <c:v>-11.708957</c:v>
                </c:pt>
                <c:pt idx="154">
                  <c:v>-12.073549</c:v>
                </c:pt>
                <c:pt idx="155">
                  <c:v>-12.493956000000001</c:v>
                </c:pt>
                <c:pt idx="156">
                  <c:v>-12.944106</c:v>
                </c:pt>
                <c:pt idx="157">
                  <c:v>-13.355525</c:v>
                </c:pt>
                <c:pt idx="158">
                  <c:v>-13.853224000000001</c:v>
                </c:pt>
                <c:pt idx="159">
                  <c:v>-14.302543</c:v>
                </c:pt>
                <c:pt idx="160">
                  <c:v>-14.810266</c:v>
                </c:pt>
                <c:pt idx="161">
                  <c:v>-15.369971</c:v>
                </c:pt>
                <c:pt idx="162">
                  <c:v>-15.899262</c:v>
                </c:pt>
                <c:pt idx="163">
                  <c:v>-16.463877</c:v>
                </c:pt>
                <c:pt idx="164">
                  <c:v>-17.024317</c:v>
                </c:pt>
                <c:pt idx="165">
                  <c:v>-17.644227999999998</c:v>
                </c:pt>
                <c:pt idx="166">
                  <c:v>-18.268293</c:v>
                </c:pt>
                <c:pt idx="167">
                  <c:v>-18.875011000000001</c:v>
                </c:pt>
                <c:pt idx="168">
                  <c:v>-19.484566000000001</c:v>
                </c:pt>
                <c:pt idx="169">
                  <c:v>-20.150777999999999</c:v>
                </c:pt>
                <c:pt idx="170">
                  <c:v>-20.786916999999999</c:v>
                </c:pt>
                <c:pt idx="171">
                  <c:v>-21.458517000000001</c:v>
                </c:pt>
                <c:pt idx="172">
                  <c:v>-22.090336000000001</c:v>
                </c:pt>
                <c:pt idx="173">
                  <c:v>-22.754567999999999</c:v>
                </c:pt>
                <c:pt idx="174">
                  <c:v>-23.329602999999999</c:v>
                </c:pt>
                <c:pt idx="175">
                  <c:v>-23.759022000000002</c:v>
                </c:pt>
                <c:pt idx="176">
                  <c:v>-23.937125999999999</c:v>
                </c:pt>
                <c:pt idx="177">
                  <c:v>-24.026648999999999</c:v>
                </c:pt>
                <c:pt idx="178">
                  <c:v>-23.920684999999999</c:v>
                </c:pt>
                <c:pt idx="179">
                  <c:v>-23.591362</c:v>
                </c:pt>
                <c:pt idx="180">
                  <c:v>-23.159818999999999</c:v>
                </c:pt>
                <c:pt idx="181">
                  <c:v>-22.598044999999999</c:v>
                </c:pt>
                <c:pt idx="182">
                  <c:v>-22.076848999999999</c:v>
                </c:pt>
                <c:pt idx="183">
                  <c:v>-21.616994999999999</c:v>
                </c:pt>
                <c:pt idx="184">
                  <c:v>-21.039245999999999</c:v>
                </c:pt>
                <c:pt idx="185">
                  <c:v>-20.345984000000001</c:v>
                </c:pt>
                <c:pt idx="186">
                  <c:v>-19.666239000000001</c:v>
                </c:pt>
                <c:pt idx="187">
                  <c:v>-19.096062</c:v>
                </c:pt>
                <c:pt idx="188">
                  <c:v>-18.536425000000001</c:v>
                </c:pt>
                <c:pt idx="189">
                  <c:v>-17.857965</c:v>
                </c:pt>
                <c:pt idx="190">
                  <c:v>-17.202988000000001</c:v>
                </c:pt>
                <c:pt idx="191">
                  <c:v>-16.751083000000001</c:v>
                </c:pt>
                <c:pt idx="192">
                  <c:v>-16.439015999999999</c:v>
                </c:pt>
                <c:pt idx="193">
                  <c:v>-16.219940000000001</c:v>
                </c:pt>
                <c:pt idx="194">
                  <c:v>-16.180159</c:v>
                </c:pt>
                <c:pt idx="195">
                  <c:v>-17.552306999999999</c:v>
                </c:pt>
                <c:pt idx="196">
                  <c:v>-21.544792000000001</c:v>
                </c:pt>
                <c:pt idx="197">
                  <c:v>-28.003235</c:v>
                </c:pt>
                <c:pt idx="198">
                  <c:v>-43.936366999999997</c:v>
                </c:pt>
                <c:pt idx="199">
                  <c:v>-53.389178999999999</c:v>
                </c:pt>
                <c:pt idx="200">
                  <c:v>-55.782474999999998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1-437B-BA1D-4849937C91C3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CLvsLO!$G$5:$G$205</c:f>
              <c:numCache>
                <c:formatCode>General</c:formatCode>
                <c:ptCount val="201"/>
                <c:pt idx="0">
                  <c:v>-72.580132000000006</c:v>
                </c:pt>
                <c:pt idx="1">
                  <c:v>-75.070526000000001</c:v>
                </c:pt>
                <c:pt idx="2">
                  <c:v>-71.191704000000001</c:v>
                </c:pt>
                <c:pt idx="3">
                  <c:v>-82.110123000000002</c:v>
                </c:pt>
                <c:pt idx="4">
                  <c:v>-68.138465999999994</c:v>
                </c:pt>
                <c:pt idx="5">
                  <c:v>-80.440521000000004</c:v>
                </c:pt>
                <c:pt idx="6">
                  <c:v>-68.990700000000004</c:v>
                </c:pt>
                <c:pt idx="7">
                  <c:v>-75.838356000000005</c:v>
                </c:pt>
                <c:pt idx="8">
                  <c:v>-64.113861</c:v>
                </c:pt>
                <c:pt idx="9">
                  <c:v>-51.581158000000002</c:v>
                </c:pt>
                <c:pt idx="10">
                  <c:v>-35.278869999999998</c:v>
                </c:pt>
                <c:pt idx="11">
                  <c:v>-29.552361999999999</c:v>
                </c:pt>
                <c:pt idx="12">
                  <c:v>-22.485502</c:v>
                </c:pt>
                <c:pt idx="13">
                  <c:v>-20.945716999999998</c:v>
                </c:pt>
                <c:pt idx="14">
                  <c:v>-18.447758</c:v>
                </c:pt>
                <c:pt idx="15">
                  <c:v>-17.836832000000001</c:v>
                </c:pt>
                <c:pt idx="16">
                  <c:v>-16.968216000000002</c:v>
                </c:pt>
                <c:pt idx="17">
                  <c:v>-15.939943</c:v>
                </c:pt>
                <c:pt idx="18">
                  <c:v>-15.362132000000001</c:v>
                </c:pt>
                <c:pt idx="19">
                  <c:v>-14.744434</c:v>
                </c:pt>
                <c:pt idx="20">
                  <c:v>-12.173219</c:v>
                </c:pt>
                <c:pt idx="21">
                  <c:v>-10.937991999999999</c:v>
                </c:pt>
                <c:pt idx="22">
                  <c:v>-9.0562134000000007</c:v>
                </c:pt>
                <c:pt idx="23">
                  <c:v>-6.9227014000000002</c:v>
                </c:pt>
                <c:pt idx="24">
                  <c:v>-6.3615145999999996</c:v>
                </c:pt>
                <c:pt idx="25">
                  <c:v>-6.2833595000000004</c:v>
                </c:pt>
                <c:pt idx="26">
                  <c:v>-6.8135734000000001</c:v>
                </c:pt>
                <c:pt idx="27">
                  <c:v>-7.4067521000000003</c:v>
                </c:pt>
                <c:pt idx="28">
                  <c:v>-7.8800081999999998</c:v>
                </c:pt>
                <c:pt idx="29">
                  <c:v>-8.0578603999999991</c:v>
                </c:pt>
                <c:pt idx="30">
                  <c:v>-8.1447772999999994</c:v>
                </c:pt>
                <c:pt idx="31">
                  <c:v>-8.2788571999999991</c:v>
                </c:pt>
                <c:pt idx="32">
                  <c:v>-8.2576999999999998</c:v>
                </c:pt>
                <c:pt idx="33">
                  <c:v>-8.2575053999999994</c:v>
                </c:pt>
                <c:pt idx="34">
                  <c:v>-8.2823609999999999</c:v>
                </c:pt>
                <c:pt idx="35">
                  <c:v>-8.1839303999999995</c:v>
                </c:pt>
                <c:pt idx="36">
                  <c:v>-8.2474126999999999</c:v>
                </c:pt>
                <c:pt idx="37">
                  <c:v>-8.1899052000000001</c:v>
                </c:pt>
                <c:pt idx="38">
                  <c:v>-8.2147664999999996</c:v>
                </c:pt>
                <c:pt idx="39">
                  <c:v>-8.2706002999999999</c:v>
                </c:pt>
                <c:pt idx="40">
                  <c:v>-8.0217781000000006</c:v>
                </c:pt>
                <c:pt idx="41">
                  <c:v>-7.9876556000000001</c:v>
                </c:pt>
                <c:pt idx="42">
                  <c:v>-7.9871740000000004</c:v>
                </c:pt>
                <c:pt idx="43">
                  <c:v>-8.0223025999999997</c:v>
                </c:pt>
                <c:pt idx="44">
                  <c:v>-7.9590959999999997</c:v>
                </c:pt>
                <c:pt idx="45">
                  <c:v>-7.8575058000000002</c:v>
                </c:pt>
                <c:pt idx="46">
                  <c:v>-7.7328600999999999</c:v>
                </c:pt>
                <c:pt idx="47">
                  <c:v>-7.6431899000000003</c:v>
                </c:pt>
                <c:pt idx="48">
                  <c:v>-7.5644565000000004</c:v>
                </c:pt>
                <c:pt idx="49">
                  <c:v>-7.4166536000000001</c:v>
                </c:pt>
                <c:pt idx="50">
                  <c:v>-7.3676081</c:v>
                </c:pt>
                <c:pt idx="51">
                  <c:v>-7.3856411</c:v>
                </c:pt>
                <c:pt idx="52">
                  <c:v>-7.4187159999999999</c:v>
                </c:pt>
                <c:pt idx="53">
                  <c:v>-7.4385032999999998</c:v>
                </c:pt>
                <c:pt idx="54">
                  <c:v>-7.4514771</c:v>
                </c:pt>
                <c:pt idx="55">
                  <c:v>-7.4620147000000001</c:v>
                </c:pt>
                <c:pt idx="56">
                  <c:v>-7.3878775000000001</c:v>
                </c:pt>
                <c:pt idx="57">
                  <c:v>-7.4011836000000004</c:v>
                </c:pt>
                <c:pt idx="58">
                  <c:v>-7.3728309000000003</c:v>
                </c:pt>
                <c:pt idx="59">
                  <c:v>-7.3728208999999998</c:v>
                </c:pt>
                <c:pt idx="60">
                  <c:v>-7.3841815000000004</c:v>
                </c:pt>
                <c:pt idx="61">
                  <c:v>-7.4095769000000002</c:v>
                </c:pt>
                <c:pt idx="62">
                  <c:v>-7.4067959999999999</c:v>
                </c:pt>
                <c:pt idx="63">
                  <c:v>-7.3740625</c:v>
                </c:pt>
                <c:pt idx="64">
                  <c:v>-7.3682417999999998</c:v>
                </c:pt>
                <c:pt idx="65">
                  <c:v>-7.3201714000000004</c:v>
                </c:pt>
                <c:pt idx="66">
                  <c:v>-7.3289651999999998</c:v>
                </c:pt>
                <c:pt idx="67">
                  <c:v>-7.3864703</c:v>
                </c:pt>
                <c:pt idx="68">
                  <c:v>-7.4459733999999997</c:v>
                </c:pt>
                <c:pt idx="69">
                  <c:v>-7.5251640999999996</c:v>
                </c:pt>
                <c:pt idx="70">
                  <c:v>-7.5594916000000003</c:v>
                </c:pt>
                <c:pt idx="71">
                  <c:v>-7.6185349999999996</c:v>
                </c:pt>
                <c:pt idx="72">
                  <c:v>-7.6410831999999997</c:v>
                </c:pt>
                <c:pt idx="73">
                  <c:v>-7.6625861999999998</c:v>
                </c:pt>
                <c:pt idx="74">
                  <c:v>-7.6541895999999996</c:v>
                </c:pt>
                <c:pt idx="75">
                  <c:v>-7.7604017000000001</c:v>
                </c:pt>
                <c:pt idx="76">
                  <c:v>-7.8309006999999999</c:v>
                </c:pt>
                <c:pt idx="77">
                  <c:v>-7.8321791000000003</c:v>
                </c:pt>
                <c:pt idx="78">
                  <c:v>-7.8788461999999999</c:v>
                </c:pt>
                <c:pt idx="79">
                  <c:v>-7.8951526000000003</c:v>
                </c:pt>
                <c:pt idx="80">
                  <c:v>-7.9302387000000003</c:v>
                </c:pt>
                <c:pt idx="81">
                  <c:v>-7.9561291000000001</c:v>
                </c:pt>
                <c:pt idx="82">
                  <c:v>-7.9861956000000003</c:v>
                </c:pt>
                <c:pt idx="83">
                  <c:v>-7.9720630999999997</c:v>
                </c:pt>
                <c:pt idx="84">
                  <c:v>-7.9514956000000003</c:v>
                </c:pt>
                <c:pt idx="85">
                  <c:v>-8.0637474000000005</c:v>
                </c:pt>
                <c:pt idx="86">
                  <c:v>-8.0289439999999992</c:v>
                </c:pt>
                <c:pt idx="87">
                  <c:v>-8.0340241999999993</c:v>
                </c:pt>
                <c:pt idx="88">
                  <c:v>-8.1062145000000001</c:v>
                </c:pt>
                <c:pt idx="89">
                  <c:v>-8.1130227999999995</c:v>
                </c:pt>
                <c:pt idx="90">
                  <c:v>-8.1437673999999998</c:v>
                </c:pt>
                <c:pt idx="91">
                  <c:v>-8.1592426000000007</c:v>
                </c:pt>
                <c:pt idx="92">
                  <c:v>-8.1790217999999992</c:v>
                </c:pt>
                <c:pt idx="93">
                  <c:v>-8.2032784999999997</c:v>
                </c:pt>
                <c:pt idx="94">
                  <c:v>-8.1928911000000006</c:v>
                </c:pt>
                <c:pt idx="95">
                  <c:v>-8.2041245000000007</c:v>
                </c:pt>
                <c:pt idx="96">
                  <c:v>-8.1485949000000009</c:v>
                </c:pt>
                <c:pt idx="97">
                  <c:v>-8.1376925</c:v>
                </c:pt>
                <c:pt idx="98">
                  <c:v>-8.1766024000000002</c:v>
                </c:pt>
                <c:pt idx="99">
                  <c:v>-8.1575316999999998</c:v>
                </c:pt>
                <c:pt idx="100">
                  <c:v>-8.1426411000000005</c:v>
                </c:pt>
                <c:pt idx="101">
                  <c:v>-8.1538792000000004</c:v>
                </c:pt>
                <c:pt idx="102">
                  <c:v>-8.2415161000000001</c:v>
                </c:pt>
                <c:pt idx="103">
                  <c:v>-8.2888936999999991</c:v>
                </c:pt>
                <c:pt idx="104">
                  <c:v>-8.4352292999999996</c:v>
                </c:pt>
                <c:pt idx="105">
                  <c:v>-8.5320187000000001</c:v>
                </c:pt>
                <c:pt idx="106">
                  <c:v>-8.5699091000000003</c:v>
                </c:pt>
                <c:pt idx="107">
                  <c:v>-8.7111502000000005</c:v>
                </c:pt>
                <c:pt idx="108">
                  <c:v>-8.7830296000000008</c:v>
                </c:pt>
                <c:pt idx="109">
                  <c:v>-8.7818289000000007</c:v>
                </c:pt>
                <c:pt idx="110">
                  <c:v>-8.8845568000000004</c:v>
                </c:pt>
                <c:pt idx="111">
                  <c:v>-8.9452314000000008</c:v>
                </c:pt>
                <c:pt idx="112">
                  <c:v>-8.8850651000000003</c:v>
                </c:pt>
                <c:pt idx="113">
                  <c:v>-8.9123526000000002</c:v>
                </c:pt>
                <c:pt idx="114">
                  <c:v>-9.0439214999999997</c:v>
                </c:pt>
                <c:pt idx="115">
                  <c:v>-9.0368203999999999</c:v>
                </c:pt>
                <c:pt idx="116">
                  <c:v>-9.0174264999999991</c:v>
                </c:pt>
                <c:pt idx="117">
                  <c:v>-9.0948753</c:v>
                </c:pt>
                <c:pt idx="118">
                  <c:v>-9.0615854000000002</c:v>
                </c:pt>
                <c:pt idx="119">
                  <c:v>-9.0272675000000007</c:v>
                </c:pt>
                <c:pt idx="120">
                  <c:v>-9.0632237999999994</c:v>
                </c:pt>
                <c:pt idx="121">
                  <c:v>-9.0607852999999992</c:v>
                </c:pt>
                <c:pt idx="122">
                  <c:v>-8.9541310999999997</c:v>
                </c:pt>
                <c:pt idx="123">
                  <c:v>-8.9753065000000003</c:v>
                </c:pt>
                <c:pt idx="124">
                  <c:v>-8.9247160000000001</c:v>
                </c:pt>
                <c:pt idx="125">
                  <c:v>-8.8118181</c:v>
                </c:pt>
                <c:pt idx="126">
                  <c:v>-8.7509364999999999</c:v>
                </c:pt>
                <c:pt idx="127">
                  <c:v>-8.7575950999999996</c:v>
                </c:pt>
                <c:pt idx="128">
                  <c:v>-8.6733332000000001</c:v>
                </c:pt>
                <c:pt idx="129">
                  <c:v>-8.6270513999999991</c:v>
                </c:pt>
                <c:pt idx="130">
                  <c:v>-8.6693753999999998</c:v>
                </c:pt>
                <c:pt idx="131">
                  <c:v>-8.6996936999999992</c:v>
                </c:pt>
                <c:pt idx="132">
                  <c:v>-8.6688870999999992</c:v>
                </c:pt>
                <c:pt idx="133">
                  <c:v>-8.7246465999999998</c:v>
                </c:pt>
                <c:pt idx="134">
                  <c:v>-8.7684239999999996</c:v>
                </c:pt>
                <c:pt idx="135">
                  <c:v>-8.7731647000000006</c:v>
                </c:pt>
                <c:pt idx="136">
                  <c:v>-8.8059673000000007</c:v>
                </c:pt>
                <c:pt idx="137">
                  <c:v>-8.8251246999999999</c:v>
                </c:pt>
                <c:pt idx="138">
                  <c:v>-8.8820200000000007</c:v>
                </c:pt>
                <c:pt idx="139">
                  <c:v>-8.9210729999999998</c:v>
                </c:pt>
                <c:pt idx="140">
                  <c:v>-8.9881144000000006</c:v>
                </c:pt>
                <c:pt idx="141">
                  <c:v>-9.1178121999999995</c:v>
                </c:pt>
                <c:pt idx="142">
                  <c:v>-9.2303552999999994</c:v>
                </c:pt>
                <c:pt idx="143">
                  <c:v>-9.3380221999999993</c:v>
                </c:pt>
                <c:pt idx="144">
                  <c:v>-9.5005769999999998</c:v>
                </c:pt>
                <c:pt idx="145">
                  <c:v>-9.6403999000000002</c:v>
                </c:pt>
                <c:pt idx="146">
                  <c:v>-9.8440808999999998</c:v>
                </c:pt>
                <c:pt idx="147">
                  <c:v>-10.038897</c:v>
                </c:pt>
                <c:pt idx="148">
                  <c:v>-10.279615</c:v>
                </c:pt>
                <c:pt idx="149">
                  <c:v>-10.504630000000001</c:v>
                </c:pt>
                <c:pt idx="150">
                  <c:v>-10.825851999999999</c:v>
                </c:pt>
                <c:pt idx="151">
                  <c:v>-11.115406</c:v>
                </c:pt>
                <c:pt idx="152">
                  <c:v>-11.438264</c:v>
                </c:pt>
                <c:pt idx="153">
                  <c:v>-11.822388</c:v>
                </c:pt>
                <c:pt idx="154">
                  <c:v>-12.184036000000001</c:v>
                </c:pt>
                <c:pt idx="155">
                  <c:v>-12.609489</c:v>
                </c:pt>
                <c:pt idx="156">
                  <c:v>-13.074052999999999</c:v>
                </c:pt>
                <c:pt idx="157">
                  <c:v>-13.464790000000001</c:v>
                </c:pt>
                <c:pt idx="158">
                  <c:v>-13.968413999999999</c:v>
                </c:pt>
                <c:pt idx="159">
                  <c:v>-14.447086000000001</c:v>
                </c:pt>
                <c:pt idx="160">
                  <c:v>-14.916395</c:v>
                </c:pt>
                <c:pt idx="161">
                  <c:v>-15.477935</c:v>
                </c:pt>
                <c:pt idx="162">
                  <c:v>-16.020942999999999</c:v>
                </c:pt>
                <c:pt idx="163">
                  <c:v>-16.563713</c:v>
                </c:pt>
                <c:pt idx="164">
                  <c:v>-17.105013</c:v>
                </c:pt>
                <c:pt idx="165">
                  <c:v>-17.760732999999998</c:v>
                </c:pt>
                <c:pt idx="166">
                  <c:v>-18.353956</c:v>
                </c:pt>
                <c:pt idx="167">
                  <c:v>-18.953908999999999</c:v>
                </c:pt>
                <c:pt idx="168">
                  <c:v>-19.625219000000001</c:v>
                </c:pt>
                <c:pt idx="169">
                  <c:v>-20.261945999999998</c:v>
                </c:pt>
                <c:pt idx="170">
                  <c:v>-20.904637999999998</c:v>
                </c:pt>
                <c:pt idx="171">
                  <c:v>-21.655971999999998</c:v>
                </c:pt>
                <c:pt idx="172">
                  <c:v>-22.30106</c:v>
                </c:pt>
                <c:pt idx="173">
                  <c:v>-22.935873000000001</c:v>
                </c:pt>
                <c:pt idx="174">
                  <c:v>-23.456015000000001</c:v>
                </c:pt>
                <c:pt idx="175">
                  <c:v>-23.908965999999999</c:v>
                </c:pt>
                <c:pt idx="176">
                  <c:v>-24.190639000000001</c:v>
                </c:pt>
                <c:pt idx="177">
                  <c:v>-24.255752999999999</c:v>
                </c:pt>
                <c:pt idx="178">
                  <c:v>-24.229634999999998</c:v>
                </c:pt>
                <c:pt idx="179">
                  <c:v>-23.92108</c:v>
                </c:pt>
                <c:pt idx="180">
                  <c:v>-23.483758999999999</c:v>
                </c:pt>
                <c:pt idx="181">
                  <c:v>-23.012882000000001</c:v>
                </c:pt>
                <c:pt idx="182">
                  <c:v>-22.724952999999999</c:v>
                </c:pt>
                <c:pt idx="183">
                  <c:v>-22.594056999999999</c:v>
                </c:pt>
                <c:pt idx="184">
                  <c:v>-22.159390999999999</c:v>
                </c:pt>
                <c:pt idx="185">
                  <c:v>-21.534763000000002</c:v>
                </c:pt>
                <c:pt idx="186">
                  <c:v>-20.917459000000001</c:v>
                </c:pt>
                <c:pt idx="187">
                  <c:v>-20.357033000000001</c:v>
                </c:pt>
                <c:pt idx="188">
                  <c:v>-19.790251000000001</c:v>
                </c:pt>
                <c:pt idx="189">
                  <c:v>-19.154527999999999</c:v>
                </c:pt>
                <c:pt idx="190">
                  <c:v>-18.672143999999999</c:v>
                </c:pt>
                <c:pt idx="191">
                  <c:v>-18.612515999999999</c:v>
                </c:pt>
                <c:pt idx="192">
                  <c:v>-19.101583000000002</c:v>
                </c:pt>
                <c:pt idx="193">
                  <c:v>-19.843204</c:v>
                </c:pt>
                <c:pt idx="194">
                  <c:v>-22.358540999999999</c:v>
                </c:pt>
                <c:pt idx="195">
                  <c:v>-33.198394999999998</c:v>
                </c:pt>
                <c:pt idx="196">
                  <c:v>-45.315441</c:v>
                </c:pt>
                <c:pt idx="197">
                  <c:v>-52.134045</c:v>
                </c:pt>
                <c:pt idx="198">
                  <c:v>-55.725475000000003</c:v>
                </c:pt>
                <c:pt idx="199">
                  <c:v>-57.346961999999998</c:v>
                </c:pt>
                <c:pt idx="200">
                  <c:v>-57.230018999999999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1-437B-BA1D-4849937C91C3}"/>
            </c:ext>
          </c:extLst>
        </c:ser>
        <c:ser>
          <c:idx val="0"/>
          <c:order val="2"/>
          <c:tx>
            <c:strRef>
              <c:f>CLvsLO!$H$2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CLvsLO!$H$5:$H$205</c:f>
              <c:numCache>
                <c:formatCode>General</c:formatCode>
                <c:ptCount val="201"/>
                <c:pt idx="0">
                  <c:v>-78.332488999999995</c:v>
                </c:pt>
                <c:pt idx="1">
                  <c:v>-77.739952000000002</c:v>
                </c:pt>
                <c:pt idx="2">
                  <c:v>-78.018990000000002</c:v>
                </c:pt>
                <c:pt idx="3">
                  <c:v>-76.870293000000004</c:v>
                </c:pt>
                <c:pt idx="4">
                  <c:v>-74.227654000000001</c:v>
                </c:pt>
                <c:pt idx="5">
                  <c:v>-72.515320000000003</c:v>
                </c:pt>
                <c:pt idx="6">
                  <c:v>-72.739814999999993</c:v>
                </c:pt>
                <c:pt idx="7">
                  <c:v>-70.033980999999997</c:v>
                </c:pt>
                <c:pt idx="8">
                  <c:v>-67.660499999999999</c:v>
                </c:pt>
                <c:pt idx="9">
                  <c:v>-62.583117999999999</c:v>
                </c:pt>
                <c:pt idx="10">
                  <c:v>-54.648296000000002</c:v>
                </c:pt>
                <c:pt idx="11">
                  <c:v>-46.212798999999997</c:v>
                </c:pt>
                <c:pt idx="12">
                  <c:v>-37.760444999999997</c:v>
                </c:pt>
                <c:pt idx="13">
                  <c:v>-30.147614999999998</c:v>
                </c:pt>
                <c:pt idx="14">
                  <c:v>-24.826613999999999</c:v>
                </c:pt>
                <c:pt idx="15">
                  <c:v>-22.036162999999998</c:v>
                </c:pt>
                <c:pt idx="16">
                  <c:v>-19.056524</c:v>
                </c:pt>
                <c:pt idx="17">
                  <c:v>-18.106915999999998</c:v>
                </c:pt>
                <c:pt idx="18">
                  <c:v>-16.954384000000001</c:v>
                </c:pt>
                <c:pt idx="19">
                  <c:v>-15.962541</c:v>
                </c:pt>
                <c:pt idx="20">
                  <c:v>-14.60896</c:v>
                </c:pt>
                <c:pt idx="21">
                  <c:v>-12.748931000000001</c:v>
                </c:pt>
                <c:pt idx="22">
                  <c:v>-10.770473000000001</c:v>
                </c:pt>
                <c:pt idx="23">
                  <c:v>-9.1842146000000007</c:v>
                </c:pt>
                <c:pt idx="24">
                  <c:v>-8.0091190000000001</c:v>
                </c:pt>
                <c:pt idx="25">
                  <c:v>-7.3624739999999997</c:v>
                </c:pt>
                <c:pt idx="26">
                  <c:v>-7.4396176000000001</c:v>
                </c:pt>
                <c:pt idx="27">
                  <c:v>-7.7192645000000004</c:v>
                </c:pt>
                <c:pt idx="28">
                  <c:v>-8.0794724999999996</c:v>
                </c:pt>
                <c:pt idx="29">
                  <c:v>-8.3614692999999995</c:v>
                </c:pt>
                <c:pt idx="30">
                  <c:v>-8.5310325999999996</c:v>
                </c:pt>
                <c:pt idx="31">
                  <c:v>-8.5941687000000009</c:v>
                </c:pt>
                <c:pt idx="32">
                  <c:v>-8.6219500999999994</c:v>
                </c:pt>
                <c:pt idx="33">
                  <c:v>-8.6194009999999999</c:v>
                </c:pt>
                <c:pt idx="34">
                  <c:v>-8.5969639000000004</c:v>
                </c:pt>
                <c:pt idx="35">
                  <c:v>-8.5692444000000005</c:v>
                </c:pt>
                <c:pt idx="36">
                  <c:v>-8.5527286999999994</c:v>
                </c:pt>
                <c:pt idx="37">
                  <c:v>-8.5390672999999992</c:v>
                </c:pt>
                <c:pt idx="38">
                  <c:v>-8.4896840999999998</c:v>
                </c:pt>
                <c:pt idx="39">
                  <c:v>-8.4206933999999993</c:v>
                </c:pt>
                <c:pt idx="40">
                  <c:v>-8.3580523000000007</c:v>
                </c:pt>
                <c:pt idx="41">
                  <c:v>-8.3015737999999999</c:v>
                </c:pt>
                <c:pt idx="42">
                  <c:v>-8.2245501999999995</c:v>
                </c:pt>
                <c:pt idx="43">
                  <c:v>-8.1787310000000009</c:v>
                </c:pt>
                <c:pt idx="44">
                  <c:v>-8.1252545999999999</c:v>
                </c:pt>
                <c:pt idx="45">
                  <c:v>-8.0562859000000007</c:v>
                </c:pt>
                <c:pt idx="46">
                  <c:v>-7.9599985999999996</c:v>
                </c:pt>
                <c:pt idx="47">
                  <c:v>-7.8387412999999997</c:v>
                </c:pt>
                <c:pt idx="48">
                  <c:v>-7.7331333000000004</c:v>
                </c:pt>
                <c:pt idx="49">
                  <c:v>-7.6536121000000001</c:v>
                </c:pt>
                <c:pt idx="50">
                  <c:v>-7.6063913999999997</c:v>
                </c:pt>
                <c:pt idx="51">
                  <c:v>-7.5808286999999996</c:v>
                </c:pt>
                <c:pt idx="52">
                  <c:v>-7.5923181</c:v>
                </c:pt>
                <c:pt idx="53">
                  <c:v>-7.6103287000000002</c:v>
                </c:pt>
                <c:pt idx="54">
                  <c:v>-7.6080861000000004</c:v>
                </c:pt>
                <c:pt idx="55">
                  <c:v>-7.5971679999999999</c:v>
                </c:pt>
                <c:pt idx="56">
                  <c:v>-7.5695753000000003</c:v>
                </c:pt>
                <c:pt idx="57">
                  <c:v>-7.5434260000000002</c:v>
                </c:pt>
                <c:pt idx="58">
                  <c:v>-7.5169034000000003</c:v>
                </c:pt>
                <c:pt idx="59">
                  <c:v>-7.5152950000000001</c:v>
                </c:pt>
                <c:pt idx="60">
                  <c:v>-7.5105281000000002</c:v>
                </c:pt>
                <c:pt idx="61">
                  <c:v>-7.5105934000000003</c:v>
                </c:pt>
                <c:pt idx="62">
                  <c:v>-7.5232815999999998</c:v>
                </c:pt>
                <c:pt idx="63">
                  <c:v>-7.5375557000000004</c:v>
                </c:pt>
                <c:pt idx="64">
                  <c:v>-7.5489807000000004</c:v>
                </c:pt>
                <c:pt idx="65">
                  <c:v>-7.5785437</c:v>
                </c:pt>
                <c:pt idx="66">
                  <c:v>-7.6307855</c:v>
                </c:pt>
                <c:pt idx="67">
                  <c:v>-7.6980386000000003</c:v>
                </c:pt>
                <c:pt idx="68">
                  <c:v>-7.7775420999999998</c:v>
                </c:pt>
                <c:pt idx="69">
                  <c:v>-7.8582090999999998</c:v>
                </c:pt>
                <c:pt idx="70">
                  <c:v>-7.9325770999999996</c:v>
                </c:pt>
                <c:pt idx="71">
                  <c:v>-7.9944319999999998</c:v>
                </c:pt>
                <c:pt idx="72">
                  <c:v>-8.0253838999999996</c:v>
                </c:pt>
                <c:pt idx="73">
                  <c:v>-8.0723114000000002</c:v>
                </c:pt>
                <c:pt idx="74">
                  <c:v>-8.1327858000000006</c:v>
                </c:pt>
                <c:pt idx="75">
                  <c:v>-8.1771277999999992</c:v>
                </c:pt>
                <c:pt idx="76">
                  <c:v>-8.2216444000000006</c:v>
                </c:pt>
                <c:pt idx="77">
                  <c:v>-8.2708635000000008</c:v>
                </c:pt>
                <c:pt idx="78">
                  <c:v>-8.3024787999999994</c:v>
                </c:pt>
                <c:pt idx="79">
                  <c:v>-8.3119049</c:v>
                </c:pt>
                <c:pt idx="80">
                  <c:v>-8.3346891000000003</c:v>
                </c:pt>
                <c:pt idx="81">
                  <c:v>-8.3467111999999997</c:v>
                </c:pt>
                <c:pt idx="82">
                  <c:v>-8.3418579000000008</c:v>
                </c:pt>
                <c:pt idx="83">
                  <c:v>-8.3558673999999993</c:v>
                </c:pt>
                <c:pt idx="84">
                  <c:v>-8.3675852000000006</c:v>
                </c:pt>
                <c:pt idx="85">
                  <c:v>-8.3608016999999997</c:v>
                </c:pt>
                <c:pt idx="86">
                  <c:v>-8.3783578999999992</c:v>
                </c:pt>
                <c:pt idx="87">
                  <c:v>-8.4133204999999993</c:v>
                </c:pt>
                <c:pt idx="88">
                  <c:v>-8.4175844000000009</c:v>
                </c:pt>
                <c:pt idx="89">
                  <c:v>-8.4285630999999999</c:v>
                </c:pt>
                <c:pt idx="90">
                  <c:v>-8.4528140999999994</c:v>
                </c:pt>
                <c:pt idx="91">
                  <c:v>-8.4597224999999998</c:v>
                </c:pt>
                <c:pt idx="92">
                  <c:v>-8.4661673999999998</c:v>
                </c:pt>
                <c:pt idx="93">
                  <c:v>-8.4768580999999994</c:v>
                </c:pt>
                <c:pt idx="94">
                  <c:v>-8.4692229999999995</c:v>
                </c:pt>
                <c:pt idx="95">
                  <c:v>-8.4610844000000007</c:v>
                </c:pt>
                <c:pt idx="96">
                  <c:v>-8.4705200000000005</c:v>
                </c:pt>
                <c:pt idx="97">
                  <c:v>-8.4748105999999996</c:v>
                </c:pt>
                <c:pt idx="98">
                  <c:v>-8.4660349000000004</c:v>
                </c:pt>
                <c:pt idx="99">
                  <c:v>-8.4799851999999998</c:v>
                </c:pt>
                <c:pt idx="100">
                  <c:v>-8.5201244000000003</c:v>
                </c:pt>
                <c:pt idx="101">
                  <c:v>-8.5516281000000003</c:v>
                </c:pt>
                <c:pt idx="102">
                  <c:v>-8.6414393999999994</c:v>
                </c:pt>
                <c:pt idx="103">
                  <c:v>-8.7507543999999999</c:v>
                </c:pt>
                <c:pt idx="104">
                  <c:v>-8.8612833000000002</c:v>
                </c:pt>
                <c:pt idx="105">
                  <c:v>-9.0056171000000003</c:v>
                </c:pt>
                <c:pt idx="106">
                  <c:v>-9.1623716000000002</c:v>
                </c:pt>
                <c:pt idx="107">
                  <c:v>-9.2604790000000001</c:v>
                </c:pt>
                <c:pt idx="108">
                  <c:v>-9.3808679999999995</c:v>
                </c:pt>
                <c:pt idx="109">
                  <c:v>-9.5171346999999997</c:v>
                </c:pt>
                <c:pt idx="110">
                  <c:v>-9.5624914000000008</c:v>
                </c:pt>
                <c:pt idx="111">
                  <c:v>-9.5880919000000002</c:v>
                </c:pt>
                <c:pt idx="112">
                  <c:v>-9.6663504000000007</c:v>
                </c:pt>
                <c:pt idx="113">
                  <c:v>-9.7073745999999996</c:v>
                </c:pt>
                <c:pt idx="114">
                  <c:v>-9.7042599000000003</c:v>
                </c:pt>
                <c:pt idx="115">
                  <c:v>-9.7490997000000004</c:v>
                </c:pt>
                <c:pt idx="116">
                  <c:v>-9.7894839999999999</c:v>
                </c:pt>
                <c:pt idx="117">
                  <c:v>-9.7614517000000003</c:v>
                </c:pt>
                <c:pt idx="118">
                  <c:v>-9.7529058000000006</c:v>
                </c:pt>
                <c:pt idx="119">
                  <c:v>-9.7646493999999997</c:v>
                </c:pt>
                <c:pt idx="120">
                  <c:v>-9.7187967000000004</c:v>
                </c:pt>
                <c:pt idx="121">
                  <c:v>-9.6778145000000002</c:v>
                </c:pt>
                <c:pt idx="122">
                  <c:v>-9.6525326000000007</c:v>
                </c:pt>
                <c:pt idx="123">
                  <c:v>-9.5647286999999999</c:v>
                </c:pt>
                <c:pt idx="124">
                  <c:v>-9.4623241</c:v>
                </c:pt>
                <c:pt idx="125">
                  <c:v>-9.4273415000000007</c:v>
                </c:pt>
                <c:pt idx="126">
                  <c:v>-9.3606768000000002</c:v>
                </c:pt>
                <c:pt idx="127">
                  <c:v>-9.2749825000000001</c:v>
                </c:pt>
                <c:pt idx="128">
                  <c:v>-9.2638741000000007</c:v>
                </c:pt>
                <c:pt idx="129">
                  <c:v>-9.2759295000000002</c:v>
                </c:pt>
                <c:pt idx="130">
                  <c:v>-9.2314366999999997</c:v>
                </c:pt>
                <c:pt idx="131">
                  <c:v>-9.2340651000000005</c:v>
                </c:pt>
                <c:pt idx="132">
                  <c:v>-9.2669382000000002</c:v>
                </c:pt>
                <c:pt idx="133">
                  <c:v>-9.2633162000000002</c:v>
                </c:pt>
                <c:pt idx="134">
                  <c:v>-9.2574024000000001</c:v>
                </c:pt>
                <c:pt idx="135">
                  <c:v>-9.2812880999999994</c:v>
                </c:pt>
                <c:pt idx="136">
                  <c:v>-9.2911395999999993</c:v>
                </c:pt>
                <c:pt idx="137">
                  <c:v>-9.3009862999999999</c:v>
                </c:pt>
                <c:pt idx="138">
                  <c:v>-9.3331747000000007</c:v>
                </c:pt>
                <c:pt idx="139">
                  <c:v>-9.3799009000000009</c:v>
                </c:pt>
                <c:pt idx="140">
                  <c:v>-9.4398192999999999</c:v>
                </c:pt>
                <c:pt idx="141">
                  <c:v>-9.5172366999999998</c:v>
                </c:pt>
                <c:pt idx="142">
                  <c:v>-9.6145610999999995</c:v>
                </c:pt>
                <c:pt idx="143">
                  <c:v>-9.7192706999999992</c:v>
                </c:pt>
                <c:pt idx="144">
                  <c:v>-9.8418875000000003</c:v>
                </c:pt>
                <c:pt idx="145">
                  <c:v>-9.9892348999999996</c:v>
                </c:pt>
                <c:pt idx="146">
                  <c:v>-10.158300000000001</c:v>
                </c:pt>
                <c:pt idx="147">
                  <c:v>-10.3438</c:v>
                </c:pt>
                <c:pt idx="148">
                  <c:v>-10.571444</c:v>
                </c:pt>
                <c:pt idx="149">
                  <c:v>-10.817978</c:v>
                </c:pt>
                <c:pt idx="150">
                  <c:v>-11.088571</c:v>
                </c:pt>
                <c:pt idx="151">
                  <c:v>-11.389969000000001</c:v>
                </c:pt>
                <c:pt idx="152">
                  <c:v>-11.721489</c:v>
                </c:pt>
                <c:pt idx="153">
                  <c:v>-12.070448000000001</c:v>
                </c:pt>
                <c:pt idx="154">
                  <c:v>-12.454278</c:v>
                </c:pt>
                <c:pt idx="155">
                  <c:v>-12.852288</c:v>
                </c:pt>
                <c:pt idx="156">
                  <c:v>-13.275096</c:v>
                </c:pt>
                <c:pt idx="157">
                  <c:v>-13.719823</c:v>
                </c:pt>
                <c:pt idx="158">
                  <c:v>-14.176038999999999</c:v>
                </c:pt>
                <c:pt idx="159">
                  <c:v>-14.653657000000001</c:v>
                </c:pt>
                <c:pt idx="160">
                  <c:v>-15.163660999999999</c:v>
                </c:pt>
                <c:pt idx="161">
                  <c:v>-15.683952</c:v>
                </c:pt>
                <c:pt idx="162">
                  <c:v>-16.219982000000002</c:v>
                </c:pt>
                <c:pt idx="163">
                  <c:v>-16.795152999999999</c:v>
                </c:pt>
                <c:pt idx="164">
                  <c:v>-17.378492000000001</c:v>
                </c:pt>
                <c:pt idx="165">
                  <c:v>-17.974160999999999</c:v>
                </c:pt>
                <c:pt idx="166">
                  <c:v>-18.594609999999999</c:v>
                </c:pt>
                <c:pt idx="167">
                  <c:v>-19.232316999999998</c:v>
                </c:pt>
                <c:pt idx="168">
                  <c:v>-19.879345000000001</c:v>
                </c:pt>
                <c:pt idx="169">
                  <c:v>-20.548969</c:v>
                </c:pt>
                <c:pt idx="170">
                  <c:v>-21.233957</c:v>
                </c:pt>
                <c:pt idx="171">
                  <c:v>-21.91526</c:v>
                </c:pt>
                <c:pt idx="172">
                  <c:v>-22.577764999999999</c:v>
                </c:pt>
                <c:pt idx="173">
                  <c:v>-23.191782</c:v>
                </c:pt>
                <c:pt idx="174">
                  <c:v>-23.732893000000001</c:v>
                </c:pt>
                <c:pt idx="175">
                  <c:v>-24.153296000000001</c:v>
                </c:pt>
                <c:pt idx="176">
                  <c:v>-24.44717</c:v>
                </c:pt>
                <c:pt idx="177">
                  <c:v>-24.600151</c:v>
                </c:pt>
                <c:pt idx="178">
                  <c:v>-24.595435999999999</c:v>
                </c:pt>
                <c:pt idx="179">
                  <c:v>-24.551569000000001</c:v>
                </c:pt>
                <c:pt idx="180">
                  <c:v>-24.517807000000001</c:v>
                </c:pt>
                <c:pt idx="181">
                  <c:v>-24.471813000000001</c:v>
                </c:pt>
                <c:pt idx="182">
                  <c:v>-24.516047</c:v>
                </c:pt>
                <c:pt idx="183">
                  <c:v>-24.539000000000001</c:v>
                </c:pt>
                <c:pt idx="184">
                  <c:v>-24.481128999999999</c:v>
                </c:pt>
                <c:pt idx="185">
                  <c:v>-24.419436000000001</c:v>
                </c:pt>
                <c:pt idx="186">
                  <c:v>-24.271923000000001</c:v>
                </c:pt>
                <c:pt idx="187">
                  <c:v>-24.084761</c:v>
                </c:pt>
                <c:pt idx="188">
                  <c:v>-24.125952000000002</c:v>
                </c:pt>
                <c:pt idx="189">
                  <c:v>-24.903383000000002</c:v>
                </c:pt>
                <c:pt idx="190">
                  <c:v>-27.011402</c:v>
                </c:pt>
                <c:pt idx="191">
                  <c:v>-30.207182</c:v>
                </c:pt>
                <c:pt idx="192">
                  <c:v>-34.741325000000003</c:v>
                </c:pt>
                <c:pt idx="193">
                  <c:v>-40.778660000000002</c:v>
                </c:pt>
                <c:pt idx="194">
                  <c:v>-46.504944000000002</c:v>
                </c:pt>
                <c:pt idx="195">
                  <c:v>-50.673355000000001</c:v>
                </c:pt>
                <c:pt idx="196">
                  <c:v>-54.403126</c:v>
                </c:pt>
                <c:pt idx="197">
                  <c:v>-56.594710999999997</c:v>
                </c:pt>
                <c:pt idx="198">
                  <c:v>-57.784336000000003</c:v>
                </c:pt>
                <c:pt idx="199">
                  <c:v>-58.597499999999997</c:v>
                </c:pt>
                <c:pt idx="200">
                  <c:v>-59.614142999999999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61-437B-BA1D-4849937C91C3}"/>
            </c:ext>
          </c:extLst>
        </c:ser>
        <c:ser>
          <c:idx val="3"/>
          <c:order val="3"/>
          <c:tx>
            <c:strRef>
              <c:f>CLvsLO!$I$2</c:f>
              <c:strCache>
                <c:ptCount val="1"/>
                <c:pt idx="0">
                  <c:v>+11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CLvsLO!$I$5:$I$205</c:f>
              <c:numCache>
                <c:formatCode>General</c:formatCode>
                <c:ptCount val="201"/>
                <c:pt idx="0">
                  <c:v>-76.534514999999999</c:v>
                </c:pt>
                <c:pt idx="1">
                  <c:v>-76.566001999999997</c:v>
                </c:pt>
                <c:pt idx="2">
                  <c:v>-75.307113999999999</c:v>
                </c:pt>
                <c:pt idx="3">
                  <c:v>-74.963631000000007</c:v>
                </c:pt>
                <c:pt idx="4">
                  <c:v>-75.395156999999998</c:v>
                </c:pt>
                <c:pt idx="5">
                  <c:v>-74.530983000000006</c:v>
                </c:pt>
                <c:pt idx="6">
                  <c:v>-73.684814000000003</c:v>
                </c:pt>
                <c:pt idx="7">
                  <c:v>-73.585480000000004</c:v>
                </c:pt>
                <c:pt idx="8">
                  <c:v>-72.981194000000002</c:v>
                </c:pt>
                <c:pt idx="9">
                  <c:v>-71.672127000000003</c:v>
                </c:pt>
                <c:pt idx="10">
                  <c:v>-68.587401999999997</c:v>
                </c:pt>
                <c:pt idx="11">
                  <c:v>-65.145081000000005</c:v>
                </c:pt>
                <c:pt idx="12">
                  <c:v>-58.417724999999997</c:v>
                </c:pt>
                <c:pt idx="13">
                  <c:v>-50.733997000000002</c:v>
                </c:pt>
                <c:pt idx="14">
                  <c:v>-42.502426</c:v>
                </c:pt>
                <c:pt idx="15">
                  <c:v>-36.652565000000003</c:v>
                </c:pt>
                <c:pt idx="16">
                  <c:v>-29.390947000000001</c:v>
                </c:pt>
                <c:pt idx="17">
                  <c:v>-25.782232</c:v>
                </c:pt>
                <c:pt idx="18">
                  <c:v>-22.409071000000001</c:v>
                </c:pt>
                <c:pt idx="19">
                  <c:v>-20.578907000000001</c:v>
                </c:pt>
                <c:pt idx="20">
                  <c:v>-18.455356999999999</c:v>
                </c:pt>
                <c:pt idx="21">
                  <c:v>-16.229735999999999</c:v>
                </c:pt>
                <c:pt idx="22">
                  <c:v>-13.91066</c:v>
                </c:pt>
                <c:pt idx="23">
                  <c:v>-11.730945</c:v>
                </c:pt>
                <c:pt idx="24">
                  <c:v>-9.8119592999999998</c:v>
                </c:pt>
                <c:pt idx="25">
                  <c:v>-8.4549751000000004</c:v>
                </c:pt>
                <c:pt idx="26">
                  <c:v>-8.2470455000000005</c:v>
                </c:pt>
                <c:pt idx="27">
                  <c:v>-8.3418855999999995</c:v>
                </c:pt>
                <c:pt idx="28">
                  <c:v>-8.6212520999999995</c:v>
                </c:pt>
                <c:pt idx="29">
                  <c:v>-8.8597593000000003</c:v>
                </c:pt>
                <c:pt idx="30">
                  <c:v>-9.0114316999999993</c:v>
                </c:pt>
                <c:pt idx="31">
                  <c:v>-9.0536879999999993</c:v>
                </c:pt>
                <c:pt idx="32">
                  <c:v>-9.0566759000000001</c:v>
                </c:pt>
                <c:pt idx="33">
                  <c:v>-9.0269518000000009</c:v>
                </c:pt>
                <c:pt idx="34">
                  <c:v>-8.9753561000000008</c:v>
                </c:pt>
                <c:pt idx="35">
                  <c:v>-8.9275990000000007</c:v>
                </c:pt>
                <c:pt idx="36">
                  <c:v>-8.8957434000000006</c:v>
                </c:pt>
                <c:pt idx="37">
                  <c:v>-8.8728789999999993</c:v>
                </c:pt>
                <c:pt idx="38">
                  <c:v>-8.8131123000000002</c:v>
                </c:pt>
                <c:pt idx="39">
                  <c:v>-8.7355595000000008</c:v>
                </c:pt>
                <c:pt idx="40">
                  <c:v>-8.6623259000000008</c:v>
                </c:pt>
                <c:pt idx="41">
                  <c:v>-8.5897751000000007</c:v>
                </c:pt>
                <c:pt idx="42">
                  <c:v>-8.4997997000000005</c:v>
                </c:pt>
                <c:pt idx="43">
                  <c:v>-8.4456004999999994</c:v>
                </c:pt>
                <c:pt idx="44">
                  <c:v>-8.3890562000000006</c:v>
                </c:pt>
                <c:pt idx="45">
                  <c:v>-8.3172435999999994</c:v>
                </c:pt>
                <c:pt idx="46">
                  <c:v>-8.2273873999999996</c:v>
                </c:pt>
                <c:pt idx="47">
                  <c:v>-8.1073122000000009</c:v>
                </c:pt>
                <c:pt idx="48">
                  <c:v>-8.0053406000000003</c:v>
                </c:pt>
                <c:pt idx="49">
                  <c:v>-7.9277153</c:v>
                </c:pt>
                <c:pt idx="50">
                  <c:v>-7.8847488999999999</c:v>
                </c:pt>
                <c:pt idx="51">
                  <c:v>-7.8630146999999999</c:v>
                </c:pt>
                <c:pt idx="52">
                  <c:v>-7.8814358999999996</c:v>
                </c:pt>
                <c:pt idx="53">
                  <c:v>-7.9071283000000001</c:v>
                </c:pt>
                <c:pt idx="54">
                  <c:v>-7.9124537000000004</c:v>
                </c:pt>
                <c:pt idx="55">
                  <c:v>-7.9035630000000001</c:v>
                </c:pt>
                <c:pt idx="56">
                  <c:v>-7.8659886999999999</c:v>
                </c:pt>
                <c:pt idx="57">
                  <c:v>-7.8391156000000004</c:v>
                </c:pt>
                <c:pt idx="58">
                  <c:v>-7.8182844999999999</c:v>
                </c:pt>
                <c:pt idx="59">
                  <c:v>-7.8262720000000003</c:v>
                </c:pt>
                <c:pt idx="60">
                  <c:v>-7.8317256000000004</c:v>
                </c:pt>
                <c:pt idx="61">
                  <c:v>-7.8558368999999999</c:v>
                </c:pt>
                <c:pt idx="62">
                  <c:v>-7.9042120000000002</c:v>
                </c:pt>
                <c:pt idx="63">
                  <c:v>-7.9619317000000001</c:v>
                </c:pt>
                <c:pt idx="64">
                  <c:v>-8.0290736999999996</c:v>
                </c:pt>
                <c:pt idx="65">
                  <c:v>-8.1254405999999992</c:v>
                </c:pt>
                <c:pt idx="66">
                  <c:v>-8.2432193999999992</c:v>
                </c:pt>
                <c:pt idx="67">
                  <c:v>-8.3750848999999992</c:v>
                </c:pt>
                <c:pt idx="68">
                  <c:v>-8.5036745000000007</c:v>
                </c:pt>
                <c:pt idx="69">
                  <c:v>-8.6010351000000007</c:v>
                </c:pt>
                <c:pt idx="70">
                  <c:v>-8.6854200000000006</c:v>
                </c:pt>
                <c:pt idx="71">
                  <c:v>-8.7535439000000004</c:v>
                </c:pt>
                <c:pt idx="72">
                  <c:v>-8.7642565000000001</c:v>
                </c:pt>
                <c:pt idx="73">
                  <c:v>-8.8066262999999996</c:v>
                </c:pt>
                <c:pt idx="74">
                  <c:v>-8.8884392000000005</c:v>
                </c:pt>
                <c:pt idx="75">
                  <c:v>-8.9411038999999999</c:v>
                </c:pt>
                <c:pt idx="76">
                  <c:v>-8.9792956999999998</c:v>
                </c:pt>
                <c:pt idx="77">
                  <c:v>-9.0248489000000003</c:v>
                </c:pt>
                <c:pt idx="78">
                  <c:v>-9.0546942000000001</c:v>
                </c:pt>
                <c:pt idx="79">
                  <c:v>-9.0530051999999994</c:v>
                </c:pt>
                <c:pt idx="80">
                  <c:v>-9.0807055999999999</c:v>
                </c:pt>
                <c:pt idx="81">
                  <c:v>-9.1040697000000002</c:v>
                </c:pt>
                <c:pt idx="82">
                  <c:v>-9.0899038000000001</c:v>
                </c:pt>
                <c:pt idx="83">
                  <c:v>-9.1062317000000004</c:v>
                </c:pt>
                <c:pt idx="84">
                  <c:v>-9.1307601999999992</c:v>
                </c:pt>
                <c:pt idx="85">
                  <c:v>-9.0989847000000008</c:v>
                </c:pt>
                <c:pt idx="86">
                  <c:v>-9.0999069000000006</c:v>
                </c:pt>
                <c:pt idx="87">
                  <c:v>-9.1516266000000002</c:v>
                </c:pt>
                <c:pt idx="88">
                  <c:v>-9.1378983999999992</c:v>
                </c:pt>
                <c:pt idx="89">
                  <c:v>-9.1326704000000003</c:v>
                </c:pt>
                <c:pt idx="90">
                  <c:v>-9.1676579</c:v>
                </c:pt>
                <c:pt idx="91">
                  <c:v>-9.1790523999999998</c:v>
                </c:pt>
                <c:pt idx="92">
                  <c:v>-9.2143726000000008</c:v>
                </c:pt>
                <c:pt idx="93">
                  <c:v>-9.2718105000000008</c:v>
                </c:pt>
                <c:pt idx="94">
                  <c:v>-9.2787179999999996</c:v>
                </c:pt>
                <c:pt idx="95">
                  <c:v>-9.2971210000000006</c:v>
                </c:pt>
                <c:pt idx="96">
                  <c:v>-9.3800106000000003</c:v>
                </c:pt>
                <c:pt idx="97">
                  <c:v>-9.4456491000000007</c:v>
                </c:pt>
                <c:pt idx="98">
                  <c:v>-9.4565705999999992</c:v>
                </c:pt>
                <c:pt idx="99">
                  <c:v>-9.5409231000000005</c:v>
                </c:pt>
                <c:pt idx="100">
                  <c:v>-9.6532145000000007</c:v>
                </c:pt>
                <c:pt idx="101">
                  <c:v>-9.7400637000000003</c:v>
                </c:pt>
                <c:pt idx="102">
                  <c:v>-9.9368657999999996</c:v>
                </c:pt>
                <c:pt idx="103">
                  <c:v>-10.153233</c:v>
                </c:pt>
                <c:pt idx="104">
                  <c:v>-10.319295</c:v>
                </c:pt>
                <c:pt idx="105">
                  <c:v>-10.577915000000001</c:v>
                </c:pt>
                <c:pt idx="106">
                  <c:v>-10.84013</c:v>
                </c:pt>
                <c:pt idx="107">
                  <c:v>-10.922373</c:v>
                </c:pt>
                <c:pt idx="108">
                  <c:v>-11.136338</c:v>
                </c:pt>
                <c:pt idx="109">
                  <c:v>-11.47564</c:v>
                </c:pt>
                <c:pt idx="110">
                  <c:v>-11.518117</c:v>
                </c:pt>
                <c:pt idx="111">
                  <c:v>-11.514647</c:v>
                </c:pt>
                <c:pt idx="112">
                  <c:v>-11.901799</c:v>
                </c:pt>
                <c:pt idx="113">
                  <c:v>-12.168134999999999</c:v>
                </c:pt>
                <c:pt idx="114">
                  <c:v>-12.129512999999999</c:v>
                </c:pt>
                <c:pt idx="115">
                  <c:v>-12.53004</c:v>
                </c:pt>
                <c:pt idx="116">
                  <c:v>-12.958660999999999</c:v>
                </c:pt>
                <c:pt idx="117">
                  <c:v>-12.814806000000001</c:v>
                </c:pt>
                <c:pt idx="118">
                  <c:v>-13.028765999999999</c:v>
                </c:pt>
                <c:pt idx="119">
                  <c:v>-13.623206</c:v>
                </c:pt>
                <c:pt idx="120">
                  <c:v>-13.514999</c:v>
                </c:pt>
                <c:pt idx="121">
                  <c:v>-13.538646</c:v>
                </c:pt>
                <c:pt idx="122">
                  <c:v>-14.044699</c:v>
                </c:pt>
                <c:pt idx="123">
                  <c:v>-13.699463</c:v>
                </c:pt>
                <c:pt idx="124">
                  <c:v>-13.129200000000001</c:v>
                </c:pt>
                <c:pt idx="125">
                  <c:v>-13.454898</c:v>
                </c:pt>
                <c:pt idx="126">
                  <c:v>-13.292809</c:v>
                </c:pt>
                <c:pt idx="127">
                  <c:v>-12.555685</c:v>
                </c:pt>
                <c:pt idx="128">
                  <c:v>-12.572589000000001</c:v>
                </c:pt>
                <c:pt idx="129">
                  <c:v>-12.636108999999999</c:v>
                </c:pt>
                <c:pt idx="130">
                  <c:v>-11.909471</c:v>
                </c:pt>
                <c:pt idx="131">
                  <c:v>-11.576700000000001</c:v>
                </c:pt>
                <c:pt idx="132">
                  <c:v>-11.605309</c:v>
                </c:pt>
                <c:pt idx="133">
                  <c:v>-11.250220000000001</c:v>
                </c:pt>
                <c:pt idx="134">
                  <c:v>-10.893824</c:v>
                </c:pt>
                <c:pt idx="135">
                  <c:v>-10.841998999999999</c:v>
                </c:pt>
                <c:pt idx="136">
                  <c:v>-10.6751</c:v>
                </c:pt>
                <c:pt idx="137">
                  <c:v>-10.480862999999999</c:v>
                </c:pt>
                <c:pt idx="138">
                  <c:v>-10.436828999999999</c:v>
                </c:pt>
                <c:pt idx="139">
                  <c:v>-10.369982</c:v>
                </c:pt>
                <c:pt idx="140">
                  <c:v>-10.306696000000001</c:v>
                </c:pt>
                <c:pt idx="141">
                  <c:v>-10.330534</c:v>
                </c:pt>
                <c:pt idx="142">
                  <c:v>-10.366187</c:v>
                </c:pt>
                <c:pt idx="143">
                  <c:v>-10.373532000000001</c:v>
                </c:pt>
                <c:pt idx="144">
                  <c:v>-10.449741</c:v>
                </c:pt>
                <c:pt idx="145">
                  <c:v>-10.586398000000001</c:v>
                </c:pt>
                <c:pt idx="146">
                  <c:v>-10.720548000000001</c:v>
                </c:pt>
                <c:pt idx="147">
                  <c:v>-10.877957</c:v>
                </c:pt>
                <c:pt idx="148">
                  <c:v>-11.108438</c:v>
                </c:pt>
                <c:pt idx="149">
                  <c:v>-11.343959</c:v>
                </c:pt>
                <c:pt idx="150">
                  <c:v>-11.598386</c:v>
                </c:pt>
                <c:pt idx="151">
                  <c:v>-11.898317</c:v>
                </c:pt>
                <c:pt idx="152">
                  <c:v>-12.223152000000001</c:v>
                </c:pt>
                <c:pt idx="153">
                  <c:v>-12.566496000000001</c:v>
                </c:pt>
                <c:pt idx="154">
                  <c:v>-12.943172000000001</c:v>
                </c:pt>
                <c:pt idx="155">
                  <c:v>-13.334317</c:v>
                </c:pt>
                <c:pt idx="156">
                  <c:v>-13.75299</c:v>
                </c:pt>
                <c:pt idx="157">
                  <c:v>-14.203334999999999</c:v>
                </c:pt>
                <c:pt idx="158">
                  <c:v>-14.654337</c:v>
                </c:pt>
                <c:pt idx="159">
                  <c:v>-15.128780000000001</c:v>
                </c:pt>
                <c:pt idx="160">
                  <c:v>-15.660778000000001</c:v>
                </c:pt>
                <c:pt idx="161">
                  <c:v>-16.175169</c:v>
                </c:pt>
                <c:pt idx="162">
                  <c:v>-16.703005000000001</c:v>
                </c:pt>
                <c:pt idx="163">
                  <c:v>-17.297619000000001</c:v>
                </c:pt>
                <c:pt idx="164">
                  <c:v>-17.898548000000002</c:v>
                </c:pt>
                <c:pt idx="165">
                  <c:v>-18.504895999999999</c:v>
                </c:pt>
                <c:pt idx="166">
                  <c:v>-19.183826</c:v>
                </c:pt>
                <c:pt idx="167">
                  <c:v>-19.858702000000001</c:v>
                </c:pt>
                <c:pt idx="168">
                  <c:v>-20.523060000000001</c:v>
                </c:pt>
                <c:pt idx="169">
                  <c:v>-21.253053999999999</c:v>
                </c:pt>
                <c:pt idx="170">
                  <c:v>-21.999856999999999</c:v>
                </c:pt>
                <c:pt idx="171">
                  <c:v>-22.713481999999999</c:v>
                </c:pt>
                <c:pt idx="172">
                  <c:v>-23.454951999999999</c:v>
                </c:pt>
                <c:pt idx="173">
                  <c:v>-24.172049999999999</c:v>
                </c:pt>
                <c:pt idx="174">
                  <c:v>-24.752690999999999</c:v>
                </c:pt>
                <c:pt idx="175">
                  <c:v>-25.271673</c:v>
                </c:pt>
                <c:pt idx="176">
                  <c:v>-25.871765</c:v>
                </c:pt>
                <c:pt idx="177">
                  <c:v>-26.392721000000002</c:v>
                </c:pt>
                <c:pt idx="178">
                  <c:v>-26.766307999999999</c:v>
                </c:pt>
                <c:pt idx="179">
                  <c:v>-27.479198</c:v>
                </c:pt>
                <c:pt idx="180">
                  <c:v>-28.607818999999999</c:v>
                </c:pt>
                <c:pt idx="181">
                  <c:v>-30.121696</c:v>
                </c:pt>
                <c:pt idx="182">
                  <c:v>-32.753784000000003</c:v>
                </c:pt>
                <c:pt idx="183">
                  <c:v>-35.493977000000001</c:v>
                </c:pt>
                <c:pt idx="184">
                  <c:v>-38.310023999999999</c:v>
                </c:pt>
                <c:pt idx="185">
                  <c:v>-41.141444999999997</c:v>
                </c:pt>
                <c:pt idx="186">
                  <c:v>-43.314869000000002</c:v>
                </c:pt>
                <c:pt idx="187">
                  <c:v>-44.671585</c:v>
                </c:pt>
                <c:pt idx="188">
                  <c:v>-46.381641000000002</c:v>
                </c:pt>
                <c:pt idx="189">
                  <c:v>-48.612591000000002</c:v>
                </c:pt>
                <c:pt idx="190">
                  <c:v>-50.690894999999998</c:v>
                </c:pt>
                <c:pt idx="191">
                  <c:v>-52.851078000000001</c:v>
                </c:pt>
                <c:pt idx="192">
                  <c:v>-54.880828999999999</c:v>
                </c:pt>
                <c:pt idx="193">
                  <c:v>-56.263396999999998</c:v>
                </c:pt>
                <c:pt idx="194">
                  <c:v>-57.313834999999997</c:v>
                </c:pt>
                <c:pt idx="195">
                  <c:v>-58.055027000000003</c:v>
                </c:pt>
                <c:pt idx="196">
                  <c:v>-58.535271000000002</c:v>
                </c:pt>
                <c:pt idx="197">
                  <c:v>-59.470092999999999</c:v>
                </c:pt>
                <c:pt idx="198">
                  <c:v>-60.753120000000003</c:v>
                </c:pt>
                <c:pt idx="199">
                  <c:v>-61.382281999999996</c:v>
                </c:pt>
                <c:pt idx="200">
                  <c:v>-61.947291999999997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61-437B-BA1D-4849937C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CLvsLO!$J$2</c15:sqref>
                        </c15:formulaRef>
                      </c:ext>
                    </c:extLst>
                    <c:strCache>
                      <c:ptCount val="1"/>
                      <c:pt idx="0">
                        <c:v>+9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CLvsLO!$J$5:$J$205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-78.043921999999995</c:v>
                      </c:pt>
                      <c:pt idx="1">
                        <c:v>-70.717162999999999</c:v>
                      </c:pt>
                      <c:pt idx="2">
                        <c:v>-73.644371000000007</c:v>
                      </c:pt>
                      <c:pt idx="3">
                        <c:v>-90.113463999999993</c:v>
                      </c:pt>
                      <c:pt idx="4">
                        <c:v>-74.749474000000006</c:v>
                      </c:pt>
                      <c:pt idx="5">
                        <c:v>-72.622687999999997</c:v>
                      </c:pt>
                      <c:pt idx="6">
                        <c:v>-72.065246999999999</c:v>
                      </c:pt>
                      <c:pt idx="7">
                        <c:v>-76.085266000000004</c:v>
                      </c:pt>
                      <c:pt idx="8">
                        <c:v>-76.172568999999996</c:v>
                      </c:pt>
                      <c:pt idx="9">
                        <c:v>-89.859306000000004</c:v>
                      </c:pt>
                      <c:pt idx="10">
                        <c:v>-69.313309000000004</c:v>
                      </c:pt>
                      <c:pt idx="11">
                        <c:v>-69.114531999999997</c:v>
                      </c:pt>
                      <c:pt idx="12">
                        <c:v>-67.722992000000005</c:v>
                      </c:pt>
                      <c:pt idx="13">
                        <c:v>-67.040374999999997</c:v>
                      </c:pt>
                      <c:pt idx="14">
                        <c:v>-60.653129999999997</c:v>
                      </c:pt>
                      <c:pt idx="15">
                        <c:v>-59.029152000000003</c:v>
                      </c:pt>
                      <c:pt idx="16">
                        <c:v>-52.602893999999999</c:v>
                      </c:pt>
                      <c:pt idx="17">
                        <c:v>-50.913077999999999</c:v>
                      </c:pt>
                      <c:pt idx="18">
                        <c:v>-39.748939999999997</c:v>
                      </c:pt>
                      <c:pt idx="19">
                        <c:v>-36.631165000000003</c:v>
                      </c:pt>
                      <c:pt idx="20">
                        <c:v>-26.467623</c:v>
                      </c:pt>
                      <c:pt idx="21">
                        <c:v>-24.292044000000001</c:v>
                      </c:pt>
                      <c:pt idx="22">
                        <c:v>-21.322592</c:v>
                      </c:pt>
                      <c:pt idx="23">
                        <c:v>-13.166043</c:v>
                      </c:pt>
                      <c:pt idx="24">
                        <c:v>-11.020894999999999</c:v>
                      </c:pt>
                      <c:pt idx="25">
                        <c:v>-9.1785554999999999</c:v>
                      </c:pt>
                      <c:pt idx="26">
                        <c:v>-8.9887867000000004</c:v>
                      </c:pt>
                      <c:pt idx="27">
                        <c:v>-9.1456280000000003</c:v>
                      </c:pt>
                      <c:pt idx="28">
                        <c:v>-9.5272550999999996</c:v>
                      </c:pt>
                      <c:pt idx="29">
                        <c:v>-9.5914593000000004</c:v>
                      </c:pt>
                      <c:pt idx="30">
                        <c:v>-9.6321173000000009</c:v>
                      </c:pt>
                      <c:pt idx="31">
                        <c:v>-9.6600485000000003</c:v>
                      </c:pt>
                      <c:pt idx="32">
                        <c:v>-9.5245189999999997</c:v>
                      </c:pt>
                      <c:pt idx="33">
                        <c:v>-9.4358968999999995</c:v>
                      </c:pt>
                      <c:pt idx="34">
                        <c:v>-9.3770018000000004</c:v>
                      </c:pt>
                      <c:pt idx="35">
                        <c:v>-9.2725743999999999</c:v>
                      </c:pt>
                      <c:pt idx="36">
                        <c:v>-9.2781047999999995</c:v>
                      </c:pt>
                      <c:pt idx="37">
                        <c:v>-9.2388144000000008</c:v>
                      </c:pt>
                      <c:pt idx="38">
                        <c:v>-9.2563934000000003</c:v>
                      </c:pt>
                      <c:pt idx="39">
                        <c:v>-9.2193974999999995</c:v>
                      </c:pt>
                      <c:pt idx="40">
                        <c:v>-8.9645329</c:v>
                      </c:pt>
                      <c:pt idx="41">
                        <c:v>-8.8516463999999999</c:v>
                      </c:pt>
                      <c:pt idx="42">
                        <c:v>-8.8148060000000008</c:v>
                      </c:pt>
                      <c:pt idx="43">
                        <c:v>-8.7935561999999994</c:v>
                      </c:pt>
                      <c:pt idx="44">
                        <c:v>-8.7561388000000004</c:v>
                      </c:pt>
                      <c:pt idx="45">
                        <c:v>-8.6803694</c:v>
                      </c:pt>
                      <c:pt idx="46">
                        <c:v>-8.6016654999999993</c:v>
                      </c:pt>
                      <c:pt idx="47">
                        <c:v>-8.5349530999999992</c:v>
                      </c:pt>
                      <c:pt idx="48">
                        <c:v>-8.5126466999999995</c:v>
                      </c:pt>
                      <c:pt idx="49">
                        <c:v>-8.2661724000000003</c:v>
                      </c:pt>
                      <c:pt idx="50">
                        <c:v>-8.3075303999999992</c:v>
                      </c:pt>
                      <c:pt idx="51">
                        <c:v>-8.3198785999999991</c:v>
                      </c:pt>
                      <c:pt idx="52">
                        <c:v>-8.4236602999999999</c:v>
                      </c:pt>
                      <c:pt idx="53">
                        <c:v>-8.5127658999999998</c:v>
                      </c:pt>
                      <c:pt idx="54">
                        <c:v>-8.5486716999999999</c:v>
                      </c:pt>
                      <c:pt idx="55">
                        <c:v>-8.5974588000000001</c:v>
                      </c:pt>
                      <c:pt idx="56">
                        <c:v>-8.5768242000000008</c:v>
                      </c:pt>
                      <c:pt idx="57">
                        <c:v>-8.5707369</c:v>
                      </c:pt>
                      <c:pt idx="58">
                        <c:v>-8.4249592</c:v>
                      </c:pt>
                      <c:pt idx="59">
                        <c:v>-8.6269264000000003</c:v>
                      </c:pt>
                      <c:pt idx="60">
                        <c:v>-8.8502007000000003</c:v>
                      </c:pt>
                      <c:pt idx="61">
                        <c:v>-8.8445177000000008</c:v>
                      </c:pt>
                      <c:pt idx="62">
                        <c:v>-8.8250312999999991</c:v>
                      </c:pt>
                      <c:pt idx="63">
                        <c:v>-8.8982676999999999</c:v>
                      </c:pt>
                      <c:pt idx="64">
                        <c:v>-9.2783308000000009</c:v>
                      </c:pt>
                      <c:pt idx="65">
                        <c:v>-9.6441259000000006</c:v>
                      </c:pt>
                      <c:pt idx="66">
                        <c:v>-9.9019089000000005</c:v>
                      </c:pt>
                      <c:pt idx="67">
                        <c:v>-9.9273776999999992</c:v>
                      </c:pt>
                      <c:pt idx="68">
                        <c:v>-9.9476479999999992</c:v>
                      </c:pt>
                      <c:pt idx="69">
                        <c:v>-10.428117</c:v>
                      </c:pt>
                      <c:pt idx="70">
                        <c:v>-10.595723</c:v>
                      </c:pt>
                      <c:pt idx="71">
                        <c:v>-10.267128</c:v>
                      </c:pt>
                      <c:pt idx="72">
                        <c:v>-10.424484</c:v>
                      </c:pt>
                      <c:pt idx="73">
                        <c:v>-10.38226</c:v>
                      </c:pt>
                      <c:pt idx="74">
                        <c:v>-10.134264</c:v>
                      </c:pt>
                      <c:pt idx="75">
                        <c:v>-10.727509</c:v>
                      </c:pt>
                      <c:pt idx="76">
                        <c:v>-11.193007</c:v>
                      </c:pt>
                      <c:pt idx="77">
                        <c:v>-11.029921999999999</c:v>
                      </c:pt>
                      <c:pt idx="78">
                        <c:v>-10.747567</c:v>
                      </c:pt>
                      <c:pt idx="79">
                        <c:v>-10.685566</c:v>
                      </c:pt>
                      <c:pt idx="80">
                        <c:v>-11.808984000000001</c:v>
                      </c:pt>
                      <c:pt idx="81">
                        <c:v>-11.811494</c:v>
                      </c:pt>
                      <c:pt idx="82">
                        <c:v>-12.263788999999999</c:v>
                      </c:pt>
                      <c:pt idx="83">
                        <c:v>-11.852041</c:v>
                      </c:pt>
                      <c:pt idx="84">
                        <c:v>-10.640867</c:v>
                      </c:pt>
                      <c:pt idx="85">
                        <c:v>-12.602788</c:v>
                      </c:pt>
                      <c:pt idx="86">
                        <c:v>-13.444853</c:v>
                      </c:pt>
                      <c:pt idx="87">
                        <c:v>-11.258647</c:v>
                      </c:pt>
                      <c:pt idx="88">
                        <c:v>-11.914021</c:v>
                      </c:pt>
                      <c:pt idx="89">
                        <c:v>-12.884316999999999</c:v>
                      </c:pt>
                      <c:pt idx="90">
                        <c:v>-12.880219</c:v>
                      </c:pt>
                      <c:pt idx="91">
                        <c:v>-13.713412999999999</c:v>
                      </c:pt>
                      <c:pt idx="92">
                        <c:v>-13.228730000000001</c:v>
                      </c:pt>
                      <c:pt idx="93">
                        <c:v>-12.664849</c:v>
                      </c:pt>
                      <c:pt idx="94">
                        <c:v>-15.079905999999999</c:v>
                      </c:pt>
                      <c:pt idx="95">
                        <c:v>-16.637407</c:v>
                      </c:pt>
                      <c:pt idx="96">
                        <c:v>-14.335803</c:v>
                      </c:pt>
                      <c:pt idx="97">
                        <c:v>-14.275605000000001</c:v>
                      </c:pt>
                      <c:pt idx="98">
                        <c:v>-18.328437999999998</c:v>
                      </c:pt>
                      <c:pt idx="99">
                        <c:v>-18.960011999999999</c:v>
                      </c:pt>
                      <c:pt idx="100">
                        <c:v>-16.708328000000002</c:v>
                      </c:pt>
                      <c:pt idx="101">
                        <c:v>-18.622388999999998</c:v>
                      </c:pt>
                      <c:pt idx="102">
                        <c:v>-19.373602000000002</c:v>
                      </c:pt>
                      <c:pt idx="103">
                        <c:v>-20.366624999999999</c:v>
                      </c:pt>
                      <c:pt idx="104">
                        <c:v>-24.744223000000002</c:v>
                      </c:pt>
                      <c:pt idx="105">
                        <c:v>-22.904237999999999</c:v>
                      </c:pt>
                      <c:pt idx="106">
                        <c:v>-21.434996000000002</c:v>
                      </c:pt>
                      <c:pt idx="107">
                        <c:v>-26.659412</c:v>
                      </c:pt>
                      <c:pt idx="108">
                        <c:v>-28.087720999999998</c:v>
                      </c:pt>
                      <c:pt idx="109">
                        <c:v>-26.069922999999999</c:v>
                      </c:pt>
                      <c:pt idx="110">
                        <c:v>-30.243379999999998</c:v>
                      </c:pt>
                      <c:pt idx="111">
                        <c:v>-33.265377000000001</c:v>
                      </c:pt>
                      <c:pt idx="112">
                        <c:v>-28.828309999999998</c:v>
                      </c:pt>
                      <c:pt idx="113">
                        <c:v>-28.597640999999999</c:v>
                      </c:pt>
                      <c:pt idx="114">
                        <c:v>-36.774890999999997</c:v>
                      </c:pt>
                      <c:pt idx="115">
                        <c:v>-36.798842999999998</c:v>
                      </c:pt>
                      <c:pt idx="116">
                        <c:v>-33.098095000000001</c:v>
                      </c:pt>
                      <c:pt idx="117">
                        <c:v>-38.103413000000003</c:v>
                      </c:pt>
                      <c:pt idx="118">
                        <c:v>-38.643580999999998</c:v>
                      </c:pt>
                      <c:pt idx="119">
                        <c:v>-34.589179999999999</c:v>
                      </c:pt>
                      <c:pt idx="120">
                        <c:v>-39.908031000000001</c:v>
                      </c:pt>
                      <c:pt idx="121">
                        <c:v>-42.288155000000003</c:v>
                      </c:pt>
                      <c:pt idx="122">
                        <c:v>-36.648280999999997</c:v>
                      </c:pt>
                      <c:pt idx="123">
                        <c:v>-38.819000000000003</c:v>
                      </c:pt>
                      <c:pt idx="124">
                        <c:v>-42.022311999999999</c:v>
                      </c:pt>
                      <c:pt idx="125">
                        <c:v>-35.632022999999997</c:v>
                      </c:pt>
                      <c:pt idx="126">
                        <c:v>-34.234324999999998</c:v>
                      </c:pt>
                      <c:pt idx="127">
                        <c:v>-40.771217</c:v>
                      </c:pt>
                      <c:pt idx="128">
                        <c:v>-36.21508</c:v>
                      </c:pt>
                      <c:pt idx="129">
                        <c:v>-28.521111999999999</c:v>
                      </c:pt>
                      <c:pt idx="130">
                        <c:v>-34.52084</c:v>
                      </c:pt>
                      <c:pt idx="131">
                        <c:v>-34.663746000000003</c:v>
                      </c:pt>
                      <c:pt idx="132">
                        <c:v>-25.827805999999999</c:v>
                      </c:pt>
                      <c:pt idx="133">
                        <c:v>-27.459817999999999</c:v>
                      </c:pt>
                      <c:pt idx="134">
                        <c:v>-28.343710000000002</c:v>
                      </c:pt>
                      <c:pt idx="135">
                        <c:v>-23.505307999999999</c:v>
                      </c:pt>
                      <c:pt idx="136">
                        <c:v>-23.505554</c:v>
                      </c:pt>
                      <c:pt idx="137">
                        <c:v>-22.494108000000001</c:v>
                      </c:pt>
                      <c:pt idx="138">
                        <c:v>-18.353838</c:v>
                      </c:pt>
                      <c:pt idx="139">
                        <c:v>-18.241282000000002</c:v>
                      </c:pt>
                      <c:pt idx="140">
                        <c:v>-19.71594</c:v>
                      </c:pt>
                      <c:pt idx="141">
                        <c:v>-17.123348</c:v>
                      </c:pt>
                      <c:pt idx="142">
                        <c:v>-14.662879999999999</c:v>
                      </c:pt>
                      <c:pt idx="143">
                        <c:v>-15.679244000000001</c:v>
                      </c:pt>
                      <c:pt idx="144">
                        <c:v>-14.987384</c:v>
                      </c:pt>
                      <c:pt idx="145">
                        <c:v>-13.146165999999999</c:v>
                      </c:pt>
                      <c:pt idx="146">
                        <c:v>-14.207582</c:v>
                      </c:pt>
                      <c:pt idx="147">
                        <c:v>-14.884924</c:v>
                      </c:pt>
                      <c:pt idx="148">
                        <c:v>-13.591942</c:v>
                      </c:pt>
                      <c:pt idx="149">
                        <c:v>-13.798318</c:v>
                      </c:pt>
                      <c:pt idx="150">
                        <c:v>-14.417749000000001</c:v>
                      </c:pt>
                      <c:pt idx="151">
                        <c:v>-14.500651</c:v>
                      </c:pt>
                      <c:pt idx="152">
                        <c:v>-14.957273000000001</c:v>
                      </c:pt>
                      <c:pt idx="153">
                        <c:v>-15.265236</c:v>
                      </c:pt>
                      <c:pt idx="154">
                        <c:v>-15.377602</c:v>
                      </c:pt>
                      <c:pt idx="155">
                        <c:v>-16.052966999999999</c:v>
                      </c:pt>
                      <c:pt idx="156">
                        <c:v>-16.651530999999999</c:v>
                      </c:pt>
                      <c:pt idx="157">
                        <c:v>-16.829357000000002</c:v>
                      </c:pt>
                      <c:pt idx="158">
                        <c:v>-17.539755</c:v>
                      </c:pt>
                      <c:pt idx="159">
                        <c:v>-18.439211</c:v>
                      </c:pt>
                      <c:pt idx="160">
                        <c:v>-18.262505999999998</c:v>
                      </c:pt>
                      <c:pt idx="161">
                        <c:v>-19.187313</c:v>
                      </c:pt>
                      <c:pt idx="162">
                        <c:v>-21.808554000000001</c:v>
                      </c:pt>
                      <c:pt idx="163">
                        <c:v>-20.842376999999999</c:v>
                      </c:pt>
                      <c:pt idx="164">
                        <c:v>-20.608512999999999</c:v>
                      </c:pt>
                      <c:pt idx="165">
                        <c:v>-23.309916000000001</c:v>
                      </c:pt>
                      <c:pt idx="166">
                        <c:v>-24.047798</c:v>
                      </c:pt>
                      <c:pt idx="167">
                        <c:v>-25.163418</c:v>
                      </c:pt>
                      <c:pt idx="168">
                        <c:v>-27.238344000000001</c:v>
                      </c:pt>
                      <c:pt idx="169">
                        <c:v>-25.936496999999999</c:v>
                      </c:pt>
                      <c:pt idx="170">
                        <c:v>-26.584036000000001</c:v>
                      </c:pt>
                      <c:pt idx="171">
                        <c:v>-29.505345999999999</c:v>
                      </c:pt>
                      <c:pt idx="172">
                        <c:v>-30.566987999999998</c:v>
                      </c:pt>
                      <c:pt idx="173">
                        <c:v>-30.683630000000001</c:v>
                      </c:pt>
                      <c:pt idx="174">
                        <c:v>-31.814774</c:v>
                      </c:pt>
                      <c:pt idx="175">
                        <c:v>-32.662418000000002</c:v>
                      </c:pt>
                      <c:pt idx="176">
                        <c:v>-32.140735999999997</c:v>
                      </c:pt>
                      <c:pt idx="177">
                        <c:v>-34.356563999999999</c:v>
                      </c:pt>
                      <c:pt idx="178">
                        <c:v>-42.440685000000002</c:v>
                      </c:pt>
                      <c:pt idx="179">
                        <c:v>-44.016663000000001</c:v>
                      </c:pt>
                      <c:pt idx="180">
                        <c:v>-43.551186000000001</c:v>
                      </c:pt>
                      <c:pt idx="181">
                        <c:v>-53.243122</c:v>
                      </c:pt>
                      <c:pt idx="182">
                        <c:v>-58.618813000000003</c:v>
                      </c:pt>
                      <c:pt idx="183">
                        <c:v>-63.333748</c:v>
                      </c:pt>
                      <c:pt idx="184">
                        <c:v>-71.477737000000005</c:v>
                      </c:pt>
                      <c:pt idx="185">
                        <c:v>-64.869491999999994</c:v>
                      </c:pt>
                      <c:pt idx="186">
                        <c:v>-67.545074</c:v>
                      </c:pt>
                      <c:pt idx="187">
                        <c:v>-63.494185999999999</c:v>
                      </c:pt>
                      <c:pt idx="188">
                        <c:v>-62.228538999999998</c:v>
                      </c:pt>
                      <c:pt idx="189">
                        <c:v>-61.866722000000003</c:v>
                      </c:pt>
                      <c:pt idx="190">
                        <c:v>-62.380470000000003</c:v>
                      </c:pt>
                      <c:pt idx="191">
                        <c:v>-59.858662000000002</c:v>
                      </c:pt>
                      <c:pt idx="192">
                        <c:v>-61.062939</c:v>
                      </c:pt>
                      <c:pt idx="193">
                        <c:v>-57.679851999999997</c:v>
                      </c:pt>
                      <c:pt idx="194">
                        <c:v>-60.651401999999997</c:v>
                      </c:pt>
                      <c:pt idx="195">
                        <c:v>-61.785705999999998</c:v>
                      </c:pt>
                      <c:pt idx="196">
                        <c:v>-60.833976999999997</c:v>
                      </c:pt>
                      <c:pt idx="197">
                        <c:v>-61.215823999999998</c:v>
                      </c:pt>
                      <c:pt idx="198">
                        <c:v>-68.289406</c:v>
                      </c:pt>
                      <c:pt idx="199">
                        <c:v>-61.035792999999998</c:v>
                      </c:pt>
                      <c:pt idx="200">
                        <c:v>-63.824157999999997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261-437B-BA1D-4849937C91C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CLvsLO!$K$2</c15:sqref>
                        </c15:formulaRef>
                      </c:ext>
                    </c:extLst>
                    <c:strCache>
                      <c:ptCount val="1"/>
                      <c:pt idx="0">
                        <c:v>+3 dBm</c:v>
                      </c:pt>
                    </c:strCache>
                  </c:strRef>
                </c:tx>
                <c:spPr>
                  <a:ln cap="rnd" cmpd="dbl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6B9-4CC2-BEBB-F32677BC522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CLvsLO!$L$2</c15:sqref>
                        </c15:formulaRef>
                      </c:ext>
                    </c:extLst>
                    <c:strCache>
                      <c:ptCount val="1"/>
                      <c:pt idx="0">
                        <c:v>+1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CLvsLO!$L$5:$L$205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67A-4091-901C-1C9CD52818A9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2"/>
      </c:valAx>
      <c:valAx>
        <c:axId val="114783744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6039883032108585"/>
          <c:y val="0.5905333187518228"/>
          <c:w val="0.22318129805043338"/>
          <c:h val="0.20951188393117526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Isolations!$F$5:$F$205</c:f>
              <c:numCache>
                <c:formatCode>General</c:formatCode>
                <c:ptCount val="201"/>
                <c:pt idx="0">
                  <c:v>-83.090912000000003</c:v>
                </c:pt>
                <c:pt idx="1">
                  <c:v>-85.748795000000001</c:v>
                </c:pt>
                <c:pt idx="2">
                  <c:v>-87.385200999999995</c:v>
                </c:pt>
                <c:pt idx="3">
                  <c:v>-90.389977000000002</c:v>
                </c:pt>
                <c:pt idx="4">
                  <c:v>-89.772696999999994</c:v>
                </c:pt>
                <c:pt idx="5">
                  <c:v>-88.067443999999995</c:v>
                </c:pt>
                <c:pt idx="6">
                  <c:v>-86.530754000000002</c:v>
                </c:pt>
                <c:pt idx="7">
                  <c:v>-85.413856999999993</c:v>
                </c:pt>
                <c:pt idx="8">
                  <c:v>-81.917609999999996</c:v>
                </c:pt>
                <c:pt idx="9">
                  <c:v>-78.878838000000002</c:v>
                </c:pt>
                <c:pt idx="10">
                  <c:v>-76.874320999999995</c:v>
                </c:pt>
                <c:pt idx="11">
                  <c:v>-74.997840999999994</c:v>
                </c:pt>
                <c:pt idx="12">
                  <c:v>-73.955528000000001</c:v>
                </c:pt>
                <c:pt idx="13">
                  <c:v>-73.670715000000001</c:v>
                </c:pt>
                <c:pt idx="14">
                  <c:v>-73.624695000000003</c:v>
                </c:pt>
                <c:pt idx="15">
                  <c:v>-73.652541999999997</c:v>
                </c:pt>
                <c:pt idx="16">
                  <c:v>-73.374283000000005</c:v>
                </c:pt>
                <c:pt idx="17">
                  <c:v>-72.813698000000002</c:v>
                </c:pt>
                <c:pt idx="18">
                  <c:v>-72.266075000000001</c:v>
                </c:pt>
                <c:pt idx="19">
                  <c:v>-71.888183999999995</c:v>
                </c:pt>
                <c:pt idx="20">
                  <c:v>-70.792023</c:v>
                </c:pt>
                <c:pt idx="21">
                  <c:v>-69.299271000000005</c:v>
                </c:pt>
                <c:pt idx="22">
                  <c:v>-67.400702999999993</c:v>
                </c:pt>
                <c:pt idx="23">
                  <c:v>-65.497405999999998</c:v>
                </c:pt>
                <c:pt idx="24">
                  <c:v>-63.332904999999997</c:v>
                </c:pt>
                <c:pt idx="25">
                  <c:v>-61.555813000000001</c:v>
                </c:pt>
                <c:pt idx="26">
                  <c:v>-59.953856999999999</c:v>
                </c:pt>
                <c:pt idx="27">
                  <c:v>-58.47625</c:v>
                </c:pt>
                <c:pt idx="28">
                  <c:v>-57.022433999999997</c:v>
                </c:pt>
                <c:pt idx="29">
                  <c:v>-55.754181000000003</c:v>
                </c:pt>
                <c:pt idx="30">
                  <c:v>-54.665730000000003</c:v>
                </c:pt>
                <c:pt idx="31">
                  <c:v>-53.936805999999997</c:v>
                </c:pt>
                <c:pt idx="32">
                  <c:v>-53.459029999999998</c:v>
                </c:pt>
                <c:pt idx="33">
                  <c:v>-53.077930000000002</c:v>
                </c:pt>
                <c:pt idx="34">
                  <c:v>-52.713802000000001</c:v>
                </c:pt>
                <c:pt idx="35">
                  <c:v>-52.335872999999999</c:v>
                </c:pt>
                <c:pt idx="36">
                  <c:v>-51.973247999999998</c:v>
                </c:pt>
                <c:pt idx="37">
                  <c:v>-51.685295000000004</c:v>
                </c:pt>
                <c:pt idx="38">
                  <c:v>-51.385058999999998</c:v>
                </c:pt>
                <c:pt idx="39">
                  <c:v>-51.123573</c:v>
                </c:pt>
                <c:pt idx="40">
                  <c:v>-50.815327000000003</c:v>
                </c:pt>
                <c:pt idx="41">
                  <c:v>-50.471950999999997</c:v>
                </c:pt>
                <c:pt idx="42">
                  <c:v>-50.157406000000002</c:v>
                </c:pt>
                <c:pt idx="43">
                  <c:v>-50.017432999999997</c:v>
                </c:pt>
                <c:pt idx="44">
                  <c:v>-49.905875999999999</c:v>
                </c:pt>
                <c:pt idx="45">
                  <c:v>-49.889851</c:v>
                </c:pt>
                <c:pt idx="46">
                  <c:v>-49.865662</c:v>
                </c:pt>
                <c:pt idx="47">
                  <c:v>-49.814338999999997</c:v>
                </c:pt>
                <c:pt idx="48">
                  <c:v>-49.640717000000002</c:v>
                </c:pt>
                <c:pt idx="49">
                  <c:v>-49.538406000000002</c:v>
                </c:pt>
                <c:pt idx="50">
                  <c:v>-49.479137000000001</c:v>
                </c:pt>
                <c:pt idx="51">
                  <c:v>-49.397765999999997</c:v>
                </c:pt>
                <c:pt idx="52">
                  <c:v>-49.332335999999998</c:v>
                </c:pt>
                <c:pt idx="53">
                  <c:v>-49.399841000000002</c:v>
                </c:pt>
                <c:pt idx="54">
                  <c:v>-49.392178000000001</c:v>
                </c:pt>
                <c:pt idx="55">
                  <c:v>-49.437697999999997</c:v>
                </c:pt>
                <c:pt idx="56">
                  <c:v>-49.655098000000002</c:v>
                </c:pt>
                <c:pt idx="57">
                  <c:v>-49.796306999999999</c:v>
                </c:pt>
                <c:pt idx="58">
                  <c:v>-49.823836999999997</c:v>
                </c:pt>
                <c:pt idx="59">
                  <c:v>-49.951103000000003</c:v>
                </c:pt>
                <c:pt idx="60">
                  <c:v>-50.149048000000001</c:v>
                </c:pt>
                <c:pt idx="61">
                  <c:v>-50.180084000000001</c:v>
                </c:pt>
                <c:pt idx="62">
                  <c:v>-50.329300000000003</c:v>
                </c:pt>
                <c:pt idx="63">
                  <c:v>-50.558689000000001</c:v>
                </c:pt>
                <c:pt idx="64">
                  <c:v>-50.762486000000003</c:v>
                </c:pt>
                <c:pt idx="65">
                  <c:v>-50.832611</c:v>
                </c:pt>
                <c:pt idx="66">
                  <c:v>-51.051093999999999</c:v>
                </c:pt>
                <c:pt idx="67">
                  <c:v>-51.271816000000001</c:v>
                </c:pt>
                <c:pt idx="68">
                  <c:v>-51.349648000000002</c:v>
                </c:pt>
                <c:pt idx="69">
                  <c:v>-51.338698999999998</c:v>
                </c:pt>
                <c:pt idx="70">
                  <c:v>-51.221397000000003</c:v>
                </c:pt>
                <c:pt idx="71">
                  <c:v>-51.008766000000001</c:v>
                </c:pt>
                <c:pt idx="72">
                  <c:v>-50.762687999999997</c:v>
                </c:pt>
                <c:pt idx="73">
                  <c:v>-50.725517000000004</c:v>
                </c:pt>
                <c:pt idx="74">
                  <c:v>-50.641742999999998</c:v>
                </c:pt>
                <c:pt idx="75">
                  <c:v>-50.646380999999998</c:v>
                </c:pt>
                <c:pt idx="76">
                  <c:v>-50.595238000000002</c:v>
                </c:pt>
                <c:pt idx="77">
                  <c:v>-50.644291000000003</c:v>
                </c:pt>
                <c:pt idx="78">
                  <c:v>-50.724487000000003</c:v>
                </c:pt>
                <c:pt idx="79">
                  <c:v>-51.122540000000001</c:v>
                </c:pt>
                <c:pt idx="80">
                  <c:v>-51.513675999999997</c:v>
                </c:pt>
                <c:pt idx="81">
                  <c:v>-51.772239999999996</c:v>
                </c:pt>
                <c:pt idx="82">
                  <c:v>-52.028224999999999</c:v>
                </c:pt>
                <c:pt idx="83">
                  <c:v>-52.206927999999998</c:v>
                </c:pt>
                <c:pt idx="84">
                  <c:v>-52.350181999999997</c:v>
                </c:pt>
                <c:pt idx="85">
                  <c:v>-52.363033000000001</c:v>
                </c:pt>
                <c:pt idx="86">
                  <c:v>-52.130028000000003</c:v>
                </c:pt>
                <c:pt idx="87">
                  <c:v>-51.216484000000001</c:v>
                </c:pt>
                <c:pt idx="88">
                  <c:v>-49.886349000000003</c:v>
                </c:pt>
                <c:pt idx="89">
                  <c:v>-48.347510999999997</c:v>
                </c:pt>
                <c:pt idx="90">
                  <c:v>-46.735202999999998</c:v>
                </c:pt>
                <c:pt idx="91">
                  <c:v>-45.316527999999998</c:v>
                </c:pt>
                <c:pt idx="92">
                  <c:v>-44.514384999999997</c:v>
                </c:pt>
                <c:pt idx="93">
                  <c:v>-43.990135000000002</c:v>
                </c:pt>
                <c:pt idx="94">
                  <c:v>-43.608882999999999</c:v>
                </c:pt>
                <c:pt idx="95">
                  <c:v>-43.655586</c:v>
                </c:pt>
                <c:pt idx="96">
                  <c:v>-44.079365000000003</c:v>
                </c:pt>
                <c:pt idx="97">
                  <c:v>-44.451469000000003</c:v>
                </c:pt>
                <c:pt idx="98">
                  <c:v>-44.972572</c:v>
                </c:pt>
                <c:pt idx="99">
                  <c:v>-45.332129999999999</c:v>
                </c:pt>
                <c:pt idx="100">
                  <c:v>-45.599411000000003</c:v>
                </c:pt>
                <c:pt idx="101">
                  <c:v>-45.812286</c:v>
                </c:pt>
                <c:pt idx="102">
                  <c:v>-46.049736000000003</c:v>
                </c:pt>
                <c:pt idx="103">
                  <c:v>-46.19894</c:v>
                </c:pt>
                <c:pt idx="104">
                  <c:v>-46.394291000000003</c:v>
                </c:pt>
                <c:pt idx="105">
                  <c:v>-46.337558999999999</c:v>
                </c:pt>
                <c:pt idx="106">
                  <c:v>-46.209457</c:v>
                </c:pt>
                <c:pt idx="107">
                  <c:v>-45.947566999999999</c:v>
                </c:pt>
                <c:pt idx="108">
                  <c:v>-45.701984000000003</c:v>
                </c:pt>
                <c:pt idx="109">
                  <c:v>-45.321953000000001</c:v>
                </c:pt>
                <c:pt idx="110">
                  <c:v>-45.011828999999999</c:v>
                </c:pt>
                <c:pt idx="111">
                  <c:v>-44.701908000000003</c:v>
                </c:pt>
                <c:pt idx="112">
                  <c:v>-44.586384000000002</c:v>
                </c:pt>
                <c:pt idx="113">
                  <c:v>-44.462218999999997</c:v>
                </c:pt>
                <c:pt idx="114">
                  <c:v>-44.426281000000003</c:v>
                </c:pt>
                <c:pt idx="115">
                  <c:v>-44.348644</c:v>
                </c:pt>
                <c:pt idx="116">
                  <c:v>-44.142006000000002</c:v>
                </c:pt>
                <c:pt idx="117">
                  <c:v>-43.826557000000001</c:v>
                </c:pt>
                <c:pt idx="118">
                  <c:v>-43.591358</c:v>
                </c:pt>
                <c:pt idx="119">
                  <c:v>-43.354950000000002</c:v>
                </c:pt>
                <c:pt idx="120">
                  <c:v>-43.174252000000003</c:v>
                </c:pt>
                <c:pt idx="121">
                  <c:v>-43.042324000000001</c:v>
                </c:pt>
                <c:pt idx="122">
                  <c:v>-42.900429000000003</c:v>
                </c:pt>
                <c:pt idx="123">
                  <c:v>-42.790973999999999</c:v>
                </c:pt>
                <c:pt idx="124">
                  <c:v>-42.759731000000002</c:v>
                </c:pt>
                <c:pt idx="125">
                  <c:v>-42.793098000000001</c:v>
                </c:pt>
                <c:pt idx="126">
                  <c:v>-42.859611999999998</c:v>
                </c:pt>
                <c:pt idx="127">
                  <c:v>-42.89349</c:v>
                </c:pt>
                <c:pt idx="128">
                  <c:v>-42.936588</c:v>
                </c:pt>
                <c:pt idx="129">
                  <c:v>-42.978416000000003</c:v>
                </c:pt>
                <c:pt idx="130">
                  <c:v>-43.074565999999997</c:v>
                </c:pt>
                <c:pt idx="131">
                  <c:v>-43.282234000000003</c:v>
                </c:pt>
                <c:pt idx="132">
                  <c:v>-43.519196000000001</c:v>
                </c:pt>
                <c:pt idx="133">
                  <c:v>-43.728008000000003</c:v>
                </c:pt>
                <c:pt idx="134">
                  <c:v>-43.942352</c:v>
                </c:pt>
                <c:pt idx="135">
                  <c:v>-44.042442000000001</c:v>
                </c:pt>
                <c:pt idx="136">
                  <c:v>-44.046585</c:v>
                </c:pt>
                <c:pt idx="137">
                  <c:v>-44.078071999999999</c:v>
                </c:pt>
                <c:pt idx="138">
                  <c:v>-44.003352999999997</c:v>
                </c:pt>
                <c:pt idx="139">
                  <c:v>-43.863174000000001</c:v>
                </c:pt>
                <c:pt idx="140">
                  <c:v>-43.745742999999997</c:v>
                </c:pt>
                <c:pt idx="141">
                  <c:v>-43.630797999999999</c:v>
                </c:pt>
                <c:pt idx="142">
                  <c:v>-43.479987999999999</c:v>
                </c:pt>
                <c:pt idx="143">
                  <c:v>-43.309100999999998</c:v>
                </c:pt>
                <c:pt idx="144">
                  <c:v>-43.151882000000001</c:v>
                </c:pt>
                <c:pt idx="145">
                  <c:v>-43.002876000000001</c:v>
                </c:pt>
                <c:pt idx="146">
                  <c:v>-42.869244000000002</c:v>
                </c:pt>
                <c:pt idx="147">
                  <c:v>-42.751613999999996</c:v>
                </c:pt>
                <c:pt idx="148">
                  <c:v>-42.646476999999997</c:v>
                </c:pt>
                <c:pt idx="149">
                  <c:v>-42.517178000000001</c:v>
                </c:pt>
                <c:pt idx="150">
                  <c:v>-42.364372000000003</c:v>
                </c:pt>
                <c:pt idx="151">
                  <c:v>-42.156708000000002</c:v>
                </c:pt>
                <c:pt idx="152">
                  <c:v>-41.980072</c:v>
                </c:pt>
                <c:pt idx="153">
                  <c:v>-41.827747000000002</c:v>
                </c:pt>
                <c:pt idx="154">
                  <c:v>-41.668362000000002</c:v>
                </c:pt>
                <c:pt idx="155">
                  <c:v>-41.531604999999999</c:v>
                </c:pt>
                <c:pt idx="156">
                  <c:v>-41.439709000000001</c:v>
                </c:pt>
                <c:pt idx="157">
                  <c:v>-41.310775999999997</c:v>
                </c:pt>
                <c:pt idx="158">
                  <c:v>-41.215591000000003</c:v>
                </c:pt>
                <c:pt idx="159">
                  <c:v>-41.159213999999999</c:v>
                </c:pt>
                <c:pt idx="160">
                  <c:v>-41.113872999999998</c:v>
                </c:pt>
                <c:pt idx="161">
                  <c:v>-41.039561999999997</c:v>
                </c:pt>
                <c:pt idx="162">
                  <c:v>-41.000819999999997</c:v>
                </c:pt>
                <c:pt idx="163">
                  <c:v>-40.961886999999997</c:v>
                </c:pt>
                <c:pt idx="164">
                  <c:v>-40.878295999999999</c:v>
                </c:pt>
                <c:pt idx="165">
                  <c:v>-40.798946000000001</c:v>
                </c:pt>
                <c:pt idx="166">
                  <c:v>-40.746161999999998</c:v>
                </c:pt>
                <c:pt idx="167">
                  <c:v>-40.665664999999997</c:v>
                </c:pt>
                <c:pt idx="168">
                  <c:v>-40.567737999999999</c:v>
                </c:pt>
                <c:pt idx="169">
                  <c:v>-40.520733</c:v>
                </c:pt>
                <c:pt idx="170">
                  <c:v>-40.509650999999998</c:v>
                </c:pt>
                <c:pt idx="171">
                  <c:v>-40.506855000000002</c:v>
                </c:pt>
                <c:pt idx="172">
                  <c:v>-40.556438</c:v>
                </c:pt>
                <c:pt idx="173">
                  <c:v>-40.685616000000003</c:v>
                </c:pt>
                <c:pt idx="174">
                  <c:v>-40.857182000000002</c:v>
                </c:pt>
                <c:pt idx="175">
                  <c:v>-41.082698999999998</c:v>
                </c:pt>
                <c:pt idx="176">
                  <c:v>-41.385100999999999</c:v>
                </c:pt>
                <c:pt idx="177">
                  <c:v>-41.752910999999997</c:v>
                </c:pt>
                <c:pt idx="178">
                  <c:v>-42.190398999999999</c:v>
                </c:pt>
                <c:pt idx="179">
                  <c:v>-42.761702999999997</c:v>
                </c:pt>
                <c:pt idx="180">
                  <c:v>-43.525145999999999</c:v>
                </c:pt>
                <c:pt idx="181">
                  <c:v>-44.585979000000002</c:v>
                </c:pt>
                <c:pt idx="182">
                  <c:v>-45.933154999999999</c:v>
                </c:pt>
                <c:pt idx="183">
                  <c:v>-47.896144999999997</c:v>
                </c:pt>
                <c:pt idx="184">
                  <c:v>-51.128962999999999</c:v>
                </c:pt>
                <c:pt idx="185">
                  <c:v>-56.947994000000001</c:v>
                </c:pt>
                <c:pt idx="186">
                  <c:v>-59.039555</c:v>
                </c:pt>
                <c:pt idx="187">
                  <c:v>-59.776878000000004</c:v>
                </c:pt>
                <c:pt idx="188">
                  <c:v>-59.187446999999999</c:v>
                </c:pt>
                <c:pt idx="189">
                  <c:v>-56.736961000000001</c:v>
                </c:pt>
                <c:pt idx="190">
                  <c:v>-51.216285999999997</c:v>
                </c:pt>
                <c:pt idx="191">
                  <c:v>-48.780354000000003</c:v>
                </c:pt>
                <c:pt idx="192">
                  <c:v>-47.168368999999998</c:v>
                </c:pt>
                <c:pt idx="193">
                  <c:v>-46.064380999999997</c:v>
                </c:pt>
                <c:pt idx="194">
                  <c:v>-45.113384000000003</c:v>
                </c:pt>
                <c:pt idx="195">
                  <c:v>-44.381393000000003</c:v>
                </c:pt>
                <c:pt idx="196">
                  <c:v>-43.905880000000003</c:v>
                </c:pt>
                <c:pt idx="197">
                  <c:v>-43.269114999999999</c:v>
                </c:pt>
                <c:pt idx="198">
                  <c:v>-42.662182000000001</c:v>
                </c:pt>
                <c:pt idx="199">
                  <c:v>-42.309688999999999</c:v>
                </c:pt>
                <c:pt idx="200">
                  <c:v>-41.954044000000003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7-45D6-B4B9-71A4D64BE1D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Isolations!$P$5:$P$205</c:f>
              <c:numCache>
                <c:formatCode>General</c:formatCode>
                <c:ptCount val="201"/>
                <c:pt idx="0">
                  <c:v>-78.494713000000004</c:v>
                </c:pt>
                <c:pt idx="1">
                  <c:v>-82.049339000000003</c:v>
                </c:pt>
                <c:pt idx="2">
                  <c:v>-84.999724999999998</c:v>
                </c:pt>
                <c:pt idx="3">
                  <c:v>-87.974250999999995</c:v>
                </c:pt>
                <c:pt idx="4">
                  <c:v>-88.092772999999994</c:v>
                </c:pt>
                <c:pt idx="5">
                  <c:v>-87.964561000000003</c:v>
                </c:pt>
                <c:pt idx="6">
                  <c:v>-86.816513</c:v>
                </c:pt>
                <c:pt idx="7">
                  <c:v>-85.083350999999993</c:v>
                </c:pt>
                <c:pt idx="8">
                  <c:v>-82.661720000000003</c:v>
                </c:pt>
                <c:pt idx="9">
                  <c:v>-79.640456999999998</c:v>
                </c:pt>
                <c:pt idx="10">
                  <c:v>-76.674369999999996</c:v>
                </c:pt>
                <c:pt idx="11">
                  <c:v>-74.839516000000003</c:v>
                </c:pt>
                <c:pt idx="12">
                  <c:v>-74.510627999999997</c:v>
                </c:pt>
                <c:pt idx="13">
                  <c:v>-74.436378000000005</c:v>
                </c:pt>
                <c:pt idx="14">
                  <c:v>-73.803268000000003</c:v>
                </c:pt>
                <c:pt idx="15">
                  <c:v>-73.174132999999998</c:v>
                </c:pt>
                <c:pt idx="16">
                  <c:v>-71.799972999999994</c:v>
                </c:pt>
                <c:pt idx="17">
                  <c:v>-69.936081000000001</c:v>
                </c:pt>
                <c:pt idx="18">
                  <c:v>-68.086639000000005</c:v>
                </c:pt>
                <c:pt idx="19">
                  <c:v>-66.595337000000001</c:v>
                </c:pt>
                <c:pt idx="20">
                  <c:v>-66.002646999999996</c:v>
                </c:pt>
                <c:pt idx="21">
                  <c:v>-65.716399999999993</c:v>
                </c:pt>
                <c:pt idx="22">
                  <c:v>-65.362564000000006</c:v>
                </c:pt>
                <c:pt idx="23">
                  <c:v>-65.430533999999994</c:v>
                </c:pt>
                <c:pt idx="24">
                  <c:v>-65.308357000000001</c:v>
                </c:pt>
                <c:pt idx="25">
                  <c:v>-64.361464999999995</c:v>
                </c:pt>
                <c:pt idx="26">
                  <c:v>-62.724873000000002</c:v>
                </c:pt>
                <c:pt idx="27">
                  <c:v>-61.013083999999999</c:v>
                </c:pt>
                <c:pt idx="28">
                  <c:v>-59.187229000000002</c:v>
                </c:pt>
                <c:pt idx="29">
                  <c:v>-57.611851000000001</c:v>
                </c:pt>
                <c:pt idx="30">
                  <c:v>-56.218063000000001</c:v>
                </c:pt>
                <c:pt idx="31">
                  <c:v>-55.187328000000001</c:v>
                </c:pt>
                <c:pt idx="32">
                  <c:v>-54.341763</c:v>
                </c:pt>
                <c:pt idx="33">
                  <c:v>-53.396487999999998</c:v>
                </c:pt>
                <c:pt idx="34">
                  <c:v>-52.437637000000002</c:v>
                </c:pt>
                <c:pt idx="35">
                  <c:v>-51.678463000000001</c:v>
                </c:pt>
                <c:pt idx="36">
                  <c:v>-51.032088999999999</c:v>
                </c:pt>
                <c:pt idx="37">
                  <c:v>-50.428986000000002</c:v>
                </c:pt>
                <c:pt idx="38">
                  <c:v>-49.910912000000003</c:v>
                </c:pt>
                <c:pt idx="39">
                  <c:v>-49.489758000000002</c:v>
                </c:pt>
                <c:pt idx="40">
                  <c:v>-49.147675</c:v>
                </c:pt>
                <c:pt idx="41">
                  <c:v>-48.834609999999998</c:v>
                </c:pt>
                <c:pt idx="42">
                  <c:v>-48.579346000000001</c:v>
                </c:pt>
                <c:pt idx="43">
                  <c:v>-48.390991</c:v>
                </c:pt>
                <c:pt idx="44">
                  <c:v>-48.223587000000002</c:v>
                </c:pt>
                <c:pt idx="45">
                  <c:v>-48.140960999999997</c:v>
                </c:pt>
                <c:pt idx="46">
                  <c:v>-48.126877</c:v>
                </c:pt>
                <c:pt idx="47">
                  <c:v>-48.061489000000002</c:v>
                </c:pt>
                <c:pt idx="48">
                  <c:v>-48.012684</c:v>
                </c:pt>
                <c:pt idx="49">
                  <c:v>-47.952126</c:v>
                </c:pt>
                <c:pt idx="50">
                  <c:v>-47.764515000000003</c:v>
                </c:pt>
                <c:pt idx="51">
                  <c:v>-47.514709000000003</c:v>
                </c:pt>
                <c:pt idx="52">
                  <c:v>-47.345711000000001</c:v>
                </c:pt>
                <c:pt idx="53">
                  <c:v>-47.193882000000002</c:v>
                </c:pt>
                <c:pt idx="54">
                  <c:v>-47.033999999999999</c:v>
                </c:pt>
                <c:pt idx="55">
                  <c:v>-46.905234999999998</c:v>
                </c:pt>
                <c:pt idx="56">
                  <c:v>-46.863815000000002</c:v>
                </c:pt>
                <c:pt idx="57">
                  <c:v>-46.754477999999999</c:v>
                </c:pt>
                <c:pt idx="58">
                  <c:v>-46.675212999999999</c:v>
                </c:pt>
                <c:pt idx="59">
                  <c:v>-46.660972999999998</c:v>
                </c:pt>
                <c:pt idx="60">
                  <c:v>-46.678677</c:v>
                </c:pt>
                <c:pt idx="61">
                  <c:v>-46.715491999999998</c:v>
                </c:pt>
                <c:pt idx="62">
                  <c:v>-46.836371999999997</c:v>
                </c:pt>
                <c:pt idx="63">
                  <c:v>-46.971820999999998</c:v>
                </c:pt>
                <c:pt idx="64">
                  <c:v>-47.082607000000003</c:v>
                </c:pt>
                <c:pt idx="65">
                  <c:v>-47.263556999999999</c:v>
                </c:pt>
                <c:pt idx="66">
                  <c:v>-47.367409000000002</c:v>
                </c:pt>
                <c:pt idx="67">
                  <c:v>-47.415061999999999</c:v>
                </c:pt>
                <c:pt idx="68">
                  <c:v>-47.375202000000002</c:v>
                </c:pt>
                <c:pt idx="69">
                  <c:v>-47.286568000000003</c:v>
                </c:pt>
                <c:pt idx="70">
                  <c:v>-47.145203000000002</c:v>
                </c:pt>
                <c:pt idx="71">
                  <c:v>-47.002063999999997</c:v>
                </c:pt>
                <c:pt idx="72">
                  <c:v>-46.965164000000001</c:v>
                </c:pt>
                <c:pt idx="73">
                  <c:v>-46.877018</c:v>
                </c:pt>
                <c:pt idx="74">
                  <c:v>-46.827731999999997</c:v>
                </c:pt>
                <c:pt idx="75">
                  <c:v>-46.745178000000003</c:v>
                </c:pt>
                <c:pt idx="76">
                  <c:v>-46.703170999999998</c:v>
                </c:pt>
                <c:pt idx="77">
                  <c:v>-46.648766000000002</c:v>
                </c:pt>
                <c:pt idx="78">
                  <c:v>-46.737521999999998</c:v>
                </c:pt>
                <c:pt idx="79">
                  <c:v>-46.881816999999998</c:v>
                </c:pt>
                <c:pt idx="80">
                  <c:v>-46.944912000000002</c:v>
                </c:pt>
                <c:pt idx="81">
                  <c:v>-47.041533999999999</c:v>
                </c:pt>
                <c:pt idx="82">
                  <c:v>-47.113182000000002</c:v>
                </c:pt>
                <c:pt idx="83">
                  <c:v>-47.156471000000003</c:v>
                </c:pt>
                <c:pt idx="84">
                  <c:v>-47.200637999999998</c:v>
                </c:pt>
                <c:pt idx="85">
                  <c:v>-47.260604999999998</c:v>
                </c:pt>
                <c:pt idx="86">
                  <c:v>-47.200127000000002</c:v>
                </c:pt>
                <c:pt idx="87">
                  <c:v>-47.125134000000003</c:v>
                </c:pt>
                <c:pt idx="88">
                  <c:v>-47.147860999999999</c:v>
                </c:pt>
                <c:pt idx="89">
                  <c:v>-47.213130999999997</c:v>
                </c:pt>
                <c:pt idx="90">
                  <c:v>-47.359245000000001</c:v>
                </c:pt>
                <c:pt idx="91">
                  <c:v>-47.571938000000003</c:v>
                </c:pt>
                <c:pt idx="92">
                  <c:v>-47.742027</c:v>
                </c:pt>
                <c:pt idx="93">
                  <c:v>-47.721054000000002</c:v>
                </c:pt>
                <c:pt idx="94">
                  <c:v>-47.646599000000002</c:v>
                </c:pt>
                <c:pt idx="95">
                  <c:v>-47.565876000000003</c:v>
                </c:pt>
                <c:pt idx="96">
                  <c:v>-47.363872999999998</c:v>
                </c:pt>
                <c:pt idx="97">
                  <c:v>-47.143794999999997</c:v>
                </c:pt>
                <c:pt idx="98">
                  <c:v>-46.660975999999998</c:v>
                </c:pt>
                <c:pt idx="99">
                  <c:v>-45.939895999999997</c:v>
                </c:pt>
                <c:pt idx="100">
                  <c:v>-44.774039999999999</c:v>
                </c:pt>
                <c:pt idx="101">
                  <c:v>-43.683909999999997</c:v>
                </c:pt>
                <c:pt idx="102">
                  <c:v>-42.461998000000001</c:v>
                </c:pt>
                <c:pt idx="103">
                  <c:v>-41.561408999999998</c:v>
                </c:pt>
                <c:pt idx="104">
                  <c:v>-40.802321999999997</c:v>
                </c:pt>
                <c:pt idx="105">
                  <c:v>-40.745739</c:v>
                </c:pt>
                <c:pt idx="106">
                  <c:v>-40.763083999999999</c:v>
                </c:pt>
                <c:pt idx="107">
                  <c:v>-41.227778999999998</c:v>
                </c:pt>
                <c:pt idx="108">
                  <c:v>-41.718231000000003</c:v>
                </c:pt>
                <c:pt idx="109">
                  <c:v>-42.413097</c:v>
                </c:pt>
                <c:pt idx="110">
                  <c:v>-42.948681000000001</c:v>
                </c:pt>
                <c:pt idx="111">
                  <c:v>-43.412640000000003</c:v>
                </c:pt>
                <c:pt idx="112">
                  <c:v>-43.646968999999999</c:v>
                </c:pt>
                <c:pt idx="113">
                  <c:v>-43.833266999999999</c:v>
                </c:pt>
                <c:pt idx="114">
                  <c:v>-43.805878</c:v>
                </c:pt>
                <c:pt idx="115">
                  <c:v>-43.550282000000003</c:v>
                </c:pt>
                <c:pt idx="116">
                  <c:v>-43.395493000000002</c:v>
                </c:pt>
                <c:pt idx="117">
                  <c:v>-43.146801000000004</c:v>
                </c:pt>
                <c:pt idx="118">
                  <c:v>-43.100616000000002</c:v>
                </c:pt>
                <c:pt idx="119">
                  <c:v>-43.133884000000002</c:v>
                </c:pt>
                <c:pt idx="120">
                  <c:v>-43.316566000000002</c:v>
                </c:pt>
                <c:pt idx="121">
                  <c:v>-43.432335000000002</c:v>
                </c:pt>
                <c:pt idx="122">
                  <c:v>-43.524062999999998</c:v>
                </c:pt>
                <c:pt idx="123">
                  <c:v>-43.395321000000003</c:v>
                </c:pt>
                <c:pt idx="124">
                  <c:v>-43.235317000000002</c:v>
                </c:pt>
                <c:pt idx="125">
                  <c:v>-43.009681999999998</c:v>
                </c:pt>
                <c:pt idx="126">
                  <c:v>-42.744011</c:v>
                </c:pt>
                <c:pt idx="127">
                  <c:v>-42.528305000000003</c:v>
                </c:pt>
                <c:pt idx="128">
                  <c:v>-42.388801999999998</c:v>
                </c:pt>
                <c:pt idx="129">
                  <c:v>-42.238017999999997</c:v>
                </c:pt>
                <c:pt idx="130">
                  <c:v>-42.289192</c:v>
                </c:pt>
                <c:pt idx="131">
                  <c:v>-42.465862000000001</c:v>
                </c:pt>
                <c:pt idx="132">
                  <c:v>-42.709887999999999</c:v>
                </c:pt>
                <c:pt idx="133">
                  <c:v>-42.954963999999997</c:v>
                </c:pt>
                <c:pt idx="134">
                  <c:v>-43.296875</c:v>
                </c:pt>
                <c:pt idx="135">
                  <c:v>-43.452412000000002</c:v>
                </c:pt>
                <c:pt idx="136">
                  <c:v>-43.656703999999998</c:v>
                </c:pt>
                <c:pt idx="137">
                  <c:v>-43.857201000000003</c:v>
                </c:pt>
                <c:pt idx="138">
                  <c:v>-44.041285999999999</c:v>
                </c:pt>
                <c:pt idx="139">
                  <c:v>-44.140571999999999</c:v>
                </c:pt>
                <c:pt idx="140">
                  <c:v>-44.319054000000001</c:v>
                </c:pt>
                <c:pt idx="141">
                  <c:v>-44.465820000000001</c:v>
                </c:pt>
                <c:pt idx="142">
                  <c:v>-44.542442000000001</c:v>
                </c:pt>
                <c:pt idx="143">
                  <c:v>-44.555588</c:v>
                </c:pt>
                <c:pt idx="144">
                  <c:v>-44.533707</c:v>
                </c:pt>
                <c:pt idx="145">
                  <c:v>-44.373595999999999</c:v>
                </c:pt>
                <c:pt idx="146">
                  <c:v>-44.107894999999999</c:v>
                </c:pt>
                <c:pt idx="147">
                  <c:v>-43.878155</c:v>
                </c:pt>
                <c:pt idx="148">
                  <c:v>-43.626094999999999</c:v>
                </c:pt>
                <c:pt idx="149">
                  <c:v>-43.345298999999997</c:v>
                </c:pt>
                <c:pt idx="150">
                  <c:v>-43.090302000000001</c:v>
                </c:pt>
                <c:pt idx="151">
                  <c:v>-42.809559</c:v>
                </c:pt>
                <c:pt idx="152">
                  <c:v>-42.471493000000002</c:v>
                </c:pt>
                <c:pt idx="153">
                  <c:v>-42.196097999999999</c:v>
                </c:pt>
                <c:pt idx="154">
                  <c:v>-42.023139999999998</c:v>
                </c:pt>
                <c:pt idx="155">
                  <c:v>-41.840556999999997</c:v>
                </c:pt>
                <c:pt idx="156">
                  <c:v>-41.577866</c:v>
                </c:pt>
                <c:pt idx="157">
                  <c:v>-41.328899</c:v>
                </c:pt>
                <c:pt idx="158">
                  <c:v>-41.099696999999999</c:v>
                </c:pt>
                <c:pt idx="159">
                  <c:v>-40.840958000000001</c:v>
                </c:pt>
                <c:pt idx="160">
                  <c:v>-40.671962999999998</c:v>
                </c:pt>
                <c:pt idx="161">
                  <c:v>-40.558571000000001</c:v>
                </c:pt>
                <c:pt idx="162">
                  <c:v>-40.458739999999999</c:v>
                </c:pt>
                <c:pt idx="163">
                  <c:v>-40.331901999999999</c:v>
                </c:pt>
                <c:pt idx="164">
                  <c:v>-40.311461999999999</c:v>
                </c:pt>
                <c:pt idx="165">
                  <c:v>-40.407893999999999</c:v>
                </c:pt>
                <c:pt idx="166">
                  <c:v>-40.543705000000003</c:v>
                </c:pt>
                <c:pt idx="167">
                  <c:v>-40.690060000000003</c:v>
                </c:pt>
                <c:pt idx="168">
                  <c:v>-40.916308999999998</c:v>
                </c:pt>
                <c:pt idx="169">
                  <c:v>-41.097102999999997</c:v>
                </c:pt>
                <c:pt idx="170">
                  <c:v>-41.199249000000002</c:v>
                </c:pt>
                <c:pt idx="171">
                  <c:v>-41.419842000000003</c:v>
                </c:pt>
                <c:pt idx="172">
                  <c:v>-41.682715999999999</c:v>
                </c:pt>
                <c:pt idx="173">
                  <c:v>-41.818435999999998</c:v>
                </c:pt>
                <c:pt idx="174">
                  <c:v>-41.888561000000003</c:v>
                </c:pt>
                <c:pt idx="175">
                  <c:v>-41.979359000000002</c:v>
                </c:pt>
                <c:pt idx="176">
                  <c:v>-42.008881000000002</c:v>
                </c:pt>
                <c:pt idx="177">
                  <c:v>-42.067337000000002</c:v>
                </c:pt>
                <c:pt idx="178">
                  <c:v>-42.381393000000003</c:v>
                </c:pt>
                <c:pt idx="179">
                  <c:v>-42.912734999999998</c:v>
                </c:pt>
                <c:pt idx="180">
                  <c:v>-43.590007999999997</c:v>
                </c:pt>
                <c:pt idx="181">
                  <c:v>-44.691890999999998</c:v>
                </c:pt>
                <c:pt idx="182">
                  <c:v>-46.384234999999997</c:v>
                </c:pt>
                <c:pt idx="183">
                  <c:v>-48.514557000000003</c:v>
                </c:pt>
                <c:pt idx="184">
                  <c:v>-51.466431</c:v>
                </c:pt>
                <c:pt idx="185">
                  <c:v>-55.145614999999999</c:v>
                </c:pt>
                <c:pt idx="186">
                  <c:v>-57.241256999999997</c:v>
                </c:pt>
                <c:pt idx="187">
                  <c:v>-57.928181000000002</c:v>
                </c:pt>
                <c:pt idx="188">
                  <c:v>-57.482196999999999</c:v>
                </c:pt>
                <c:pt idx="189">
                  <c:v>-55.626449999999998</c:v>
                </c:pt>
                <c:pt idx="190">
                  <c:v>-52.515923000000001</c:v>
                </c:pt>
                <c:pt idx="191">
                  <c:v>-50.207400999999997</c:v>
                </c:pt>
                <c:pt idx="192">
                  <c:v>-48.418357999999998</c:v>
                </c:pt>
                <c:pt idx="193">
                  <c:v>-47.002597999999999</c:v>
                </c:pt>
                <c:pt idx="194">
                  <c:v>-45.586039999999997</c:v>
                </c:pt>
                <c:pt idx="195">
                  <c:v>-44.398670000000003</c:v>
                </c:pt>
                <c:pt idx="196">
                  <c:v>-43.620013999999998</c:v>
                </c:pt>
                <c:pt idx="197">
                  <c:v>-42.873576999999997</c:v>
                </c:pt>
                <c:pt idx="198">
                  <c:v>-42.226554999999998</c:v>
                </c:pt>
                <c:pt idx="199">
                  <c:v>-41.959862000000001</c:v>
                </c:pt>
                <c:pt idx="200">
                  <c:v>-41.770862999999999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7-45D6-B4B9-71A4D64B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5952"/>
        <c:axId val="114868608"/>
      </c:scatterChart>
      <c:valAx>
        <c:axId val="114845952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868608"/>
        <c:crosses val="autoZero"/>
        <c:crossBetween val="midCat"/>
        <c:majorUnit val="2"/>
      </c:valAx>
      <c:valAx>
        <c:axId val="114868608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845952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95962487561361"/>
          <c:y val="0.12872521143190438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-64.866637999999995</c:v>
                </c:pt>
                <c:pt idx="1">
                  <c:v>-57.562491999999999</c:v>
                </c:pt>
                <c:pt idx="2">
                  <c:v>-49.682518000000002</c:v>
                </c:pt>
                <c:pt idx="3">
                  <c:v>-41.692207000000003</c:v>
                </c:pt>
                <c:pt idx="4">
                  <c:v>-37.465651999999999</c:v>
                </c:pt>
                <c:pt idx="5">
                  <c:v>-35.362709000000002</c:v>
                </c:pt>
                <c:pt idx="6">
                  <c:v>-35.031792000000003</c:v>
                </c:pt>
                <c:pt idx="7">
                  <c:v>-35.223891999999999</c:v>
                </c:pt>
                <c:pt idx="8">
                  <c:v>-35.634399000000002</c:v>
                </c:pt>
                <c:pt idx="9">
                  <c:v>-36.190196999999998</c:v>
                </c:pt>
                <c:pt idx="10">
                  <c:v>-36.607543999999997</c:v>
                </c:pt>
                <c:pt idx="11">
                  <c:v>-36.805298000000001</c:v>
                </c:pt>
                <c:pt idx="12">
                  <c:v>-36.921021000000003</c:v>
                </c:pt>
                <c:pt idx="13">
                  <c:v>-36.979458000000001</c:v>
                </c:pt>
                <c:pt idx="14">
                  <c:v>-36.980831000000002</c:v>
                </c:pt>
                <c:pt idx="15">
                  <c:v>-37.096133999999999</c:v>
                </c:pt>
                <c:pt idx="16">
                  <c:v>-37.601832999999999</c:v>
                </c:pt>
                <c:pt idx="17">
                  <c:v>-38.559184999999999</c:v>
                </c:pt>
                <c:pt idx="18">
                  <c:v>-39.900517000000001</c:v>
                </c:pt>
                <c:pt idx="19">
                  <c:v>-41.568916000000002</c:v>
                </c:pt>
                <c:pt idx="20">
                  <c:v>-43.641727000000003</c:v>
                </c:pt>
                <c:pt idx="21">
                  <c:v>-46.397503</c:v>
                </c:pt>
                <c:pt idx="22">
                  <c:v>-50.118141000000001</c:v>
                </c:pt>
                <c:pt idx="23">
                  <c:v>-55.484820999999997</c:v>
                </c:pt>
                <c:pt idx="24">
                  <c:v>-57.673076999999999</c:v>
                </c:pt>
                <c:pt idx="25">
                  <c:v>-58.611052999999998</c:v>
                </c:pt>
                <c:pt idx="26">
                  <c:v>-57.840480999999997</c:v>
                </c:pt>
                <c:pt idx="27">
                  <c:v>-55.633938000000001</c:v>
                </c:pt>
                <c:pt idx="28">
                  <c:v>-51.071021999999999</c:v>
                </c:pt>
                <c:pt idx="29">
                  <c:v>-48.79945</c:v>
                </c:pt>
                <c:pt idx="30">
                  <c:v>-46.826644999999999</c:v>
                </c:pt>
                <c:pt idx="31">
                  <c:v>-45.511142999999997</c:v>
                </c:pt>
                <c:pt idx="32">
                  <c:v>-44.076847000000001</c:v>
                </c:pt>
                <c:pt idx="33">
                  <c:v>-42.542178999999997</c:v>
                </c:pt>
                <c:pt idx="34">
                  <c:v>-41.116348000000002</c:v>
                </c:pt>
                <c:pt idx="35">
                  <c:v>-39.782513000000002</c:v>
                </c:pt>
                <c:pt idx="36">
                  <c:v>-38.316502</c:v>
                </c:pt>
                <c:pt idx="37">
                  <c:v>-36.821559999999998</c:v>
                </c:pt>
                <c:pt idx="38">
                  <c:v>-35.500114000000004</c:v>
                </c:pt>
                <c:pt idx="39">
                  <c:v>-34.240124000000002</c:v>
                </c:pt>
                <c:pt idx="40">
                  <c:v>-32.999465999999998</c:v>
                </c:pt>
                <c:pt idx="41">
                  <c:v>-31.865376000000001</c:v>
                </c:pt>
                <c:pt idx="42">
                  <c:v>-30.868756999999999</c:v>
                </c:pt>
                <c:pt idx="43">
                  <c:v>-29.928518</c:v>
                </c:pt>
                <c:pt idx="44">
                  <c:v>-29.053872999999999</c:v>
                </c:pt>
                <c:pt idx="45">
                  <c:v>-28.344532000000001</c:v>
                </c:pt>
                <c:pt idx="46">
                  <c:v>-27.680358999999999</c:v>
                </c:pt>
                <c:pt idx="47">
                  <c:v>-27.060601999999999</c:v>
                </c:pt>
                <c:pt idx="48">
                  <c:v>-26.498249000000001</c:v>
                </c:pt>
                <c:pt idx="49">
                  <c:v>-26.014914999999998</c:v>
                </c:pt>
                <c:pt idx="50">
                  <c:v>-25.553706999999999</c:v>
                </c:pt>
                <c:pt idx="51">
                  <c:v>-25.115499</c:v>
                </c:pt>
                <c:pt idx="52">
                  <c:v>-24.731798000000001</c:v>
                </c:pt>
                <c:pt idx="53">
                  <c:v>-24.379034000000001</c:v>
                </c:pt>
                <c:pt idx="54">
                  <c:v>-24.032865999999999</c:v>
                </c:pt>
                <c:pt idx="55">
                  <c:v>-23.684329999999999</c:v>
                </c:pt>
                <c:pt idx="56">
                  <c:v>-23.386134999999999</c:v>
                </c:pt>
                <c:pt idx="57">
                  <c:v>-23.107444999999998</c:v>
                </c:pt>
                <c:pt idx="58">
                  <c:v>-22.842196000000001</c:v>
                </c:pt>
                <c:pt idx="59">
                  <c:v>-22.618773000000001</c:v>
                </c:pt>
                <c:pt idx="60">
                  <c:v>-22.446625000000001</c:v>
                </c:pt>
                <c:pt idx="61">
                  <c:v>-22.28257</c:v>
                </c:pt>
                <c:pt idx="62">
                  <c:v>-22.129669</c:v>
                </c:pt>
                <c:pt idx="63">
                  <c:v>-22.002027999999999</c:v>
                </c:pt>
                <c:pt idx="64">
                  <c:v>-21.889424999999999</c:v>
                </c:pt>
                <c:pt idx="65">
                  <c:v>-21.759491000000001</c:v>
                </c:pt>
                <c:pt idx="66">
                  <c:v>-21.635324000000001</c:v>
                </c:pt>
                <c:pt idx="67">
                  <c:v>-21.524895000000001</c:v>
                </c:pt>
                <c:pt idx="68">
                  <c:v>-21.388598999999999</c:v>
                </c:pt>
                <c:pt idx="69">
                  <c:v>-21.238018</c:v>
                </c:pt>
                <c:pt idx="70">
                  <c:v>-21.10886</c:v>
                </c:pt>
                <c:pt idx="71">
                  <c:v>-20.977011000000001</c:v>
                </c:pt>
                <c:pt idx="72">
                  <c:v>-20.832792000000001</c:v>
                </c:pt>
                <c:pt idx="73">
                  <c:v>-20.713099</c:v>
                </c:pt>
                <c:pt idx="74">
                  <c:v>-20.604239</c:v>
                </c:pt>
                <c:pt idx="75">
                  <c:v>-20.487047</c:v>
                </c:pt>
                <c:pt idx="76">
                  <c:v>-20.376427</c:v>
                </c:pt>
                <c:pt idx="77">
                  <c:v>-20.292393000000001</c:v>
                </c:pt>
                <c:pt idx="78">
                  <c:v>-20.213761999999999</c:v>
                </c:pt>
                <c:pt idx="79">
                  <c:v>-20.120792000000002</c:v>
                </c:pt>
                <c:pt idx="80">
                  <c:v>-20.057421000000001</c:v>
                </c:pt>
                <c:pt idx="81">
                  <c:v>-20.021595000000001</c:v>
                </c:pt>
                <c:pt idx="82">
                  <c:v>-19.96508</c:v>
                </c:pt>
                <c:pt idx="83">
                  <c:v>-19.916588000000001</c:v>
                </c:pt>
                <c:pt idx="84">
                  <c:v>-19.916074999999999</c:v>
                </c:pt>
                <c:pt idx="85">
                  <c:v>-19.905535</c:v>
                </c:pt>
                <c:pt idx="86">
                  <c:v>-19.869752999999999</c:v>
                </c:pt>
                <c:pt idx="87">
                  <c:v>-19.872226999999999</c:v>
                </c:pt>
                <c:pt idx="88">
                  <c:v>-19.930440999999998</c:v>
                </c:pt>
                <c:pt idx="89">
                  <c:v>-19.936053999999999</c:v>
                </c:pt>
                <c:pt idx="90">
                  <c:v>-19.926970000000001</c:v>
                </c:pt>
                <c:pt idx="91">
                  <c:v>-19.979649999999999</c:v>
                </c:pt>
                <c:pt idx="92">
                  <c:v>-20.037872</c:v>
                </c:pt>
                <c:pt idx="93">
                  <c:v>-20.057829000000002</c:v>
                </c:pt>
                <c:pt idx="94">
                  <c:v>-20.123472</c:v>
                </c:pt>
                <c:pt idx="95">
                  <c:v>-20.232047999999999</c:v>
                </c:pt>
                <c:pt idx="96">
                  <c:v>-20.317709000000001</c:v>
                </c:pt>
                <c:pt idx="97">
                  <c:v>-20.395916</c:v>
                </c:pt>
                <c:pt idx="98">
                  <c:v>-20.495256000000001</c:v>
                </c:pt>
                <c:pt idx="99">
                  <c:v>-20.612579</c:v>
                </c:pt>
                <c:pt idx="100">
                  <c:v>-20.707232999999999</c:v>
                </c:pt>
                <c:pt idx="101">
                  <c:v>-20.799526</c:v>
                </c:pt>
                <c:pt idx="102">
                  <c:v>-20.905100000000001</c:v>
                </c:pt>
                <c:pt idx="103">
                  <c:v>-20.978145999999999</c:v>
                </c:pt>
                <c:pt idx="104">
                  <c:v>-21.019957999999999</c:v>
                </c:pt>
                <c:pt idx="105">
                  <c:v>-21.087444000000001</c:v>
                </c:pt>
                <c:pt idx="106">
                  <c:v>-21.161131000000001</c:v>
                </c:pt>
                <c:pt idx="107">
                  <c:v>-21.225245999999999</c:v>
                </c:pt>
                <c:pt idx="108">
                  <c:v>-21.296628999999999</c:v>
                </c:pt>
                <c:pt idx="109">
                  <c:v>-21.389970999999999</c:v>
                </c:pt>
                <c:pt idx="110">
                  <c:v>-21.469346999999999</c:v>
                </c:pt>
                <c:pt idx="111">
                  <c:v>-21.559449999999998</c:v>
                </c:pt>
                <c:pt idx="112">
                  <c:v>-21.680091999999998</c:v>
                </c:pt>
                <c:pt idx="113">
                  <c:v>-21.831558000000001</c:v>
                </c:pt>
                <c:pt idx="114">
                  <c:v>-21.991351999999999</c:v>
                </c:pt>
                <c:pt idx="115">
                  <c:v>-22.173193000000001</c:v>
                </c:pt>
                <c:pt idx="116">
                  <c:v>-22.371117000000002</c:v>
                </c:pt>
                <c:pt idx="117">
                  <c:v>-22.582321</c:v>
                </c:pt>
                <c:pt idx="118">
                  <c:v>-22.822956000000001</c:v>
                </c:pt>
                <c:pt idx="119">
                  <c:v>-23.104451999999998</c:v>
                </c:pt>
                <c:pt idx="120">
                  <c:v>-23.421852000000001</c:v>
                </c:pt>
                <c:pt idx="121">
                  <c:v>-23.758420999999998</c:v>
                </c:pt>
                <c:pt idx="122">
                  <c:v>-24.105173000000001</c:v>
                </c:pt>
                <c:pt idx="123">
                  <c:v>-24.471848000000001</c:v>
                </c:pt>
                <c:pt idx="124">
                  <c:v>-24.872039999999998</c:v>
                </c:pt>
                <c:pt idx="125">
                  <c:v>-25.291878000000001</c:v>
                </c:pt>
                <c:pt idx="126">
                  <c:v>-25.734096999999998</c:v>
                </c:pt>
                <c:pt idx="127">
                  <c:v>-26.171858</c:v>
                </c:pt>
                <c:pt idx="128">
                  <c:v>-26.598614000000001</c:v>
                </c:pt>
                <c:pt idx="129">
                  <c:v>-26.985372999999999</c:v>
                </c:pt>
                <c:pt idx="130">
                  <c:v>-27.351738000000001</c:v>
                </c:pt>
                <c:pt idx="131">
                  <c:v>-27.660520999999999</c:v>
                </c:pt>
                <c:pt idx="132">
                  <c:v>-27.967016000000001</c:v>
                </c:pt>
                <c:pt idx="133">
                  <c:v>-28.187206</c:v>
                </c:pt>
                <c:pt idx="134">
                  <c:v>-28.351472999999999</c:v>
                </c:pt>
                <c:pt idx="135">
                  <c:v>-28.43648</c:v>
                </c:pt>
                <c:pt idx="136">
                  <c:v>-28.451946</c:v>
                </c:pt>
                <c:pt idx="137">
                  <c:v>-28.354600999999999</c:v>
                </c:pt>
                <c:pt idx="138">
                  <c:v>-28.250422</c:v>
                </c:pt>
                <c:pt idx="139">
                  <c:v>-28.069326</c:v>
                </c:pt>
                <c:pt idx="140">
                  <c:v>-27.83079</c:v>
                </c:pt>
                <c:pt idx="141">
                  <c:v>-27.581430000000001</c:v>
                </c:pt>
                <c:pt idx="142">
                  <c:v>-27.312891</c:v>
                </c:pt>
                <c:pt idx="143">
                  <c:v>-26.963595999999999</c:v>
                </c:pt>
                <c:pt idx="144">
                  <c:v>-26.607294</c:v>
                </c:pt>
                <c:pt idx="145">
                  <c:v>-26.259352</c:v>
                </c:pt>
                <c:pt idx="146">
                  <c:v>-25.872347000000001</c:v>
                </c:pt>
                <c:pt idx="147">
                  <c:v>-25.447638000000001</c:v>
                </c:pt>
                <c:pt idx="148">
                  <c:v>-25.063692</c:v>
                </c:pt>
                <c:pt idx="149">
                  <c:v>-24.678477999999998</c:v>
                </c:pt>
                <c:pt idx="150">
                  <c:v>-24.260266999999999</c:v>
                </c:pt>
                <c:pt idx="151">
                  <c:v>-23.855588999999998</c:v>
                </c:pt>
                <c:pt idx="152">
                  <c:v>-23.489156999999999</c:v>
                </c:pt>
                <c:pt idx="153">
                  <c:v>-23.089725000000001</c:v>
                </c:pt>
                <c:pt idx="154">
                  <c:v>-22.678636999999998</c:v>
                </c:pt>
                <c:pt idx="155">
                  <c:v>-22.271543999999999</c:v>
                </c:pt>
                <c:pt idx="156">
                  <c:v>-21.849534999999999</c:v>
                </c:pt>
                <c:pt idx="157">
                  <c:v>-21.404675000000001</c:v>
                </c:pt>
                <c:pt idx="158">
                  <c:v>-20.952318000000002</c:v>
                </c:pt>
                <c:pt idx="159">
                  <c:v>-20.501261</c:v>
                </c:pt>
                <c:pt idx="160">
                  <c:v>-20.030843999999998</c:v>
                </c:pt>
                <c:pt idx="161">
                  <c:v>-19.544134</c:v>
                </c:pt>
                <c:pt idx="162">
                  <c:v>-19.050384999999999</c:v>
                </c:pt>
                <c:pt idx="163">
                  <c:v>-18.553722</c:v>
                </c:pt>
                <c:pt idx="164">
                  <c:v>-18.020721000000002</c:v>
                </c:pt>
                <c:pt idx="165">
                  <c:v>-17.498629000000001</c:v>
                </c:pt>
                <c:pt idx="166">
                  <c:v>-16.971737000000001</c:v>
                </c:pt>
                <c:pt idx="167">
                  <c:v>-16.432887999999998</c:v>
                </c:pt>
                <c:pt idx="168">
                  <c:v>-15.873827</c:v>
                </c:pt>
                <c:pt idx="169">
                  <c:v>-15.340306</c:v>
                </c:pt>
                <c:pt idx="170">
                  <c:v>-14.782273999999999</c:v>
                </c:pt>
                <c:pt idx="171">
                  <c:v>-14.239659</c:v>
                </c:pt>
                <c:pt idx="172">
                  <c:v>-13.725977</c:v>
                </c:pt>
                <c:pt idx="173">
                  <c:v>-13.249017</c:v>
                </c:pt>
                <c:pt idx="174">
                  <c:v>-12.766177000000001</c:v>
                </c:pt>
                <c:pt idx="175">
                  <c:v>-12.310143</c:v>
                </c:pt>
                <c:pt idx="176">
                  <c:v>-11.891035</c:v>
                </c:pt>
                <c:pt idx="177">
                  <c:v>-11.502359999999999</c:v>
                </c:pt>
                <c:pt idx="178">
                  <c:v>-11.148308</c:v>
                </c:pt>
                <c:pt idx="179">
                  <c:v>-10.870222</c:v>
                </c:pt>
                <c:pt idx="180">
                  <c:v>-10.685617000000001</c:v>
                </c:pt>
                <c:pt idx="181">
                  <c:v>-10.598907000000001</c:v>
                </c:pt>
                <c:pt idx="182">
                  <c:v>-10.593646</c:v>
                </c:pt>
                <c:pt idx="183">
                  <c:v>-10.72705</c:v>
                </c:pt>
                <c:pt idx="184">
                  <c:v>-11.038065</c:v>
                </c:pt>
                <c:pt idx="185">
                  <c:v>-11.447361000000001</c:v>
                </c:pt>
                <c:pt idx="186">
                  <c:v>-11.985669</c:v>
                </c:pt>
                <c:pt idx="187">
                  <c:v>-12.749116000000001</c:v>
                </c:pt>
                <c:pt idx="188">
                  <c:v>-13.598703</c:v>
                </c:pt>
                <c:pt idx="189">
                  <c:v>-14.542630000000001</c:v>
                </c:pt>
                <c:pt idx="190">
                  <c:v>-15.715922000000001</c:v>
                </c:pt>
                <c:pt idx="191">
                  <c:v>-16.982683000000002</c:v>
                </c:pt>
                <c:pt idx="192">
                  <c:v>-18.353491000000002</c:v>
                </c:pt>
                <c:pt idx="193">
                  <c:v>-19.937601000000001</c:v>
                </c:pt>
                <c:pt idx="194">
                  <c:v>-21.569642999999999</c:v>
                </c:pt>
                <c:pt idx="195">
                  <c:v>-23.337826</c:v>
                </c:pt>
                <c:pt idx="196">
                  <c:v>-25.186523000000001</c:v>
                </c:pt>
                <c:pt idx="197">
                  <c:v>-26.718236999999998</c:v>
                </c:pt>
                <c:pt idx="198">
                  <c:v>-28.09252</c:v>
                </c:pt>
                <c:pt idx="199">
                  <c:v>-29.173819000000002</c:v>
                </c:pt>
                <c:pt idx="200">
                  <c:v>-29.788077999999999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1-40F3-8A99-60C24F4C60DB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-75.635131999999999</c:v>
                </c:pt>
                <c:pt idx="1">
                  <c:v>-75.894774999999996</c:v>
                </c:pt>
                <c:pt idx="2">
                  <c:v>-75.248535000000004</c:v>
                </c:pt>
                <c:pt idx="3">
                  <c:v>-74.437209999999993</c:v>
                </c:pt>
                <c:pt idx="4">
                  <c:v>-70.201049999999995</c:v>
                </c:pt>
                <c:pt idx="5">
                  <c:v>-68.168114000000003</c:v>
                </c:pt>
                <c:pt idx="6">
                  <c:v>-66.842369000000005</c:v>
                </c:pt>
                <c:pt idx="7">
                  <c:v>-65.656723</c:v>
                </c:pt>
                <c:pt idx="8">
                  <c:v>-63.531089999999999</c:v>
                </c:pt>
                <c:pt idx="9">
                  <c:v>-60.790619</c:v>
                </c:pt>
                <c:pt idx="10">
                  <c:v>-57.530563000000001</c:v>
                </c:pt>
                <c:pt idx="11">
                  <c:v>-53.902889000000002</c:v>
                </c:pt>
                <c:pt idx="12">
                  <c:v>-50.601039999999998</c:v>
                </c:pt>
                <c:pt idx="13">
                  <c:v>-47.994273999999997</c:v>
                </c:pt>
                <c:pt idx="14">
                  <c:v>-45.555534000000002</c:v>
                </c:pt>
                <c:pt idx="15">
                  <c:v>-43.246056000000003</c:v>
                </c:pt>
                <c:pt idx="16">
                  <c:v>-41.324581000000002</c:v>
                </c:pt>
                <c:pt idx="17">
                  <c:v>-39.599772999999999</c:v>
                </c:pt>
                <c:pt idx="18">
                  <c:v>-38.175334999999997</c:v>
                </c:pt>
                <c:pt idx="19">
                  <c:v>-37.046005000000001</c:v>
                </c:pt>
                <c:pt idx="20">
                  <c:v>-36.203049</c:v>
                </c:pt>
                <c:pt idx="21">
                  <c:v>-35.497962999999999</c:v>
                </c:pt>
                <c:pt idx="22">
                  <c:v>-34.918087</c:v>
                </c:pt>
                <c:pt idx="23">
                  <c:v>-34.325623</c:v>
                </c:pt>
                <c:pt idx="24">
                  <c:v>-33.740890999999998</c:v>
                </c:pt>
                <c:pt idx="25">
                  <c:v>-33.259490999999997</c:v>
                </c:pt>
                <c:pt idx="26">
                  <c:v>-32.858074000000002</c:v>
                </c:pt>
                <c:pt idx="27">
                  <c:v>-32.521152000000001</c:v>
                </c:pt>
                <c:pt idx="28">
                  <c:v>-32.308556000000003</c:v>
                </c:pt>
                <c:pt idx="29">
                  <c:v>-32.118895999999999</c:v>
                </c:pt>
                <c:pt idx="30">
                  <c:v>-31.924271000000001</c:v>
                </c:pt>
                <c:pt idx="31">
                  <c:v>-31.800840000000001</c:v>
                </c:pt>
                <c:pt idx="32">
                  <c:v>-31.691839000000002</c:v>
                </c:pt>
                <c:pt idx="33">
                  <c:v>-31.629095</c:v>
                </c:pt>
                <c:pt idx="34">
                  <c:v>-31.723602</c:v>
                </c:pt>
                <c:pt idx="35">
                  <c:v>-31.808136000000001</c:v>
                </c:pt>
                <c:pt idx="36">
                  <c:v>-31.865546999999999</c:v>
                </c:pt>
                <c:pt idx="37">
                  <c:v>-32.072173999999997</c:v>
                </c:pt>
                <c:pt idx="38">
                  <c:v>-32.293388</c:v>
                </c:pt>
                <c:pt idx="39">
                  <c:v>-32.490257</c:v>
                </c:pt>
                <c:pt idx="40">
                  <c:v>-32.914177000000002</c:v>
                </c:pt>
                <c:pt idx="41">
                  <c:v>-33.41798</c:v>
                </c:pt>
                <c:pt idx="42">
                  <c:v>-33.896628999999997</c:v>
                </c:pt>
                <c:pt idx="43">
                  <c:v>-34.480075999999997</c:v>
                </c:pt>
                <c:pt idx="44">
                  <c:v>-35.123305999999999</c:v>
                </c:pt>
                <c:pt idx="45">
                  <c:v>-35.731304000000002</c:v>
                </c:pt>
                <c:pt idx="46">
                  <c:v>-36.391917999999997</c:v>
                </c:pt>
                <c:pt idx="47">
                  <c:v>-37.095547000000003</c:v>
                </c:pt>
                <c:pt idx="48">
                  <c:v>-37.795009999999998</c:v>
                </c:pt>
                <c:pt idx="49">
                  <c:v>-38.557254999999998</c:v>
                </c:pt>
                <c:pt idx="50">
                  <c:v>-39.3521</c:v>
                </c:pt>
                <c:pt idx="51">
                  <c:v>-40.143925000000003</c:v>
                </c:pt>
                <c:pt idx="52">
                  <c:v>-40.974139999999998</c:v>
                </c:pt>
                <c:pt idx="53">
                  <c:v>-41.779834999999999</c:v>
                </c:pt>
                <c:pt idx="54">
                  <c:v>-42.526062000000003</c:v>
                </c:pt>
                <c:pt idx="55">
                  <c:v>-43.252048000000002</c:v>
                </c:pt>
                <c:pt idx="56">
                  <c:v>-43.962615999999997</c:v>
                </c:pt>
                <c:pt idx="57">
                  <c:v>-44.643959000000002</c:v>
                </c:pt>
                <c:pt idx="58">
                  <c:v>-45.314922000000003</c:v>
                </c:pt>
                <c:pt idx="59">
                  <c:v>-46.037849000000001</c:v>
                </c:pt>
                <c:pt idx="60">
                  <c:v>-46.780594000000001</c:v>
                </c:pt>
                <c:pt idx="61">
                  <c:v>-47.538196999999997</c:v>
                </c:pt>
                <c:pt idx="62">
                  <c:v>-48.268532</c:v>
                </c:pt>
                <c:pt idx="63">
                  <c:v>-48.943192000000003</c:v>
                </c:pt>
                <c:pt idx="64">
                  <c:v>-49.508277999999997</c:v>
                </c:pt>
                <c:pt idx="65">
                  <c:v>-49.932476000000001</c:v>
                </c:pt>
                <c:pt idx="66">
                  <c:v>-50.217373000000002</c:v>
                </c:pt>
                <c:pt idx="67">
                  <c:v>-50.428089</c:v>
                </c:pt>
                <c:pt idx="68">
                  <c:v>-50.549228999999997</c:v>
                </c:pt>
                <c:pt idx="69">
                  <c:v>-50.596553999999998</c:v>
                </c:pt>
                <c:pt idx="70">
                  <c:v>-50.603382000000003</c:v>
                </c:pt>
                <c:pt idx="71">
                  <c:v>-50.597831999999997</c:v>
                </c:pt>
                <c:pt idx="72">
                  <c:v>-50.510058999999998</c:v>
                </c:pt>
                <c:pt idx="73">
                  <c:v>-50.371132000000003</c:v>
                </c:pt>
                <c:pt idx="74">
                  <c:v>-50.231735</c:v>
                </c:pt>
                <c:pt idx="75">
                  <c:v>-50.070976000000002</c:v>
                </c:pt>
                <c:pt idx="76">
                  <c:v>-49.853489000000003</c:v>
                </c:pt>
                <c:pt idx="77">
                  <c:v>-49.674629000000003</c:v>
                </c:pt>
                <c:pt idx="78">
                  <c:v>-49.519032000000003</c:v>
                </c:pt>
                <c:pt idx="79">
                  <c:v>-49.37088</c:v>
                </c:pt>
                <c:pt idx="80">
                  <c:v>-49.190379999999998</c:v>
                </c:pt>
                <c:pt idx="81">
                  <c:v>-49.034992000000003</c:v>
                </c:pt>
                <c:pt idx="82">
                  <c:v>-48.844296</c:v>
                </c:pt>
                <c:pt idx="83">
                  <c:v>-48.656933000000002</c:v>
                </c:pt>
                <c:pt idx="84">
                  <c:v>-48.454945000000002</c:v>
                </c:pt>
                <c:pt idx="85">
                  <c:v>-48.269790999999998</c:v>
                </c:pt>
                <c:pt idx="86">
                  <c:v>-48.039337000000003</c:v>
                </c:pt>
                <c:pt idx="87">
                  <c:v>-47.856814999999997</c:v>
                </c:pt>
                <c:pt idx="88">
                  <c:v>-47.686374999999998</c:v>
                </c:pt>
                <c:pt idx="89">
                  <c:v>-47.516540999999997</c:v>
                </c:pt>
                <c:pt idx="90">
                  <c:v>-47.398693000000002</c:v>
                </c:pt>
                <c:pt idx="91">
                  <c:v>-47.347667999999999</c:v>
                </c:pt>
                <c:pt idx="92">
                  <c:v>-47.254040000000003</c:v>
                </c:pt>
                <c:pt idx="93">
                  <c:v>-47.138485000000003</c:v>
                </c:pt>
                <c:pt idx="94">
                  <c:v>-47.068984999999998</c:v>
                </c:pt>
                <c:pt idx="95">
                  <c:v>-47.003857000000004</c:v>
                </c:pt>
                <c:pt idx="96">
                  <c:v>-46.912810999999998</c:v>
                </c:pt>
                <c:pt idx="97">
                  <c:v>-46.862782000000003</c:v>
                </c:pt>
                <c:pt idx="98">
                  <c:v>-46.793953000000002</c:v>
                </c:pt>
                <c:pt idx="99">
                  <c:v>-46.595416999999998</c:v>
                </c:pt>
                <c:pt idx="100">
                  <c:v>-46.276313999999999</c:v>
                </c:pt>
                <c:pt idx="101">
                  <c:v>-45.920918</c:v>
                </c:pt>
                <c:pt idx="102">
                  <c:v>-45.458202</c:v>
                </c:pt>
                <c:pt idx="103">
                  <c:v>-44.980437999999999</c:v>
                </c:pt>
                <c:pt idx="104">
                  <c:v>-44.520144999999999</c:v>
                </c:pt>
                <c:pt idx="105">
                  <c:v>-44.142825999999999</c:v>
                </c:pt>
                <c:pt idx="106">
                  <c:v>-43.751033999999997</c:v>
                </c:pt>
                <c:pt idx="107">
                  <c:v>-43.382893000000003</c:v>
                </c:pt>
                <c:pt idx="108">
                  <c:v>-42.958275</c:v>
                </c:pt>
                <c:pt idx="109">
                  <c:v>-42.493915999999999</c:v>
                </c:pt>
                <c:pt idx="110">
                  <c:v>-41.931244</c:v>
                </c:pt>
                <c:pt idx="111">
                  <c:v>-41.290142000000003</c:v>
                </c:pt>
                <c:pt idx="112">
                  <c:v>-40.599964</c:v>
                </c:pt>
                <c:pt idx="113">
                  <c:v>-39.931282000000003</c:v>
                </c:pt>
                <c:pt idx="114">
                  <c:v>-39.241928000000001</c:v>
                </c:pt>
                <c:pt idx="115">
                  <c:v>-38.569298000000003</c:v>
                </c:pt>
                <c:pt idx="116">
                  <c:v>-37.954075000000003</c:v>
                </c:pt>
                <c:pt idx="117">
                  <c:v>-37.363048999999997</c:v>
                </c:pt>
                <c:pt idx="118">
                  <c:v>-36.786971999999999</c:v>
                </c:pt>
                <c:pt idx="119">
                  <c:v>-36.246257999999997</c:v>
                </c:pt>
                <c:pt idx="120">
                  <c:v>-35.730412000000001</c:v>
                </c:pt>
                <c:pt idx="121">
                  <c:v>-35.193984999999998</c:v>
                </c:pt>
                <c:pt idx="122">
                  <c:v>-34.643559000000003</c:v>
                </c:pt>
                <c:pt idx="123">
                  <c:v>-34.092742999999999</c:v>
                </c:pt>
                <c:pt idx="124">
                  <c:v>-33.516948999999997</c:v>
                </c:pt>
                <c:pt idx="125">
                  <c:v>-32.926228000000002</c:v>
                </c:pt>
                <c:pt idx="126">
                  <c:v>-32.333843000000002</c:v>
                </c:pt>
                <c:pt idx="127">
                  <c:v>-31.807407000000001</c:v>
                </c:pt>
                <c:pt idx="128">
                  <c:v>-31.308249</c:v>
                </c:pt>
                <c:pt idx="129">
                  <c:v>-30.849091000000001</c:v>
                </c:pt>
                <c:pt idx="130">
                  <c:v>-30.433350000000001</c:v>
                </c:pt>
                <c:pt idx="131">
                  <c:v>-30.075306000000001</c:v>
                </c:pt>
                <c:pt idx="132">
                  <c:v>-29.690462</c:v>
                </c:pt>
                <c:pt idx="133">
                  <c:v>-29.329567000000001</c:v>
                </c:pt>
                <c:pt idx="134">
                  <c:v>-28.996835999999998</c:v>
                </c:pt>
                <c:pt idx="135">
                  <c:v>-28.690297999999999</c:v>
                </c:pt>
                <c:pt idx="136">
                  <c:v>-28.394707</c:v>
                </c:pt>
                <c:pt idx="137">
                  <c:v>-28.107254000000001</c:v>
                </c:pt>
                <c:pt idx="138">
                  <c:v>-27.828379000000002</c:v>
                </c:pt>
                <c:pt idx="139">
                  <c:v>-27.566991999999999</c:v>
                </c:pt>
                <c:pt idx="140">
                  <c:v>-27.313566000000002</c:v>
                </c:pt>
                <c:pt idx="141">
                  <c:v>-27.109708999999999</c:v>
                </c:pt>
                <c:pt idx="142">
                  <c:v>-26.953609</c:v>
                </c:pt>
                <c:pt idx="143">
                  <c:v>-26.794806999999999</c:v>
                </c:pt>
                <c:pt idx="144">
                  <c:v>-26.647632999999999</c:v>
                </c:pt>
                <c:pt idx="145">
                  <c:v>-26.539648</c:v>
                </c:pt>
                <c:pt idx="146">
                  <c:v>-26.413694</c:v>
                </c:pt>
                <c:pt idx="147">
                  <c:v>-26.291090000000001</c:v>
                </c:pt>
                <c:pt idx="148">
                  <c:v>-26.207376</c:v>
                </c:pt>
                <c:pt idx="149">
                  <c:v>-26.139828000000001</c:v>
                </c:pt>
                <c:pt idx="150">
                  <c:v>-26.050280000000001</c:v>
                </c:pt>
                <c:pt idx="151">
                  <c:v>-25.973305</c:v>
                </c:pt>
                <c:pt idx="152">
                  <c:v>-25.910983999999999</c:v>
                </c:pt>
                <c:pt idx="153">
                  <c:v>-25.845704999999999</c:v>
                </c:pt>
                <c:pt idx="154">
                  <c:v>-25.794554000000002</c:v>
                </c:pt>
                <c:pt idx="155">
                  <c:v>-25.747463</c:v>
                </c:pt>
                <c:pt idx="156">
                  <c:v>-25.684135000000001</c:v>
                </c:pt>
                <c:pt idx="157">
                  <c:v>-25.609210999999998</c:v>
                </c:pt>
                <c:pt idx="158">
                  <c:v>-25.540458999999998</c:v>
                </c:pt>
                <c:pt idx="159">
                  <c:v>-25.451571000000001</c:v>
                </c:pt>
                <c:pt idx="160">
                  <c:v>-25.378914000000002</c:v>
                </c:pt>
                <c:pt idx="161">
                  <c:v>-25.345808000000002</c:v>
                </c:pt>
                <c:pt idx="162">
                  <c:v>-25.342745000000001</c:v>
                </c:pt>
                <c:pt idx="163">
                  <c:v>-25.361619999999998</c:v>
                </c:pt>
                <c:pt idx="164">
                  <c:v>-25.447057999999998</c:v>
                </c:pt>
                <c:pt idx="165">
                  <c:v>-25.578423000000001</c:v>
                </c:pt>
                <c:pt idx="166">
                  <c:v>-25.766120999999998</c:v>
                </c:pt>
                <c:pt idx="167">
                  <c:v>-26.033847999999999</c:v>
                </c:pt>
                <c:pt idx="168">
                  <c:v>-26.364182</c:v>
                </c:pt>
                <c:pt idx="169">
                  <c:v>-26.729932999999999</c:v>
                </c:pt>
                <c:pt idx="170">
                  <c:v>-27.125792000000001</c:v>
                </c:pt>
                <c:pt idx="171">
                  <c:v>-27.549724999999999</c:v>
                </c:pt>
                <c:pt idx="172">
                  <c:v>-27.986853</c:v>
                </c:pt>
                <c:pt idx="173">
                  <c:v>-28.433266</c:v>
                </c:pt>
                <c:pt idx="174">
                  <c:v>-28.945414</c:v>
                </c:pt>
                <c:pt idx="175">
                  <c:v>-29.582348</c:v>
                </c:pt>
                <c:pt idx="176">
                  <c:v>-30.271457999999999</c:v>
                </c:pt>
                <c:pt idx="177">
                  <c:v>-31.048323</c:v>
                </c:pt>
                <c:pt idx="178">
                  <c:v>-32.041060999999999</c:v>
                </c:pt>
                <c:pt idx="179">
                  <c:v>-33.185634999999998</c:v>
                </c:pt>
                <c:pt idx="180">
                  <c:v>-34.424610000000001</c:v>
                </c:pt>
                <c:pt idx="181">
                  <c:v>-35.912112999999998</c:v>
                </c:pt>
                <c:pt idx="182">
                  <c:v>-37.714378000000004</c:v>
                </c:pt>
                <c:pt idx="183">
                  <c:v>-39.696285000000003</c:v>
                </c:pt>
                <c:pt idx="184">
                  <c:v>-42.068638</c:v>
                </c:pt>
                <c:pt idx="185">
                  <c:v>-44.616985</c:v>
                </c:pt>
                <c:pt idx="186">
                  <c:v>-46.168827</c:v>
                </c:pt>
                <c:pt idx="187">
                  <c:v>-46.365009000000001</c:v>
                </c:pt>
                <c:pt idx="188">
                  <c:v>-45.315185999999997</c:v>
                </c:pt>
                <c:pt idx="189">
                  <c:v>-43.024563000000001</c:v>
                </c:pt>
                <c:pt idx="190">
                  <c:v>-39.809463999999998</c:v>
                </c:pt>
                <c:pt idx="191">
                  <c:v>-36.653571999999997</c:v>
                </c:pt>
                <c:pt idx="192">
                  <c:v>-34.052543999999997</c:v>
                </c:pt>
                <c:pt idx="193">
                  <c:v>-32.008823</c:v>
                </c:pt>
                <c:pt idx="194">
                  <c:v>-30.039490000000001</c:v>
                </c:pt>
                <c:pt idx="195">
                  <c:v>-28.346406999999999</c:v>
                </c:pt>
                <c:pt idx="196">
                  <c:v>-27.15513</c:v>
                </c:pt>
                <c:pt idx="197">
                  <c:v>-25.879124000000001</c:v>
                </c:pt>
                <c:pt idx="198">
                  <c:v>-24.639772000000001</c:v>
                </c:pt>
                <c:pt idx="199">
                  <c:v>-23.878592000000001</c:v>
                </c:pt>
                <c:pt idx="200">
                  <c:v>-23.296832999999999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1-40F3-8A99-60C24F4C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4912"/>
        <c:axId val="114936832"/>
      </c:scatterChart>
      <c:valAx>
        <c:axId val="114934912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936832"/>
        <c:crosses val="autoZero"/>
        <c:crossBetween val="midCat"/>
        <c:majorUnit val="2"/>
      </c:valAx>
      <c:valAx>
        <c:axId val="114936832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93491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478331959003722"/>
          <c:y val="0.69520231846019254"/>
          <c:w val="0.27909273799303214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91 MHz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6594992818119472"/>
          <c:y val="1.94222076407115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47739865850102E-2"/>
          <c:w val="0.76542713682528862"/>
          <c:h val="0.716770195392242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CLvsLO!$R$2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CLvsLO!$R$5:$R$205</c:f>
              <c:numCache>
                <c:formatCode>General</c:formatCode>
                <c:ptCount val="201"/>
                <c:pt idx="0">
                  <c:v>-73.999519000000006</c:v>
                </c:pt>
                <c:pt idx="1">
                  <c:v>-83.327811999999994</c:v>
                </c:pt>
                <c:pt idx="2">
                  <c:v>-71.459052999999997</c:v>
                </c:pt>
                <c:pt idx="3">
                  <c:v>-80.154799999999994</c:v>
                </c:pt>
                <c:pt idx="4">
                  <c:v>-71.892386999999999</c:v>
                </c:pt>
                <c:pt idx="5">
                  <c:v>-85.004447999999996</c:v>
                </c:pt>
                <c:pt idx="6">
                  <c:v>-77.751403999999994</c:v>
                </c:pt>
                <c:pt idx="7">
                  <c:v>-76.155868999999996</c:v>
                </c:pt>
                <c:pt idx="8">
                  <c:v>-69.953102000000001</c:v>
                </c:pt>
                <c:pt idx="9">
                  <c:v>-72.238647</c:v>
                </c:pt>
                <c:pt idx="10">
                  <c:v>-75.158585000000002</c:v>
                </c:pt>
                <c:pt idx="11">
                  <c:v>-64.408905000000004</c:v>
                </c:pt>
                <c:pt idx="12">
                  <c:v>-62.620609000000002</c:v>
                </c:pt>
                <c:pt idx="13">
                  <c:v>-56.090038</c:v>
                </c:pt>
                <c:pt idx="14">
                  <c:v>-38.863582999999998</c:v>
                </c:pt>
                <c:pt idx="15">
                  <c:v>-22.509385999999999</c:v>
                </c:pt>
                <c:pt idx="16">
                  <c:v>-15.237375999999999</c:v>
                </c:pt>
                <c:pt idx="17">
                  <c:v>-15.125813000000001</c:v>
                </c:pt>
                <c:pt idx="18">
                  <c:v>-14.540324</c:v>
                </c:pt>
                <c:pt idx="19">
                  <c:v>-13.722969000000001</c:v>
                </c:pt>
                <c:pt idx="20">
                  <c:v>-13.002484000000001</c:v>
                </c:pt>
                <c:pt idx="21">
                  <c:v>-12.125515999999999</c:v>
                </c:pt>
                <c:pt idx="22">
                  <c:v>-11.072357</c:v>
                </c:pt>
                <c:pt idx="23">
                  <c:v>-10.073589999999999</c:v>
                </c:pt>
                <c:pt idx="24">
                  <c:v>-9.1672992999999998</c:v>
                </c:pt>
                <c:pt idx="25">
                  <c:v>-8.8944034999999992</c:v>
                </c:pt>
                <c:pt idx="26">
                  <c:v>-8.2522439999999992</c:v>
                </c:pt>
                <c:pt idx="27">
                  <c:v>-7.6877623000000002</c:v>
                </c:pt>
                <c:pt idx="28">
                  <c:v>-7.4699473000000003</c:v>
                </c:pt>
                <c:pt idx="29">
                  <c:v>-7.2042260000000002</c:v>
                </c:pt>
                <c:pt idx="30">
                  <c:v>-7.1044787999999999</c:v>
                </c:pt>
                <c:pt idx="31">
                  <c:v>-7.0525212000000002</c:v>
                </c:pt>
                <c:pt idx="32">
                  <c:v>-7.0657139000000004</c:v>
                </c:pt>
                <c:pt idx="33">
                  <c:v>-7.1163945000000002</c:v>
                </c:pt>
                <c:pt idx="34">
                  <c:v>-7.1681271000000004</c:v>
                </c:pt>
                <c:pt idx="35">
                  <c:v>-7.2043413999999997</c:v>
                </c:pt>
                <c:pt idx="36">
                  <c:v>-7.3107986</c:v>
                </c:pt>
                <c:pt idx="37">
                  <c:v>-7.3121923999999998</c:v>
                </c:pt>
                <c:pt idx="38">
                  <c:v>-7.3352208000000001</c:v>
                </c:pt>
                <c:pt idx="39">
                  <c:v>-7.4384537000000002</c:v>
                </c:pt>
                <c:pt idx="40">
                  <c:v>-7.4362320999999998</c:v>
                </c:pt>
                <c:pt idx="41">
                  <c:v>-7.5323558000000004</c:v>
                </c:pt>
                <c:pt idx="42">
                  <c:v>-7.6399907999999996</c:v>
                </c:pt>
                <c:pt idx="43">
                  <c:v>-7.7829905000000004</c:v>
                </c:pt>
                <c:pt idx="44">
                  <c:v>-7.8759221999999998</c:v>
                </c:pt>
                <c:pt idx="45">
                  <c:v>-7.9468373999999997</c:v>
                </c:pt>
                <c:pt idx="46">
                  <c:v>-8.0040855000000004</c:v>
                </c:pt>
                <c:pt idx="47">
                  <c:v>-8.0717935999999995</c:v>
                </c:pt>
                <c:pt idx="48">
                  <c:v>-8.1013602999999996</c:v>
                </c:pt>
                <c:pt idx="49">
                  <c:v>-8.1355953000000003</c:v>
                </c:pt>
                <c:pt idx="50">
                  <c:v>-8.1436566999999993</c:v>
                </c:pt>
                <c:pt idx="51">
                  <c:v>-8.2027864000000008</c:v>
                </c:pt>
                <c:pt idx="52">
                  <c:v>-8.2456942000000009</c:v>
                </c:pt>
                <c:pt idx="53">
                  <c:v>-8.2786635999999998</c:v>
                </c:pt>
                <c:pt idx="54">
                  <c:v>-8.3469037999999998</c:v>
                </c:pt>
                <c:pt idx="55">
                  <c:v>-8.3611269000000004</c:v>
                </c:pt>
                <c:pt idx="56">
                  <c:v>-8.3497868000000004</c:v>
                </c:pt>
                <c:pt idx="57">
                  <c:v>-8.3720694000000009</c:v>
                </c:pt>
                <c:pt idx="58">
                  <c:v>-8.3961305999999993</c:v>
                </c:pt>
                <c:pt idx="59">
                  <c:v>-8.4353303999999998</c:v>
                </c:pt>
                <c:pt idx="60">
                  <c:v>-8.5340796000000001</c:v>
                </c:pt>
                <c:pt idx="61">
                  <c:v>-8.6529293000000003</c:v>
                </c:pt>
                <c:pt idx="62">
                  <c:v>-8.6850462000000004</c:v>
                </c:pt>
                <c:pt idx="63">
                  <c:v>-8.6509894999999997</c:v>
                </c:pt>
                <c:pt idx="64">
                  <c:v>-8.7301102000000004</c:v>
                </c:pt>
                <c:pt idx="65">
                  <c:v>-8.7552108999999998</c:v>
                </c:pt>
                <c:pt idx="66">
                  <c:v>-8.8335475999999993</c:v>
                </c:pt>
                <c:pt idx="67">
                  <c:v>-8.9212846999999993</c:v>
                </c:pt>
                <c:pt idx="68">
                  <c:v>-8.9674996999999994</c:v>
                </c:pt>
                <c:pt idx="69">
                  <c:v>-9.031352</c:v>
                </c:pt>
                <c:pt idx="70">
                  <c:v>-9.0661076999999999</c:v>
                </c:pt>
                <c:pt idx="71">
                  <c:v>-9.1324635000000001</c:v>
                </c:pt>
                <c:pt idx="72">
                  <c:v>-9.1745605000000001</c:v>
                </c:pt>
                <c:pt idx="73">
                  <c:v>-9.2133961000000006</c:v>
                </c:pt>
                <c:pt idx="74">
                  <c:v>-9.2066975000000006</c:v>
                </c:pt>
                <c:pt idx="75">
                  <c:v>-9.2117337999999993</c:v>
                </c:pt>
                <c:pt idx="76">
                  <c:v>-9.2657433000000005</c:v>
                </c:pt>
                <c:pt idx="77">
                  <c:v>-9.2490225000000006</c:v>
                </c:pt>
                <c:pt idx="78">
                  <c:v>-9.3030595999999992</c:v>
                </c:pt>
                <c:pt idx="79">
                  <c:v>-9.3363189999999996</c:v>
                </c:pt>
                <c:pt idx="80">
                  <c:v>-9.3176298000000006</c:v>
                </c:pt>
                <c:pt idx="81">
                  <c:v>-9.3429871000000002</c:v>
                </c:pt>
                <c:pt idx="82">
                  <c:v>-9.3567657000000004</c:v>
                </c:pt>
                <c:pt idx="83">
                  <c:v>-9.3618374000000006</c:v>
                </c:pt>
                <c:pt idx="84">
                  <c:v>-9.3809108999999999</c:v>
                </c:pt>
                <c:pt idx="85">
                  <c:v>-9.4199885999999999</c:v>
                </c:pt>
                <c:pt idx="86">
                  <c:v>-9.3944626000000007</c:v>
                </c:pt>
                <c:pt idx="87">
                  <c:v>-9.4433822999999997</c:v>
                </c:pt>
                <c:pt idx="88">
                  <c:v>-9.4592484999999993</c:v>
                </c:pt>
                <c:pt idx="89">
                  <c:v>-9.4769135000000002</c:v>
                </c:pt>
                <c:pt idx="90">
                  <c:v>-9.4896525999999994</c:v>
                </c:pt>
                <c:pt idx="91">
                  <c:v>-9.4976540000000007</c:v>
                </c:pt>
                <c:pt idx="92">
                  <c:v>-9.4906358999999991</c:v>
                </c:pt>
                <c:pt idx="93">
                  <c:v>-9.4923506</c:v>
                </c:pt>
                <c:pt idx="94">
                  <c:v>-9.4807205000000003</c:v>
                </c:pt>
                <c:pt idx="95">
                  <c:v>-9.4566364000000007</c:v>
                </c:pt>
                <c:pt idx="96">
                  <c:v>-9.4490347000000003</c:v>
                </c:pt>
                <c:pt idx="97">
                  <c:v>-9.4652758000000006</c:v>
                </c:pt>
                <c:pt idx="98">
                  <c:v>-9.4873446999999995</c:v>
                </c:pt>
                <c:pt idx="99">
                  <c:v>-9.4826508</c:v>
                </c:pt>
                <c:pt idx="100">
                  <c:v>-9.4786186000000008</c:v>
                </c:pt>
                <c:pt idx="101">
                  <c:v>-9.5078811999999999</c:v>
                </c:pt>
                <c:pt idx="102">
                  <c:v>-9.5909758000000007</c:v>
                </c:pt>
                <c:pt idx="103">
                  <c:v>-9.7198048000000004</c:v>
                </c:pt>
                <c:pt idx="104">
                  <c:v>-9.7821741000000006</c:v>
                </c:pt>
                <c:pt idx="105">
                  <c:v>-9.9563398000000003</c:v>
                </c:pt>
                <c:pt idx="106">
                  <c:v>-9.9163417999999997</c:v>
                </c:pt>
                <c:pt idx="107">
                  <c:v>-10.159058</c:v>
                </c:pt>
                <c:pt idx="108">
                  <c:v>-10.111090000000001</c:v>
                </c:pt>
                <c:pt idx="109">
                  <c:v>-10.221962</c:v>
                </c:pt>
                <c:pt idx="110">
                  <c:v>-10.272188999999999</c:v>
                </c:pt>
                <c:pt idx="111">
                  <c:v>-10.274891999999999</c:v>
                </c:pt>
                <c:pt idx="112">
                  <c:v>-10.388906</c:v>
                </c:pt>
                <c:pt idx="113">
                  <c:v>-10.335222</c:v>
                </c:pt>
                <c:pt idx="114">
                  <c:v>-10.470583</c:v>
                </c:pt>
                <c:pt idx="115">
                  <c:v>-10.514811999999999</c:v>
                </c:pt>
                <c:pt idx="116">
                  <c:v>-10.519031999999999</c:v>
                </c:pt>
                <c:pt idx="117">
                  <c:v>-10.570667</c:v>
                </c:pt>
                <c:pt idx="118">
                  <c:v>-10.627765</c:v>
                </c:pt>
                <c:pt idx="119">
                  <c:v>-10.607163</c:v>
                </c:pt>
                <c:pt idx="120">
                  <c:v>-10.694768</c:v>
                </c:pt>
                <c:pt idx="121">
                  <c:v>-10.625590000000001</c:v>
                </c:pt>
                <c:pt idx="122">
                  <c:v>-10.624708</c:v>
                </c:pt>
                <c:pt idx="123">
                  <c:v>-10.635185999999999</c:v>
                </c:pt>
                <c:pt idx="124">
                  <c:v>-10.492917</c:v>
                </c:pt>
                <c:pt idx="125">
                  <c:v>-10.496055</c:v>
                </c:pt>
                <c:pt idx="126">
                  <c:v>-10.393929</c:v>
                </c:pt>
                <c:pt idx="127">
                  <c:v>-10.32038</c:v>
                </c:pt>
                <c:pt idx="128">
                  <c:v>-10.300241</c:v>
                </c:pt>
                <c:pt idx="129">
                  <c:v>-10.243442</c:v>
                </c:pt>
                <c:pt idx="130">
                  <c:v>-10.168680999999999</c:v>
                </c:pt>
                <c:pt idx="131">
                  <c:v>-10.151123</c:v>
                </c:pt>
                <c:pt idx="132">
                  <c:v>-10.091982</c:v>
                </c:pt>
                <c:pt idx="133">
                  <c:v>-10.08663</c:v>
                </c:pt>
                <c:pt idx="134">
                  <c:v>-10.043184</c:v>
                </c:pt>
                <c:pt idx="135">
                  <c:v>-10.004637000000001</c:v>
                </c:pt>
                <c:pt idx="136">
                  <c:v>-9.9607037999999992</c:v>
                </c:pt>
                <c:pt idx="137">
                  <c:v>-9.8952808000000001</c:v>
                </c:pt>
                <c:pt idx="138">
                  <c:v>-9.8795508999999999</c:v>
                </c:pt>
                <c:pt idx="139">
                  <c:v>-9.8137969999999992</c:v>
                </c:pt>
                <c:pt idx="140">
                  <c:v>-9.7364063000000005</c:v>
                </c:pt>
                <c:pt idx="141">
                  <c:v>-9.736167</c:v>
                </c:pt>
                <c:pt idx="142">
                  <c:v>-9.7240067000000003</c:v>
                </c:pt>
                <c:pt idx="143">
                  <c:v>-9.6471347999999999</c:v>
                </c:pt>
                <c:pt idx="144">
                  <c:v>-9.6282662999999999</c:v>
                </c:pt>
                <c:pt idx="145">
                  <c:v>-9.6141643999999999</c:v>
                </c:pt>
                <c:pt idx="146">
                  <c:v>-9.5708666000000004</c:v>
                </c:pt>
                <c:pt idx="147">
                  <c:v>-9.5127486999999995</c:v>
                </c:pt>
                <c:pt idx="148">
                  <c:v>-9.5436677999999997</c:v>
                </c:pt>
                <c:pt idx="149">
                  <c:v>-9.5274391000000005</c:v>
                </c:pt>
                <c:pt idx="150">
                  <c:v>-9.5562210000000007</c:v>
                </c:pt>
                <c:pt idx="151">
                  <c:v>-9.5725794000000004</c:v>
                </c:pt>
                <c:pt idx="152">
                  <c:v>-9.5985469999999999</c:v>
                </c:pt>
                <c:pt idx="153">
                  <c:v>-9.6350125999999996</c:v>
                </c:pt>
                <c:pt idx="154">
                  <c:v>-9.7113008000000001</c:v>
                </c:pt>
                <c:pt idx="155">
                  <c:v>-9.7808056000000008</c:v>
                </c:pt>
                <c:pt idx="156">
                  <c:v>-9.8715867999999993</c:v>
                </c:pt>
                <c:pt idx="157">
                  <c:v>-9.9215221000000007</c:v>
                </c:pt>
                <c:pt idx="158">
                  <c:v>-10.076632</c:v>
                </c:pt>
                <c:pt idx="159">
                  <c:v>-10.181286999999999</c:v>
                </c:pt>
                <c:pt idx="160">
                  <c:v>-10.24213</c:v>
                </c:pt>
                <c:pt idx="161">
                  <c:v>-10.721283</c:v>
                </c:pt>
                <c:pt idx="162">
                  <c:v>-11.808498</c:v>
                </c:pt>
                <c:pt idx="163">
                  <c:v>-11.352498000000001</c:v>
                </c:pt>
                <c:pt idx="164">
                  <c:v>-13.355002000000001</c:v>
                </c:pt>
                <c:pt idx="165">
                  <c:v>-25.127351999999998</c:v>
                </c:pt>
                <c:pt idx="166">
                  <c:v>-31.450362999999999</c:v>
                </c:pt>
                <c:pt idx="167">
                  <c:v>-44.394573000000001</c:v>
                </c:pt>
                <c:pt idx="168">
                  <c:v>-54.980328</c:v>
                </c:pt>
                <c:pt idx="169">
                  <c:v>-57.356898999999999</c:v>
                </c:pt>
                <c:pt idx="170">
                  <c:v>-60.982422</c:v>
                </c:pt>
                <c:pt idx="171">
                  <c:v>-59.813271</c:v>
                </c:pt>
                <c:pt idx="172">
                  <c:v>-62.634945000000002</c:v>
                </c:pt>
                <c:pt idx="173">
                  <c:v>-63.159408999999997</c:v>
                </c:pt>
                <c:pt idx="174">
                  <c:v>-69.069473000000002</c:v>
                </c:pt>
                <c:pt idx="175">
                  <c:v>-67.848724000000004</c:v>
                </c:pt>
                <c:pt idx="176">
                  <c:v>-59.991416999999998</c:v>
                </c:pt>
                <c:pt idx="177">
                  <c:v>-62.7239</c:v>
                </c:pt>
                <c:pt idx="178">
                  <c:v>-61.318466000000001</c:v>
                </c:pt>
                <c:pt idx="179">
                  <c:v>-60.272551999999997</c:v>
                </c:pt>
                <c:pt idx="180">
                  <c:v>-59.086109</c:v>
                </c:pt>
                <c:pt idx="181">
                  <c:v>-60.504047</c:v>
                </c:pt>
                <c:pt idx="182">
                  <c:v>-59.957847999999998</c:v>
                </c:pt>
                <c:pt idx="183">
                  <c:v>-63.187939</c:v>
                </c:pt>
                <c:pt idx="184">
                  <c:v>-63.469577999999998</c:v>
                </c:pt>
                <c:pt idx="185">
                  <c:v>-71.959998999999996</c:v>
                </c:pt>
                <c:pt idx="186">
                  <c:v>-64.959457</c:v>
                </c:pt>
                <c:pt idx="187">
                  <c:v>-66.671576999999999</c:v>
                </c:pt>
                <c:pt idx="188">
                  <c:v>-56.642009999999999</c:v>
                </c:pt>
                <c:pt idx="189">
                  <c:v>-34.946258999999998</c:v>
                </c:pt>
                <c:pt idx="190">
                  <c:v>-24.267417999999999</c:v>
                </c:pt>
                <c:pt idx="191">
                  <c:v>-22.642523000000001</c:v>
                </c:pt>
                <c:pt idx="192">
                  <c:v>-17.667687999999998</c:v>
                </c:pt>
                <c:pt idx="193">
                  <c:v>-16.810237999999998</c:v>
                </c:pt>
                <c:pt idx="194">
                  <c:v>-17.404896000000001</c:v>
                </c:pt>
                <c:pt idx="195">
                  <c:v>-17.986018999999999</c:v>
                </c:pt>
                <c:pt idx="196">
                  <c:v>-18.652024999999998</c:v>
                </c:pt>
                <c:pt idx="197">
                  <c:v>-19.567091000000001</c:v>
                </c:pt>
                <c:pt idx="198">
                  <c:v>-20.568854999999999</c:v>
                </c:pt>
                <c:pt idx="199">
                  <c:v>-21.629111999999999</c:v>
                </c:pt>
                <c:pt idx="200">
                  <c:v>-22.82497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4-40A3-8FF3-7129B99B2001}"/>
            </c:ext>
          </c:extLst>
        </c:ser>
        <c:ser>
          <c:idx val="2"/>
          <c:order val="1"/>
          <c:tx>
            <c:strRef>
              <c:f>CLvsLO!$S$2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CLvsLO!$S$5:$S$205</c:f>
              <c:numCache>
                <c:formatCode>General</c:formatCode>
                <c:ptCount val="201"/>
                <c:pt idx="0">
                  <c:v>-75.476783999999995</c:v>
                </c:pt>
                <c:pt idx="1">
                  <c:v>-81.094909999999999</c:v>
                </c:pt>
                <c:pt idx="2">
                  <c:v>-75.298079999999999</c:v>
                </c:pt>
                <c:pt idx="3">
                  <c:v>-92.090705999999997</c:v>
                </c:pt>
                <c:pt idx="4">
                  <c:v>-73.928168999999997</c:v>
                </c:pt>
                <c:pt idx="5">
                  <c:v>-76.191802999999993</c:v>
                </c:pt>
                <c:pt idx="6">
                  <c:v>-77.713988999999998</c:v>
                </c:pt>
                <c:pt idx="7">
                  <c:v>-91.332145999999995</c:v>
                </c:pt>
                <c:pt idx="8">
                  <c:v>-71.795958999999996</c:v>
                </c:pt>
                <c:pt idx="9">
                  <c:v>-72.438643999999996</c:v>
                </c:pt>
                <c:pt idx="10">
                  <c:v>-68.923691000000005</c:v>
                </c:pt>
                <c:pt idx="11">
                  <c:v>-74.669510000000002</c:v>
                </c:pt>
                <c:pt idx="12">
                  <c:v>-65.987838999999994</c:v>
                </c:pt>
                <c:pt idx="13">
                  <c:v>-65.787391999999997</c:v>
                </c:pt>
                <c:pt idx="14">
                  <c:v>-59.853588000000002</c:v>
                </c:pt>
                <c:pt idx="15">
                  <c:v>-48.100898999999998</c:v>
                </c:pt>
                <c:pt idx="16">
                  <c:v>-20.141693</c:v>
                </c:pt>
                <c:pt idx="17">
                  <c:v>-16.891321000000001</c:v>
                </c:pt>
                <c:pt idx="18">
                  <c:v>-15.529453999999999</c:v>
                </c:pt>
                <c:pt idx="19">
                  <c:v>-14.645972</c:v>
                </c:pt>
                <c:pt idx="20">
                  <c:v>-13.825422</c:v>
                </c:pt>
                <c:pt idx="21">
                  <c:v>-12.784772999999999</c:v>
                </c:pt>
                <c:pt idx="22">
                  <c:v>-11.530913999999999</c:v>
                </c:pt>
                <c:pt idx="23">
                  <c:v>-10.53153</c:v>
                </c:pt>
                <c:pt idx="24">
                  <c:v>-9.4777240999999997</c:v>
                </c:pt>
                <c:pt idx="25">
                  <c:v>-9.1930140999999992</c:v>
                </c:pt>
                <c:pt idx="26">
                  <c:v>-8.4954623999999992</c:v>
                </c:pt>
                <c:pt idx="27">
                  <c:v>-7.8647428000000001</c:v>
                </c:pt>
                <c:pt idx="28">
                  <c:v>-7.6633506000000002</c:v>
                </c:pt>
                <c:pt idx="29">
                  <c:v>-7.3417358000000004</c:v>
                </c:pt>
                <c:pt idx="30">
                  <c:v>-7.2581524999999996</c:v>
                </c:pt>
                <c:pt idx="31">
                  <c:v>-7.2000793999999999</c:v>
                </c:pt>
                <c:pt idx="32">
                  <c:v>-7.2236500000000001</c:v>
                </c:pt>
                <c:pt idx="33">
                  <c:v>-7.2710724000000004</c:v>
                </c:pt>
                <c:pt idx="34">
                  <c:v>-7.3138870999999996</c:v>
                </c:pt>
                <c:pt idx="35">
                  <c:v>-7.3573794000000001</c:v>
                </c:pt>
                <c:pt idx="36">
                  <c:v>-7.4670528999999997</c:v>
                </c:pt>
                <c:pt idx="37">
                  <c:v>-7.4735674999999997</c:v>
                </c:pt>
                <c:pt idx="38">
                  <c:v>-7.5160723000000003</c:v>
                </c:pt>
                <c:pt idx="39">
                  <c:v>-7.6279607</c:v>
                </c:pt>
                <c:pt idx="40">
                  <c:v>-7.5736331999999997</c:v>
                </c:pt>
                <c:pt idx="41">
                  <c:v>-7.6664614999999996</c:v>
                </c:pt>
                <c:pt idx="42">
                  <c:v>-7.7628551000000003</c:v>
                </c:pt>
                <c:pt idx="43">
                  <c:v>-7.8901024</c:v>
                </c:pt>
                <c:pt idx="44">
                  <c:v>-7.9739981000000002</c:v>
                </c:pt>
                <c:pt idx="45">
                  <c:v>-8.0254478000000002</c:v>
                </c:pt>
                <c:pt idx="46">
                  <c:v>-8.0827456000000009</c:v>
                </c:pt>
                <c:pt idx="47">
                  <c:v>-8.1391381999999997</c:v>
                </c:pt>
                <c:pt idx="48">
                  <c:v>-8.1574535000000008</c:v>
                </c:pt>
                <c:pt idx="49">
                  <c:v>-8.1775369999999992</c:v>
                </c:pt>
                <c:pt idx="50">
                  <c:v>-8.1809378000000006</c:v>
                </c:pt>
                <c:pt idx="51">
                  <c:v>-8.2397431999999995</c:v>
                </c:pt>
                <c:pt idx="52">
                  <c:v>-8.2826337999999993</c:v>
                </c:pt>
                <c:pt idx="53">
                  <c:v>-8.3139152999999997</c:v>
                </c:pt>
                <c:pt idx="54">
                  <c:v>-8.3913021000000008</c:v>
                </c:pt>
                <c:pt idx="55">
                  <c:v>-8.4305839999999996</c:v>
                </c:pt>
                <c:pt idx="56">
                  <c:v>-8.4148616999999994</c:v>
                </c:pt>
                <c:pt idx="57">
                  <c:v>-8.4588213000000003</c:v>
                </c:pt>
                <c:pt idx="58">
                  <c:v>-8.4973354000000008</c:v>
                </c:pt>
                <c:pt idx="59">
                  <c:v>-8.5533132999999992</c:v>
                </c:pt>
                <c:pt idx="60">
                  <c:v>-8.6758451000000001</c:v>
                </c:pt>
                <c:pt idx="61">
                  <c:v>-8.8160439000000004</c:v>
                </c:pt>
                <c:pt idx="62">
                  <c:v>-8.8363294999999997</c:v>
                </c:pt>
                <c:pt idx="63">
                  <c:v>-8.7748250999999993</c:v>
                </c:pt>
                <c:pt idx="64">
                  <c:v>-8.8338880999999994</c:v>
                </c:pt>
                <c:pt idx="65">
                  <c:v>-8.8344316000000003</c:v>
                </c:pt>
                <c:pt idx="66">
                  <c:v>-8.9093332000000007</c:v>
                </c:pt>
                <c:pt idx="67">
                  <c:v>-8.9970426999999997</c:v>
                </c:pt>
                <c:pt idx="68">
                  <c:v>-9.0486164000000002</c:v>
                </c:pt>
                <c:pt idx="69">
                  <c:v>-9.1112327999999998</c:v>
                </c:pt>
                <c:pt idx="70">
                  <c:v>-9.1444901999999999</c:v>
                </c:pt>
                <c:pt idx="71">
                  <c:v>-9.2212333999999991</c:v>
                </c:pt>
                <c:pt idx="72">
                  <c:v>-9.2545432999999999</c:v>
                </c:pt>
                <c:pt idx="73">
                  <c:v>-9.2903900000000004</c:v>
                </c:pt>
                <c:pt idx="74">
                  <c:v>-9.2832440999999992</c:v>
                </c:pt>
                <c:pt idx="75">
                  <c:v>-9.2755766000000008</c:v>
                </c:pt>
                <c:pt idx="76">
                  <c:v>-9.3268538000000003</c:v>
                </c:pt>
                <c:pt idx="77">
                  <c:v>-9.3146447999999999</c:v>
                </c:pt>
                <c:pt idx="78">
                  <c:v>-9.3853188000000003</c:v>
                </c:pt>
                <c:pt idx="79">
                  <c:v>-9.4337520999999995</c:v>
                </c:pt>
                <c:pt idx="80">
                  <c:v>-9.4124298</c:v>
                </c:pt>
                <c:pt idx="81">
                  <c:v>-9.4458590000000004</c:v>
                </c:pt>
                <c:pt idx="82">
                  <c:v>-9.4585723999999995</c:v>
                </c:pt>
                <c:pt idx="83">
                  <c:v>-9.4694661999999994</c:v>
                </c:pt>
                <c:pt idx="84">
                  <c:v>-9.5162133999999998</c:v>
                </c:pt>
                <c:pt idx="85">
                  <c:v>-9.5559893000000002</c:v>
                </c:pt>
                <c:pt idx="86">
                  <c:v>-9.5102978</c:v>
                </c:pt>
                <c:pt idx="87">
                  <c:v>-9.5573378000000009</c:v>
                </c:pt>
                <c:pt idx="88">
                  <c:v>-9.5750092999999996</c:v>
                </c:pt>
                <c:pt idx="89">
                  <c:v>-9.5815953999999994</c:v>
                </c:pt>
                <c:pt idx="90">
                  <c:v>-9.5792465</c:v>
                </c:pt>
                <c:pt idx="91">
                  <c:v>-9.5836573000000005</c:v>
                </c:pt>
                <c:pt idx="92">
                  <c:v>-9.5713986999999996</c:v>
                </c:pt>
                <c:pt idx="93">
                  <c:v>-9.5729322000000003</c:v>
                </c:pt>
                <c:pt idx="94">
                  <c:v>-9.5546875</c:v>
                </c:pt>
                <c:pt idx="95">
                  <c:v>-9.5155306</c:v>
                </c:pt>
                <c:pt idx="96">
                  <c:v>-9.5223122</c:v>
                </c:pt>
                <c:pt idx="97">
                  <c:v>-9.5540848</c:v>
                </c:pt>
                <c:pt idx="98">
                  <c:v>-9.5799941999999998</c:v>
                </c:pt>
                <c:pt idx="99">
                  <c:v>-9.5729922999999992</c:v>
                </c:pt>
                <c:pt idx="100">
                  <c:v>-9.5789708999999998</c:v>
                </c:pt>
                <c:pt idx="101">
                  <c:v>-9.6456450999999994</c:v>
                </c:pt>
                <c:pt idx="102">
                  <c:v>-9.7444725000000005</c:v>
                </c:pt>
                <c:pt idx="103">
                  <c:v>-9.8791160999999992</c:v>
                </c:pt>
                <c:pt idx="104">
                  <c:v>-9.9731492999999993</c:v>
                </c:pt>
                <c:pt idx="105">
                  <c:v>-10.131615999999999</c:v>
                </c:pt>
                <c:pt idx="106">
                  <c:v>-10.102484</c:v>
                </c:pt>
                <c:pt idx="107">
                  <c:v>-10.394817</c:v>
                </c:pt>
                <c:pt idx="108">
                  <c:v>-10.340180999999999</c:v>
                </c:pt>
                <c:pt idx="109">
                  <c:v>-10.451639</c:v>
                </c:pt>
                <c:pt idx="110">
                  <c:v>-10.49614</c:v>
                </c:pt>
                <c:pt idx="111">
                  <c:v>-10.497016</c:v>
                </c:pt>
                <c:pt idx="112">
                  <c:v>-10.588908999999999</c:v>
                </c:pt>
                <c:pt idx="113">
                  <c:v>-10.556545</c:v>
                </c:pt>
                <c:pt idx="114">
                  <c:v>-10.734565999999999</c:v>
                </c:pt>
                <c:pt idx="115">
                  <c:v>-10.786451</c:v>
                </c:pt>
                <c:pt idx="116">
                  <c:v>-10.807321999999999</c:v>
                </c:pt>
                <c:pt idx="117">
                  <c:v>-10.891298000000001</c:v>
                </c:pt>
                <c:pt idx="118">
                  <c:v>-10.933144</c:v>
                </c:pt>
                <c:pt idx="119">
                  <c:v>-10.893063</c:v>
                </c:pt>
                <c:pt idx="120">
                  <c:v>-10.985305</c:v>
                </c:pt>
                <c:pt idx="121">
                  <c:v>-10.877128000000001</c:v>
                </c:pt>
                <c:pt idx="122">
                  <c:v>-10.853427</c:v>
                </c:pt>
                <c:pt idx="123">
                  <c:v>-10.844079000000001</c:v>
                </c:pt>
                <c:pt idx="124">
                  <c:v>-10.686310000000001</c:v>
                </c:pt>
                <c:pt idx="125">
                  <c:v>-10.669909000000001</c:v>
                </c:pt>
                <c:pt idx="126">
                  <c:v>-10.541615</c:v>
                </c:pt>
                <c:pt idx="127">
                  <c:v>-10.451729</c:v>
                </c:pt>
                <c:pt idx="128">
                  <c:v>-10.392391</c:v>
                </c:pt>
                <c:pt idx="129">
                  <c:v>-10.287157000000001</c:v>
                </c:pt>
                <c:pt idx="130">
                  <c:v>-10.219616</c:v>
                </c:pt>
                <c:pt idx="131">
                  <c:v>-10.208042000000001</c:v>
                </c:pt>
                <c:pt idx="132">
                  <c:v>-10.143236</c:v>
                </c:pt>
                <c:pt idx="133">
                  <c:v>-10.137012</c:v>
                </c:pt>
                <c:pt idx="134">
                  <c:v>-10.113035</c:v>
                </c:pt>
                <c:pt idx="135">
                  <c:v>-10.07067</c:v>
                </c:pt>
                <c:pt idx="136">
                  <c:v>-10.067769</c:v>
                </c:pt>
                <c:pt idx="137">
                  <c:v>-10.012736</c:v>
                </c:pt>
                <c:pt idx="138">
                  <c:v>-10.018044</c:v>
                </c:pt>
                <c:pt idx="139">
                  <c:v>-9.9769926000000009</c:v>
                </c:pt>
                <c:pt idx="140">
                  <c:v>-9.8985815000000006</c:v>
                </c:pt>
                <c:pt idx="141">
                  <c:v>-9.9189463</c:v>
                </c:pt>
                <c:pt idx="142">
                  <c:v>-9.9098444000000008</c:v>
                </c:pt>
                <c:pt idx="143">
                  <c:v>-9.8335342000000008</c:v>
                </c:pt>
                <c:pt idx="144">
                  <c:v>-9.8139009000000001</c:v>
                </c:pt>
                <c:pt idx="145">
                  <c:v>-9.8005381000000007</c:v>
                </c:pt>
                <c:pt idx="146">
                  <c:v>-9.7473554999999994</c:v>
                </c:pt>
                <c:pt idx="147">
                  <c:v>-9.6968078999999996</c:v>
                </c:pt>
                <c:pt idx="148">
                  <c:v>-9.7438792999999997</c:v>
                </c:pt>
                <c:pt idx="149">
                  <c:v>-9.7459372999999996</c:v>
                </c:pt>
                <c:pt idx="150">
                  <c:v>-9.7761507000000005</c:v>
                </c:pt>
                <c:pt idx="151">
                  <c:v>-9.8218411999999997</c:v>
                </c:pt>
                <c:pt idx="152">
                  <c:v>-9.8540659000000002</c:v>
                </c:pt>
                <c:pt idx="153">
                  <c:v>-9.9181395000000006</c:v>
                </c:pt>
                <c:pt idx="154">
                  <c:v>-10.0306</c:v>
                </c:pt>
                <c:pt idx="155">
                  <c:v>-10.154277</c:v>
                </c:pt>
                <c:pt idx="156">
                  <c:v>-10.300658</c:v>
                </c:pt>
                <c:pt idx="157">
                  <c:v>-10.425138</c:v>
                </c:pt>
                <c:pt idx="158">
                  <c:v>-10.845133000000001</c:v>
                </c:pt>
                <c:pt idx="159">
                  <c:v>-11.332253</c:v>
                </c:pt>
                <c:pt idx="160">
                  <c:v>-11.701836999999999</c:v>
                </c:pt>
                <c:pt idx="161">
                  <c:v>-17.578399999999998</c:v>
                </c:pt>
                <c:pt idx="162">
                  <c:v>-28.171883000000001</c:v>
                </c:pt>
                <c:pt idx="163">
                  <c:v>-24.863485000000001</c:v>
                </c:pt>
                <c:pt idx="164">
                  <c:v>-34.914703000000003</c:v>
                </c:pt>
                <c:pt idx="165">
                  <c:v>-53.693519999999999</c:v>
                </c:pt>
                <c:pt idx="166">
                  <c:v>-57.276161000000002</c:v>
                </c:pt>
                <c:pt idx="167">
                  <c:v>-55.187851000000002</c:v>
                </c:pt>
                <c:pt idx="168">
                  <c:v>-58.747836999999997</c:v>
                </c:pt>
                <c:pt idx="169">
                  <c:v>-60.333770999999999</c:v>
                </c:pt>
                <c:pt idx="170">
                  <c:v>-61.002910999999997</c:v>
                </c:pt>
                <c:pt idx="171">
                  <c:v>-68.188132999999993</c:v>
                </c:pt>
                <c:pt idx="172">
                  <c:v>-67.469489999999993</c:v>
                </c:pt>
                <c:pt idx="173">
                  <c:v>-65.190169999999995</c:v>
                </c:pt>
                <c:pt idx="174">
                  <c:v>-67.229668000000004</c:v>
                </c:pt>
                <c:pt idx="175">
                  <c:v>-62.092903</c:v>
                </c:pt>
                <c:pt idx="176">
                  <c:v>-61.532127000000003</c:v>
                </c:pt>
                <c:pt idx="177">
                  <c:v>-63.158386</c:v>
                </c:pt>
                <c:pt idx="178">
                  <c:v>-63.840443</c:v>
                </c:pt>
                <c:pt idx="179">
                  <c:v>-62.503337999999999</c:v>
                </c:pt>
                <c:pt idx="180">
                  <c:v>-62.804188000000003</c:v>
                </c:pt>
                <c:pt idx="181">
                  <c:v>-62.103050000000003</c:v>
                </c:pt>
                <c:pt idx="182">
                  <c:v>-61.767017000000003</c:v>
                </c:pt>
                <c:pt idx="183">
                  <c:v>-66.662871999999993</c:v>
                </c:pt>
                <c:pt idx="184">
                  <c:v>-64.767075000000006</c:v>
                </c:pt>
                <c:pt idx="185">
                  <c:v>-94.456406000000001</c:v>
                </c:pt>
                <c:pt idx="186">
                  <c:v>-67.801749999999998</c:v>
                </c:pt>
                <c:pt idx="187">
                  <c:v>-65.827713000000003</c:v>
                </c:pt>
                <c:pt idx="188">
                  <c:v>-63.222259999999999</c:v>
                </c:pt>
                <c:pt idx="189">
                  <c:v>-59.577038000000002</c:v>
                </c:pt>
                <c:pt idx="190">
                  <c:v>-54.799194</c:v>
                </c:pt>
                <c:pt idx="191">
                  <c:v>-53.042900000000003</c:v>
                </c:pt>
                <c:pt idx="192">
                  <c:v>-36.254257000000003</c:v>
                </c:pt>
                <c:pt idx="193">
                  <c:v>-21.541696999999999</c:v>
                </c:pt>
                <c:pt idx="194">
                  <c:v>-20.909967000000002</c:v>
                </c:pt>
                <c:pt idx="195">
                  <c:v>-19.905975000000002</c:v>
                </c:pt>
                <c:pt idx="196">
                  <c:v>-19.278744</c:v>
                </c:pt>
                <c:pt idx="197">
                  <c:v>-20.092924</c:v>
                </c:pt>
                <c:pt idx="198">
                  <c:v>-21.099302000000002</c:v>
                </c:pt>
                <c:pt idx="199">
                  <c:v>-22.003</c:v>
                </c:pt>
                <c:pt idx="200">
                  <c:v>-23.235116999999999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4-40A3-8FF3-7129B99B2001}"/>
            </c:ext>
          </c:extLst>
        </c:ser>
        <c:ser>
          <c:idx val="3"/>
          <c:order val="2"/>
          <c:tx>
            <c:strRef>
              <c:f>CLvsLO!$T$2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CLvsLO!$T$5:$T$205</c:f>
              <c:numCache>
                <c:formatCode>General</c:formatCode>
                <c:ptCount val="201"/>
                <c:pt idx="0">
                  <c:v>-88.112572</c:v>
                </c:pt>
                <c:pt idx="1">
                  <c:v>-86.157516000000001</c:v>
                </c:pt>
                <c:pt idx="2">
                  <c:v>-84.823577999999998</c:v>
                </c:pt>
                <c:pt idx="3">
                  <c:v>-82.905602000000002</c:v>
                </c:pt>
                <c:pt idx="4">
                  <c:v>-79.542716999999996</c:v>
                </c:pt>
                <c:pt idx="5">
                  <c:v>-74.855438000000007</c:v>
                </c:pt>
                <c:pt idx="6">
                  <c:v>-76.855652000000006</c:v>
                </c:pt>
                <c:pt idx="7">
                  <c:v>-78.805915999999996</c:v>
                </c:pt>
                <c:pt idx="8">
                  <c:v>-77.959136999999998</c:v>
                </c:pt>
                <c:pt idx="9">
                  <c:v>-78.118378000000007</c:v>
                </c:pt>
                <c:pt idx="10">
                  <c:v>-76.413559000000006</c:v>
                </c:pt>
                <c:pt idx="11">
                  <c:v>-73.532111999999998</c:v>
                </c:pt>
                <c:pt idx="12">
                  <c:v>-69.431381000000002</c:v>
                </c:pt>
                <c:pt idx="13">
                  <c:v>-67.834625000000003</c:v>
                </c:pt>
                <c:pt idx="14">
                  <c:v>-60.703097999999997</c:v>
                </c:pt>
                <c:pt idx="15">
                  <c:v>-52.909576000000001</c:v>
                </c:pt>
                <c:pt idx="16">
                  <c:v>-42.581786999999998</c:v>
                </c:pt>
                <c:pt idx="17">
                  <c:v>-32.659244999999999</c:v>
                </c:pt>
                <c:pt idx="18">
                  <c:v>-23.359407000000001</c:v>
                </c:pt>
                <c:pt idx="19">
                  <c:v>-17.696728</c:v>
                </c:pt>
                <c:pt idx="20">
                  <c:v>-14.8767</c:v>
                </c:pt>
                <c:pt idx="21">
                  <c:v>-13.617729000000001</c:v>
                </c:pt>
                <c:pt idx="22">
                  <c:v>-12.347685</c:v>
                </c:pt>
                <c:pt idx="23">
                  <c:v>-11.271432000000001</c:v>
                </c:pt>
                <c:pt idx="24">
                  <c:v>-10.309704999999999</c:v>
                </c:pt>
                <c:pt idx="25">
                  <c:v>-9.5110043999999991</c:v>
                </c:pt>
                <c:pt idx="26">
                  <c:v>-8.8714247000000004</c:v>
                </c:pt>
                <c:pt idx="27">
                  <c:v>-8.4063358000000008</c:v>
                </c:pt>
                <c:pt idx="28">
                  <c:v>-7.9887914999999996</c:v>
                </c:pt>
                <c:pt idx="29">
                  <c:v>-7.7072152999999997</c:v>
                </c:pt>
                <c:pt idx="30">
                  <c:v>-7.5734519999999996</c:v>
                </c:pt>
                <c:pt idx="31">
                  <c:v>-7.4818816000000004</c:v>
                </c:pt>
                <c:pt idx="32">
                  <c:v>-7.4770035999999998</c:v>
                </c:pt>
                <c:pt idx="33">
                  <c:v>-7.4950428000000002</c:v>
                </c:pt>
                <c:pt idx="34">
                  <c:v>-7.5485591999999997</c:v>
                </c:pt>
                <c:pt idx="35">
                  <c:v>-7.5957761000000001</c:v>
                </c:pt>
                <c:pt idx="36">
                  <c:v>-7.6499237999999998</c:v>
                </c:pt>
                <c:pt idx="37">
                  <c:v>-7.7183313</c:v>
                </c:pt>
                <c:pt idx="38">
                  <c:v>-7.7526941000000003</c:v>
                </c:pt>
                <c:pt idx="39">
                  <c:v>-7.7799487000000003</c:v>
                </c:pt>
                <c:pt idx="40">
                  <c:v>-7.8268528000000002</c:v>
                </c:pt>
                <c:pt idx="41">
                  <c:v>-7.8864879999999999</c:v>
                </c:pt>
                <c:pt idx="42">
                  <c:v>-7.9397925999999996</c:v>
                </c:pt>
                <c:pt idx="43">
                  <c:v>-8.0255755999999998</c:v>
                </c:pt>
                <c:pt idx="44">
                  <c:v>-8.1085644000000006</c:v>
                </c:pt>
                <c:pt idx="45">
                  <c:v>-8.1772738</c:v>
                </c:pt>
                <c:pt idx="46">
                  <c:v>-8.2193717999999993</c:v>
                </c:pt>
                <c:pt idx="47">
                  <c:v>-8.2481936999999999</c:v>
                </c:pt>
                <c:pt idx="48">
                  <c:v>-8.2683219999999995</c:v>
                </c:pt>
                <c:pt idx="49">
                  <c:v>-8.2895097999999994</c:v>
                </c:pt>
                <c:pt idx="50">
                  <c:v>-8.3145199000000005</c:v>
                </c:pt>
                <c:pt idx="51">
                  <c:v>-8.3467312000000007</c:v>
                </c:pt>
                <c:pt idx="52">
                  <c:v>-8.3909616000000007</c:v>
                </c:pt>
                <c:pt idx="53">
                  <c:v>-8.4452838999999997</c:v>
                </c:pt>
                <c:pt idx="54">
                  <c:v>-8.4865893999999997</c:v>
                </c:pt>
                <c:pt idx="55">
                  <c:v>-8.5293168999999995</c:v>
                </c:pt>
                <c:pt idx="56">
                  <c:v>-8.5805758999999995</c:v>
                </c:pt>
                <c:pt idx="57">
                  <c:v>-8.6322154999999992</c:v>
                </c:pt>
                <c:pt idx="58">
                  <c:v>-8.7035189000000006</c:v>
                </c:pt>
                <c:pt idx="59">
                  <c:v>-8.8013534999999994</c:v>
                </c:pt>
                <c:pt idx="60">
                  <c:v>-8.8936738999999996</c:v>
                </c:pt>
                <c:pt idx="61">
                  <c:v>-8.9522905000000002</c:v>
                </c:pt>
                <c:pt idx="62">
                  <c:v>-9.0011033999999999</c:v>
                </c:pt>
                <c:pt idx="63">
                  <c:v>-9.0147285000000004</c:v>
                </c:pt>
                <c:pt idx="64">
                  <c:v>-9.0134106000000003</c:v>
                </c:pt>
                <c:pt idx="65">
                  <c:v>-9.0257033999999994</c:v>
                </c:pt>
                <c:pt idx="66">
                  <c:v>-9.0684070999999999</c:v>
                </c:pt>
                <c:pt idx="67">
                  <c:v>-9.1169709999999995</c:v>
                </c:pt>
                <c:pt idx="68">
                  <c:v>-9.1797761999999992</c:v>
                </c:pt>
                <c:pt idx="69">
                  <c:v>-9.2472543999999992</c:v>
                </c:pt>
                <c:pt idx="70">
                  <c:v>-9.3016719999999999</c:v>
                </c:pt>
                <c:pt idx="71">
                  <c:v>-9.3484707</c:v>
                </c:pt>
                <c:pt idx="72">
                  <c:v>-9.3860407000000006</c:v>
                </c:pt>
                <c:pt idx="73">
                  <c:v>-9.4156522999999996</c:v>
                </c:pt>
                <c:pt idx="74">
                  <c:v>-9.4428815999999998</c:v>
                </c:pt>
                <c:pt idx="75">
                  <c:v>-9.4715223000000002</c:v>
                </c:pt>
                <c:pt idx="76">
                  <c:v>-9.5142468999999998</c:v>
                </c:pt>
                <c:pt idx="77">
                  <c:v>-9.5667019</c:v>
                </c:pt>
                <c:pt idx="78">
                  <c:v>-9.6125336000000008</c:v>
                </c:pt>
                <c:pt idx="79">
                  <c:v>-9.6473493999999995</c:v>
                </c:pt>
                <c:pt idx="80">
                  <c:v>-9.6758614000000005</c:v>
                </c:pt>
                <c:pt idx="81">
                  <c:v>-9.6846724000000002</c:v>
                </c:pt>
                <c:pt idx="82">
                  <c:v>-9.6931800999999993</c:v>
                </c:pt>
                <c:pt idx="83">
                  <c:v>-9.7129954999999999</c:v>
                </c:pt>
                <c:pt idx="84">
                  <c:v>-9.7148293999999993</c:v>
                </c:pt>
                <c:pt idx="85">
                  <c:v>-9.7268009000000006</c:v>
                </c:pt>
                <c:pt idx="86">
                  <c:v>-9.7446526999999996</c:v>
                </c:pt>
                <c:pt idx="87">
                  <c:v>-9.7479876999999995</c:v>
                </c:pt>
                <c:pt idx="88">
                  <c:v>-9.7455397000000001</c:v>
                </c:pt>
                <c:pt idx="89">
                  <c:v>-9.7595548999999995</c:v>
                </c:pt>
                <c:pt idx="90">
                  <c:v>-9.7591000000000001</c:v>
                </c:pt>
                <c:pt idx="91">
                  <c:v>-9.7556905999999994</c:v>
                </c:pt>
                <c:pt idx="92">
                  <c:v>-9.7575377999999997</c:v>
                </c:pt>
                <c:pt idx="93">
                  <c:v>-9.7435150000000004</c:v>
                </c:pt>
                <c:pt idx="94">
                  <c:v>-9.7359419000000003</c:v>
                </c:pt>
                <c:pt idx="95">
                  <c:v>-9.7512865000000009</c:v>
                </c:pt>
                <c:pt idx="96">
                  <c:v>-9.7703819000000003</c:v>
                </c:pt>
                <c:pt idx="97">
                  <c:v>-9.7861461999999992</c:v>
                </c:pt>
                <c:pt idx="98">
                  <c:v>-9.8161736000000008</c:v>
                </c:pt>
                <c:pt idx="99">
                  <c:v>-9.8577098999999997</c:v>
                </c:pt>
                <c:pt idx="100">
                  <c:v>-9.9023789999999998</c:v>
                </c:pt>
                <c:pt idx="101">
                  <c:v>-9.9726534000000004</c:v>
                </c:pt>
                <c:pt idx="102">
                  <c:v>-10.072651</c:v>
                </c:pt>
                <c:pt idx="103">
                  <c:v>-10.201015999999999</c:v>
                </c:pt>
                <c:pt idx="104">
                  <c:v>-10.313103999999999</c:v>
                </c:pt>
                <c:pt idx="105">
                  <c:v>-10.467741</c:v>
                </c:pt>
                <c:pt idx="106">
                  <c:v>-10.574489</c:v>
                </c:pt>
                <c:pt idx="107">
                  <c:v>-10.675990000000001</c:v>
                </c:pt>
                <c:pt idx="108">
                  <c:v>-10.763166999999999</c:v>
                </c:pt>
                <c:pt idx="109">
                  <c:v>-10.851933000000001</c:v>
                </c:pt>
                <c:pt idx="110">
                  <c:v>-10.887357</c:v>
                </c:pt>
                <c:pt idx="111">
                  <c:v>-10.941091</c:v>
                </c:pt>
                <c:pt idx="112">
                  <c:v>-11.020491</c:v>
                </c:pt>
                <c:pt idx="113">
                  <c:v>-11.099817</c:v>
                </c:pt>
                <c:pt idx="114">
                  <c:v>-11.167933</c:v>
                </c:pt>
                <c:pt idx="115">
                  <c:v>-11.240443000000001</c:v>
                </c:pt>
                <c:pt idx="116">
                  <c:v>-11.311824</c:v>
                </c:pt>
                <c:pt idx="117">
                  <c:v>-11.316509</c:v>
                </c:pt>
                <c:pt idx="118">
                  <c:v>-11.324372</c:v>
                </c:pt>
                <c:pt idx="119">
                  <c:v>-11.313326</c:v>
                </c:pt>
                <c:pt idx="120">
                  <c:v>-11.274673999999999</c:v>
                </c:pt>
                <c:pt idx="121">
                  <c:v>-11.229176000000001</c:v>
                </c:pt>
                <c:pt idx="122">
                  <c:v>-11.171381</c:v>
                </c:pt>
                <c:pt idx="123">
                  <c:v>-11.088751</c:v>
                </c:pt>
                <c:pt idx="124">
                  <c:v>-11.008338</c:v>
                </c:pt>
                <c:pt idx="125">
                  <c:v>-10.927974000000001</c:v>
                </c:pt>
                <c:pt idx="126">
                  <c:v>-10.831113</c:v>
                </c:pt>
                <c:pt idx="127">
                  <c:v>-10.731911999999999</c:v>
                </c:pt>
                <c:pt idx="128">
                  <c:v>-10.630729000000001</c:v>
                </c:pt>
                <c:pt idx="129">
                  <c:v>-10.551841</c:v>
                </c:pt>
                <c:pt idx="130">
                  <c:v>-10.465313999999999</c:v>
                </c:pt>
                <c:pt idx="131">
                  <c:v>-10.406471</c:v>
                </c:pt>
                <c:pt idx="132">
                  <c:v>-10.383095000000001</c:v>
                </c:pt>
                <c:pt idx="133">
                  <c:v>-10.363236000000001</c:v>
                </c:pt>
                <c:pt idx="134">
                  <c:v>-10.348411</c:v>
                </c:pt>
                <c:pt idx="135">
                  <c:v>-10.343368999999999</c:v>
                </c:pt>
                <c:pt idx="136">
                  <c:v>-10.332916000000001</c:v>
                </c:pt>
                <c:pt idx="137">
                  <c:v>-10.310634</c:v>
                </c:pt>
                <c:pt idx="138">
                  <c:v>-10.282601</c:v>
                </c:pt>
                <c:pt idx="139">
                  <c:v>-10.253323</c:v>
                </c:pt>
                <c:pt idx="140">
                  <c:v>-10.227474000000001</c:v>
                </c:pt>
                <c:pt idx="141">
                  <c:v>-10.185881999999999</c:v>
                </c:pt>
                <c:pt idx="142">
                  <c:v>-10.149687</c:v>
                </c:pt>
                <c:pt idx="143">
                  <c:v>-10.124008</c:v>
                </c:pt>
                <c:pt idx="144">
                  <c:v>-10.092480999999999</c:v>
                </c:pt>
                <c:pt idx="145">
                  <c:v>-10.057658</c:v>
                </c:pt>
                <c:pt idx="146">
                  <c:v>-10.053031000000001</c:v>
                </c:pt>
                <c:pt idx="147">
                  <c:v>-10.059161</c:v>
                </c:pt>
                <c:pt idx="148">
                  <c:v>-10.0829</c:v>
                </c:pt>
                <c:pt idx="149">
                  <c:v>-10.129834000000001</c:v>
                </c:pt>
                <c:pt idx="150">
                  <c:v>-10.206201</c:v>
                </c:pt>
                <c:pt idx="151">
                  <c:v>-10.292289999999999</c:v>
                </c:pt>
                <c:pt idx="152">
                  <c:v>-10.434301</c:v>
                </c:pt>
                <c:pt idx="153">
                  <c:v>-10.66752</c:v>
                </c:pt>
                <c:pt idx="154">
                  <c:v>-11.028783000000001</c:v>
                </c:pt>
                <c:pt idx="155">
                  <c:v>-11.656373</c:v>
                </c:pt>
                <c:pt idx="156">
                  <c:v>-13.349443000000001</c:v>
                </c:pt>
                <c:pt idx="157">
                  <c:v>-16.103225999999999</c:v>
                </c:pt>
                <c:pt idx="158">
                  <c:v>-19.308052</c:v>
                </c:pt>
                <c:pt idx="159">
                  <c:v>-25.662672000000001</c:v>
                </c:pt>
                <c:pt idx="160">
                  <c:v>-33.680809000000004</c:v>
                </c:pt>
                <c:pt idx="161">
                  <c:v>-40.465912000000003</c:v>
                </c:pt>
                <c:pt idx="162">
                  <c:v>-46.505595999999997</c:v>
                </c:pt>
                <c:pt idx="163">
                  <c:v>-52.326019000000002</c:v>
                </c:pt>
                <c:pt idx="164">
                  <c:v>-54.823269000000003</c:v>
                </c:pt>
                <c:pt idx="165">
                  <c:v>-55.478222000000002</c:v>
                </c:pt>
                <c:pt idx="166">
                  <c:v>-56.511330000000001</c:v>
                </c:pt>
                <c:pt idx="167">
                  <c:v>-57.416564999999999</c:v>
                </c:pt>
                <c:pt idx="168">
                  <c:v>-58.688277999999997</c:v>
                </c:pt>
                <c:pt idx="169">
                  <c:v>-60.503590000000003</c:v>
                </c:pt>
                <c:pt idx="170">
                  <c:v>-62.323005999999999</c:v>
                </c:pt>
                <c:pt idx="171">
                  <c:v>-64.903664000000006</c:v>
                </c:pt>
                <c:pt idx="172">
                  <c:v>-66.753555000000006</c:v>
                </c:pt>
                <c:pt idx="173">
                  <c:v>-68.325644999999994</c:v>
                </c:pt>
                <c:pt idx="174">
                  <c:v>-68.269394000000005</c:v>
                </c:pt>
                <c:pt idx="175">
                  <c:v>-67.331756999999996</c:v>
                </c:pt>
                <c:pt idx="176">
                  <c:v>-66.052002000000002</c:v>
                </c:pt>
                <c:pt idx="177">
                  <c:v>-65.061440000000005</c:v>
                </c:pt>
                <c:pt idx="178">
                  <c:v>-63.181731999999997</c:v>
                </c:pt>
                <c:pt idx="179">
                  <c:v>-63.072803</c:v>
                </c:pt>
                <c:pt idx="180">
                  <c:v>-63.741343999999998</c:v>
                </c:pt>
                <c:pt idx="181">
                  <c:v>-64.937241</c:v>
                </c:pt>
                <c:pt idx="182">
                  <c:v>-67.891266000000002</c:v>
                </c:pt>
                <c:pt idx="183">
                  <c:v>-70.293243000000004</c:v>
                </c:pt>
                <c:pt idx="184">
                  <c:v>-73.564216999999999</c:v>
                </c:pt>
                <c:pt idx="185">
                  <c:v>-73.776084999999995</c:v>
                </c:pt>
                <c:pt idx="186">
                  <c:v>-73.043014999999997</c:v>
                </c:pt>
                <c:pt idx="187">
                  <c:v>-69.617867000000004</c:v>
                </c:pt>
                <c:pt idx="188">
                  <c:v>-67.255202999999995</c:v>
                </c:pt>
                <c:pt idx="189">
                  <c:v>-63.000343000000001</c:v>
                </c:pt>
                <c:pt idx="190">
                  <c:v>-61.593356999999997</c:v>
                </c:pt>
                <c:pt idx="191">
                  <c:v>-57.809092999999997</c:v>
                </c:pt>
                <c:pt idx="192">
                  <c:v>-54.331226000000001</c:v>
                </c:pt>
                <c:pt idx="193">
                  <c:v>-48.842354</c:v>
                </c:pt>
                <c:pt idx="194">
                  <c:v>-41.641101999999997</c:v>
                </c:pt>
                <c:pt idx="195">
                  <c:v>-34.593589999999999</c:v>
                </c:pt>
                <c:pt idx="196">
                  <c:v>-29.785498</c:v>
                </c:pt>
                <c:pt idx="197">
                  <c:v>-25.790623</c:v>
                </c:pt>
                <c:pt idx="198">
                  <c:v>-24.023137999999999</c:v>
                </c:pt>
                <c:pt idx="199">
                  <c:v>-24.330625999999999</c:v>
                </c:pt>
                <c:pt idx="200">
                  <c:v>-24.687329999999999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14-40A3-8FF3-7129B99B2001}"/>
            </c:ext>
          </c:extLst>
        </c:ser>
        <c:ser>
          <c:idx val="5"/>
          <c:order val="3"/>
          <c:tx>
            <c:strRef>
              <c:f>CLvsLO!$U$2</c:f>
              <c:strCache>
                <c:ptCount val="1"/>
                <c:pt idx="0">
                  <c:v>+11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CLvsLO!$U$5:$U$205</c:f>
              <c:numCache>
                <c:formatCode>General</c:formatCode>
                <c:ptCount val="201"/>
                <c:pt idx="0">
                  <c:v>-85.701644999999999</c:v>
                </c:pt>
                <c:pt idx="1">
                  <c:v>-82.316817999999998</c:v>
                </c:pt>
                <c:pt idx="2">
                  <c:v>-79.791831999999999</c:v>
                </c:pt>
                <c:pt idx="3">
                  <c:v>-75.814544999999995</c:v>
                </c:pt>
                <c:pt idx="4">
                  <c:v>-74.272011000000006</c:v>
                </c:pt>
                <c:pt idx="5">
                  <c:v>-74.479697999999999</c:v>
                </c:pt>
                <c:pt idx="6">
                  <c:v>-76.139152999999993</c:v>
                </c:pt>
                <c:pt idx="7">
                  <c:v>-77.107483000000002</c:v>
                </c:pt>
                <c:pt idx="8">
                  <c:v>-78.307091</c:v>
                </c:pt>
                <c:pt idx="9">
                  <c:v>-76.190192999999994</c:v>
                </c:pt>
                <c:pt idx="10">
                  <c:v>-74.453293000000002</c:v>
                </c:pt>
                <c:pt idx="11">
                  <c:v>-71.832595999999995</c:v>
                </c:pt>
                <c:pt idx="12">
                  <c:v>-69.830498000000006</c:v>
                </c:pt>
                <c:pt idx="13">
                  <c:v>-67.748146000000006</c:v>
                </c:pt>
                <c:pt idx="14">
                  <c:v>-65.959778</c:v>
                </c:pt>
                <c:pt idx="15">
                  <c:v>-62.935997</c:v>
                </c:pt>
                <c:pt idx="16">
                  <c:v>-54.268599999999999</c:v>
                </c:pt>
                <c:pt idx="17">
                  <c:v>-44.149323000000003</c:v>
                </c:pt>
                <c:pt idx="18">
                  <c:v>-34.723216999999998</c:v>
                </c:pt>
                <c:pt idx="19">
                  <c:v>-25.716003000000001</c:v>
                </c:pt>
                <c:pt idx="20">
                  <c:v>-17.336447</c:v>
                </c:pt>
                <c:pt idx="21">
                  <c:v>-15.159469</c:v>
                </c:pt>
                <c:pt idx="22">
                  <c:v>-13.330245</c:v>
                </c:pt>
                <c:pt idx="23">
                  <c:v>-12.049246999999999</c:v>
                </c:pt>
                <c:pt idx="24">
                  <c:v>-10.927690999999999</c:v>
                </c:pt>
                <c:pt idx="25">
                  <c:v>-10.051545000000001</c:v>
                </c:pt>
                <c:pt idx="26">
                  <c:v>-9.3213948999999996</c:v>
                </c:pt>
                <c:pt idx="27">
                  <c:v>-8.8177041999999997</c:v>
                </c:pt>
                <c:pt idx="28">
                  <c:v>-8.3621101000000007</c:v>
                </c:pt>
                <c:pt idx="29">
                  <c:v>-8.0500307000000006</c:v>
                </c:pt>
                <c:pt idx="30">
                  <c:v>-7.9033122000000002</c:v>
                </c:pt>
                <c:pt idx="31">
                  <c:v>-7.7982801999999998</c:v>
                </c:pt>
                <c:pt idx="32">
                  <c:v>-7.7870727000000004</c:v>
                </c:pt>
                <c:pt idx="33">
                  <c:v>-7.7968826</c:v>
                </c:pt>
                <c:pt idx="34">
                  <c:v>-7.8440212999999996</c:v>
                </c:pt>
                <c:pt idx="35">
                  <c:v>-7.8900389999999998</c:v>
                </c:pt>
                <c:pt idx="36">
                  <c:v>-7.9477520000000004</c:v>
                </c:pt>
                <c:pt idx="37">
                  <c:v>-8.0213747000000009</c:v>
                </c:pt>
                <c:pt idx="38">
                  <c:v>-8.0519608999999992</c:v>
                </c:pt>
                <c:pt idx="39">
                  <c:v>-8.0730018999999995</c:v>
                </c:pt>
                <c:pt idx="40">
                  <c:v>-8.111084</c:v>
                </c:pt>
                <c:pt idx="41">
                  <c:v>-8.1622572000000009</c:v>
                </c:pt>
                <c:pt idx="42">
                  <c:v>-8.2031527000000004</c:v>
                </c:pt>
                <c:pt idx="43">
                  <c:v>-8.2839518000000005</c:v>
                </c:pt>
                <c:pt idx="44">
                  <c:v>-8.3651037000000006</c:v>
                </c:pt>
                <c:pt idx="45">
                  <c:v>-8.4249782999999994</c:v>
                </c:pt>
                <c:pt idx="46">
                  <c:v>-8.4544926</c:v>
                </c:pt>
                <c:pt idx="47">
                  <c:v>-8.4688654000000003</c:v>
                </c:pt>
                <c:pt idx="48">
                  <c:v>-8.4805554999999995</c:v>
                </c:pt>
                <c:pt idx="49">
                  <c:v>-8.4965533999999998</c:v>
                </c:pt>
                <c:pt idx="50">
                  <c:v>-8.5260706000000006</c:v>
                </c:pt>
                <c:pt idx="51">
                  <c:v>-8.5589856999999991</c:v>
                </c:pt>
                <c:pt idx="52">
                  <c:v>-8.6062659999999997</c:v>
                </c:pt>
                <c:pt idx="53">
                  <c:v>-8.6647452999999999</c:v>
                </c:pt>
                <c:pt idx="54">
                  <c:v>-8.7157096999999997</c:v>
                </c:pt>
                <c:pt idx="55">
                  <c:v>-8.7664471000000006</c:v>
                </c:pt>
                <c:pt idx="56">
                  <c:v>-8.8415841999999998</c:v>
                </c:pt>
                <c:pt idx="57">
                  <c:v>-8.9357776999999992</c:v>
                </c:pt>
                <c:pt idx="58">
                  <c:v>-9.0396242000000004</c:v>
                </c:pt>
                <c:pt idx="59">
                  <c:v>-9.1653996000000006</c:v>
                </c:pt>
                <c:pt idx="60">
                  <c:v>-9.2846402999999995</c:v>
                </c:pt>
                <c:pt idx="61">
                  <c:v>-9.3522177000000006</c:v>
                </c:pt>
                <c:pt idx="62">
                  <c:v>-9.3877448999999995</c:v>
                </c:pt>
                <c:pt idx="63">
                  <c:v>-9.3765259000000007</c:v>
                </c:pt>
                <c:pt idx="64">
                  <c:v>-9.3437509999999993</c:v>
                </c:pt>
                <c:pt idx="65">
                  <c:v>-9.3226080000000007</c:v>
                </c:pt>
                <c:pt idx="66">
                  <c:v>-9.3423634</c:v>
                </c:pt>
                <c:pt idx="67">
                  <c:v>-9.3832082999999997</c:v>
                </c:pt>
                <c:pt idx="68">
                  <c:v>-9.4517851000000004</c:v>
                </c:pt>
                <c:pt idx="69">
                  <c:v>-9.5328120999999992</c:v>
                </c:pt>
                <c:pt idx="70">
                  <c:v>-9.6032772000000008</c:v>
                </c:pt>
                <c:pt idx="71">
                  <c:v>-9.6673411999999992</c:v>
                </c:pt>
                <c:pt idx="72">
                  <c:v>-9.7360897000000008</c:v>
                </c:pt>
                <c:pt idx="73">
                  <c:v>-9.8135680999999995</c:v>
                </c:pt>
                <c:pt idx="74">
                  <c:v>-9.8806189999999994</c:v>
                </c:pt>
                <c:pt idx="75">
                  <c:v>-9.9331674999999997</c:v>
                </c:pt>
                <c:pt idx="76">
                  <c:v>-9.9844483999999998</c:v>
                </c:pt>
                <c:pt idx="77">
                  <c:v>-10.025399999999999</c:v>
                </c:pt>
                <c:pt idx="78">
                  <c:v>-10.042538</c:v>
                </c:pt>
                <c:pt idx="79">
                  <c:v>-10.047069</c:v>
                </c:pt>
                <c:pt idx="80">
                  <c:v>-10.055346</c:v>
                </c:pt>
                <c:pt idx="81">
                  <c:v>-10.049199</c:v>
                </c:pt>
                <c:pt idx="82">
                  <c:v>-10.051223999999999</c:v>
                </c:pt>
                <c:pt idx="83">
                  <c:v>-10.073445</c:v>
                </c:pt>
                <c:pt idx="84">
                  <c:v>-10.070933999999999</c:v>
                </c:pt>
                <c:pt idx="85">
                  <c:v>-10.090667</c:v>
                </c:pt>
                <c:pt idx="86">
                  <c:v>-10.133509</c:v>
                </c:pt>
                <c:pt idx="87">
                  <c:v>-10.147033</c:v>
                </c:pt>
                <c:pt idx="88">
                  <c:v>-10.150071000000001</c:v>
                </c:pt>
                <c:pt idx="89">
                  <c:v>-10.184373000000001</c:v>
                </c:pt>
                <c:pt idx="90">
                  <c:v>-10.19014</c:v>
                </c:pt>
                <c:pt idx="91">
                  <c:v>-10.190454000000001</c:v>
                </c:pt>
                <c:pt idx="92">
                  <c:v>-10.208975000000001</c:v>
                </c:pt>
                <c:pt idx="93">
                  <c:v>-10.200547</c:v>
                </c:pt>
                <c:pt idx="94">
                  <c:v>-10.194286999999999</c:v>
                </c:pt>
                <c:pt idx="95">
                  <c:v>-10.222754</c:v>
                </c:pt>
                <c:pt idx="96">
                  <c:v>-10.256012</c:v>
                </c:pt>
                <c:pt idx="97">
                  <c:v>-10.26398</c:v>
                </c:pt>
                <c:pt idx="98">
                  <c:v>-10.293593</c:v>
                </c:pt>
                <c:pt idx="99">
                  <c:v>-10.347759999999999</c:v>
                </c:pt>
                <c:pt idx="100">
                  <c:v>-10.397007</c:v>
                </c:pt>
                <c:pt idx="101">
                  <c:v>-10.476613</c:v>
                </c:pt>
                <c:pt idx="102">
                  <c:v>-10.619191000000001</c:v>
                </c:pt>
                <c:pt idx="103">
                  <c:v>-10.783009</c:v>
                </c:pt>
                <c:pt idx="104">
                  <c:v>-10.93159</c:v>
                </c:pt>
                <c:pt idx="105">
                  <c:v>-11.135268</c:v>
                </c:pt>
                <c:pt idx="106">
                  <c:v>-11.273861999999999</c:v>
                </c:pt>
                <c:pt idx="107">
                  <c:v>-11.378648</c:v>
                </c:pt>
                <c:pt idx="108">
                  <c:v>-11.493522</c:v>
                </c:pt>
                <c:pt idx="109">
                  <c:v>-11.603348</c:v>
                </c:pt>
                <c:pt idx="110">
                  <c:v>-11.625175</c:v>
                </c:pt>
                <c:pt idx="111">
                  <c:v>-11.671034000000001</c:v>
                </c:pt>
                <c:pt idx="112">
                  <c:v>-11.759097000000001</c:v>
                </c:pt>
                <c:pt idx="113">
                  <c:v>-11.824764999999999</c:v>
                </c:pt>
                <c:pt idx="114">
                  <c:v>-11.855547</c:v>
                </c:pt>
                <c:pt idx="115">
                  <c:v>-11.922121000000001</c:v>
                </c:pt>
                <c:pt idx="116">
                  <c:v>-11.974213000000001</c:v>
                </c:pt>
                <c:pt idx="117">
                  <c:v>-11.938762000000001</c:v>
                </c:pt>
                <c:pt idx="118">
                  <c:v>-11.92991</c:v>
                </c:pt>
                <c:pt idx="119">
                  <c:v>-11.924312</c:v>
                </c:pt>
                <c:pt idx="120">
                  <c:v>-11.860918</c:v>
                </c:pt>
                <c:pt idx="121">
                  <c:v>-11.805854999999999</c:v>
                </c:pt>
                <c:pt idx="122">
                  <c:v>-11.763415</c:v>
                </c:pt>
                <c:pt idx="123">
                  <c:v>-11.655806</c:v>
                </c:pt>
                <c:pt idx="124">
                  <c:v>-11.544646</c:v>
                </c:pt>
                <c:pt idx="125">
                  <c:v>-11.478915000000001</c:v>
                </c:pt>
                <c:pt idx="126">
                  <c:v>-11.380031000000001</c:v>
                </c:pt>
                <c:pt idx="127">
                  <c:v>-11.257804</c:v>
                </c:pt>
                <c:pt idx="128">
                  <c:v>-11.176714</c:v>
                </c:pt>
                <c:pt idx="129">
                  <c:v>-11.123638</c:v>
                </c:pt>
                <c:pt idx="130">
                  <c:v>-11.018272</c:v>
                </c:pt>
                <c:pt idx="131">
                  <c:v>-10.956704999999999</c:v>
                </c:pt>
                <c:pt idx="132">
                  <c:v>-10.943008000000001</c:v>
                </c:pt>
                <c:pt idx="133">
                  <c:v>-10.904769</c:v>
                </c:pt>
                <c:pt idx="134">
                  <c:v>-10.868452</c:v>
                </c:pt>
                <c:pt idx="135">
                  <c:v>-10.860156999999999</c:v>
                </c:pt>
                <c:pt idx="136">
                  <c:v>-10.833076</c:v>
                </c:pt>
                <c:pt idx="137">
                  <c:v>-10.793483999999999</c:v>
                </c:pt>
                <c:pt idx="138">
                  <c:v>-10.761407999999999</c:v>
                </c:pt>
                <c:pt idx="139">
                  <c:v>-10.723494000000001</c:v>
                </c:pt>
                <c:pt idx="140">
                  <c:v>-10.688646</c:v>
                </c:pt>
                <c:pt idx="141">
                  <c:v>-10.651712</c:v>
                </c:pt>
                <c:pt idx="142">
                  <c:v>-10.622475</c:v>
                </c:pt>
                <c:pt idx="143">
                  <c:v>-10.605487999999999</c:v>
                </c:pt>
                <c:pt idx="144">
                  <c:v>-10.599942</c:v>
                </c:pt>
                <c:pt idx="145">
                  <c:v>-10.600574</c:v>
                </c:pt>
                <c:pt idx="146">
                  <c:v>-10.64212</c:v>
                </c:pt>
                <c:pt idx="147">
                  <c:v>-10.733739</c:v>
                </c:pt>
                <c:pt idx="148">
                  <c:v>-10.867756999999999</c:v>
                </c:pt>
                <c:pt idx="149">
                  <c:v>-11.107234999999999</c:v>
                </c:pt>
                <c:pt idx="150">
                  <c:v>-11.517015000000001</c:v>
                </c:pt>
                <c:pt idx="151">
                  <c:v>-12.129998000000001</c:v>
                </c:pt>
                <c:pt idx="152">
                  <c:v>-13.452105</c:v>
                </c:pt>
                <c:pt idx="153">
                  <c:v>-15.932282000000001</c:v>
                </c:pt>
                <c:pt idx="154">
                  <c:v>-19.349883999999999</c:v>
                </c:pt>
                <c:pt idx="155">
                  <c:v>-23.805948000000001</c:v>
                </c:pt>
                <c:pt idx="156">
                  <c:v>-30.159096000000002</c:v>
                </c:pt>
                <c:pt idx="157">
                  <c:v>-36.773853000000003</c:v>
                </c:pt>
                <c:pt idx="158">
                  <c:v>-42.551769</c:v>
                </c:pt>
                <c:pt idx="159">
                  <c:v>-47.812908</c:v>
                </c:pt>
                <c:pt idx="160">
                  <c:v>-52.186253000000001</c:v>
                </c:pt>
                <c:pt idx="161">
                  <c:v>-54.332419999999999</c:v>
                </c:pt>
                <c:pt idx="162">
                  <c:v>-55.605452999999997</c:v>
                </c:pt>
                <c:pt idx="163">
                  <c:v>-56.498821</c:v>
                </c:pt>
                <c:pt idx="164">
                  <c:v>-57.051144000000001</c:v>
                </c:pt>
                <c:pt idx="165">
                  <c:v>-57.531650999999997</c:v>
                </c:pt>
                <c:pt idx="166">
                  <c:v>-58.688564</c:v>
                </c:pt>
                <c:pt idx="167">
                  <c:v>-59.423533999999997</c:v>
                </c:pt>
                <c:pt idx="168">
                  <c:v>-61.212024999999997</c:v>
                </c:pt>
                <c:pt idx="169">
                  <c:v>-62.482315</c:v>
                </c:pt>
                <c:pt idx="170">
                  <c:v>-65.282379000000006</c:v>
                </c:pt>
                <c:pt idx="171">
                  <c:v>-65.745743000000004</c:v>
                </c:pt>
                <c:pt idx="172">
                  <c:v>-67.207618999999994</c:v>
                </c:pt>
                <c:pt idx="173">
                  <c:v>-67.760711999999998</c:v>
                </c:pt>
                <c:pt idx="174">
                  <c:v>-67.787773000000001</c:v>
                </c:pt>
                <c:pt idx="175">
                  <c:v>-66.939330999999996</c:v>
                </c:pt>
                <c:pt idx="176">
                  <c:v>-67.626007000000001</c:v>
                </c:pt>
                <c:pt idx="177">
                  <c:v>-67.480782000000005</c:v>
                </c:pt>
                <c:pt idx="178">
                  <c:v>-67.143760999999998</c:v>
                </c:pt>
                <c:pt idx="179">
                  <c:v>-67.880058000000005</c:v>
                </c:pt>
                <c:pt idx="180">
                  <c:v>-66.852706999999995</c:v>
                </c:pt>
                <c:pt idx="181">
                  <c:v>-67.161941999999996</c:v>
                </c:pt>
                <c:pt idx="182">
                  <c:v>-68.118835000000004</c:v>
                </c:pt>
                <c:pt idx="183">
                  <c:v>-69.139893000000001</c:v>
                </c:pt>
                <c:pt idx="184">
                  <c:v>-73.381766999999996</c:v>
                </c:pt>
                <c:pt idx="185">
                  <c:v>-74.471053999999995</c:v>
                </c:pt>
                <c:pt idx="186">
                  <c:v>-73.794692999999995</c:v>
                </c:pt>
                <c:pt idx="187">
                  <c:v>-72.739182</c:v>
                </c:pt>
                <c:pt idx="188">
                  <c:v>-70.890311999999994</c:v>
                </c:pt>
                <c:pt idx="189">
                  <c:v>-65.660186999999993</c:v>
                </c:pt>
                <c:pt idx="190">
                  <c:v>-63.793869000000001</c:v>
                </c:pt>
                <c:pt idx="191">
                  <c:v>-62.298191000000003</c:v>
                </c:pt>
                <c:pt idx="192">
                  <c:v>-60.669395000000002</c:v>
                </c:pt>
                <c:pt idx="193">
                  <c:v>-60.566639000000002</c:v>
                </c:pt>
                <c:pt idx="194">
                  <c:v>-57.230381000000001</c:v>
                </c:pt>
                <c:pt idx="195">
                  <c:v>-53.497776000000002</c:v>
                </c:pt>
                <c:pt idx="196">
                  <c:v>-49.422896999999999</c:v>
                </c:pt>
                <c:pt idx="197">
                  <c:v>-44.229785999999997</c:v>
                </c:pt>
                <c:pt idx="198">
                  <c:v>-38.632347000000003</c:v>
                </c:pt>
                <c:pt idx="199">
                  <c:v>-36.204574999999998</c:v>
                </c:pt>
                <c:pt idx="200">
                  <c:v>-34.823639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14-40A3-8FF3-7129B99B2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4"/>
                <c:tx>
                  <c:strRef>
                    <c:extLst>
                      <c:ext uri="{02D57815-91ED-43cb-92C2-25804820EDAC}">
                        <c15:formulaRef>
                          <c15:sqref>CLvsLO!$V$2</c15:sqref>
                        </c15:formulaRef>
                      </c:ext>
                    </c:extLst>
                    <c:strCache>
                      <c:ptCount val="1"/>
                      <c:pt idx="0">
                        <c:v>+9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CLvsLO!$Q$5:$Q$205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CLvsLO!$V$5:$V$205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-82.321724000000003</c:v>
                      </c:pt>
                      <c:pt idx="1">
                        <c:v>-84.574241999999998</c:v>
                      </c:pt>
                      <c:pt idx="2">
                        <c:v>-82.578590000000005</c:v>
                      </c:pt>
                      <c:pt idx="3">
                        <c:v>-72.785781999999998</c:v>
                      </c:pt>
                      <c:pt idx="4">
                        <c:v>-77.683205000000001</c:v>
                      </c:pt>
                      <c:pt idx="5">
                        <c:v>-81.552009999999996</c:v>
                      </c:pt>
                      <c:pt idx="6">
                        <c:v>-75.620223999999993</c:v>
                      </c:pt>
                      <c:pt idx="7">
                        <c:v>-69.700965999999994</c:v>
                      </c:pt>
                      <c:pt idx="8">
                        <c:v>-85.564941000000005</c:v>
                      </c:pt>
                      <c:pt idx="9">
                        <c:v>-71.764617999999999</c:v>
                      </c:pt>
                      <c:pt idx="10">
                        <c:v>-75.662520999999998</c:v>
                      </c:pt>
                      <c:pt idx="11">
                        <c:v>-70.261818000000005</c:v>
                      </c:pt>
                      <c:pt idx="12">
                        <c:v>-77.477324999999993</c:v>
                      </c:pt>
                      <c:pt idx="13">
                        <c:v>-74.777786000000006</c:v>
                      </c:pt>
                      <c:pt idx="14">
                        <c:v>-72.660522</c:v>
                      </c:pt>
                      <c:pt idx="15">
                        <c:v>-65.353072999999995</c:v>
                      </c:pt>
                      <c:pt idx="16">
                        <c:v>-61.461616999999997</c:v>
                      </c:pt>
                      <c:pt idx="17">
                        <c:v>-61.647671000000003</c:v>
                      </c:pt>
                      <c:pt idx="18">
                        <c:v>-48.546810000000001</c:v>
                      </c:pt>
                      <c:pt idx="19">
                        <c:v>-30.528814000000001</c:v>
                      </c:pt>
                      <c:pt idx="20">
                        <c:v>-18.928238</c:v>
                      </c:pt>
                      <c:pt idx="21">
                        <c:v>-17.211680999999999</c:v>
                      </c:pt>
                      <c:pt idx="22">
                        <c:v>-13.993036</c:v>
                      </c:pt>
                      <c:pt idx="23">
                        <c:v>-13.156497999999999</c:v>
                      </c:pt>
                      <c:pt idx="24">
                        <c:v>-11.118233</c:v>
                      </c:pt>
                      <c:pt idx="25">
                        <c:v>-10.792768000000001</c:v>
                      </c:pt>
                      <c:pt idx="26">
                        <c:v>-9.9342460999999993</c:v>
                      </c:pt>
                      <c:pt idx="27">
                        <c:v>-9.0131329999999998</c:v>
                      </c:pt>
                      <c:pt idx="28">
                        <c:v>-8.8096495000000008</c:v>
                      </c:pt>
                      <c:pt idx="29">
                        <c:v>-8.3211308000000006</c:v>
                      </c:pt>
                      <c:pt idx="30">
                        <c:v>-8.2656050000000008</c:v>
                      </c:pt>
                      <c:pt idx="31">
                        <c:v>-8.1570167999999992</c:v>
                      </c:pt>
                      <c:pt idx="32">
                        <c:v>-8.1878566999999993</c:v>
                      </c:pt>
                      <c:pt idx="33">
                        <c:v>-8.1963691999999995</c:v>
                      </c:pt>
                      <c:pt idx="34">
                        <c:v>-8.2068414999999995</c:v>
                      </c:pt>
                      <c:pt idx="35">
                        <c:v>-8.2568473999999998</c:v>
                      </c:pt>
                      <c:pt idx="36">
                        <c:v>-8.3510342000000009</c:v>
                      </c:pt>
                      <c:pt idx="37">
                        <c:v>-8.4130734999999994</c:v>
                      </c:pt>
                      <c:pt idx="38">
                        <c:v>-8.4725131999999999</c:v>
                      </c:pt>
                      <c:pt idx="39">
                        <c:v>-8.5318451</c:v>
                      </c:pt>
                      <c:pt idx="40">
                        <c:v>-8.4026384000000007</c:v>
                      </c:pt>
                      <c:pt idx="41">
                        <c:v>-8.4478711999999998</c:v>
                      </c:pt>
                      <c:pt idx="42">
                        <c:v>-8.5794791999999998</c:v>
                      </c:pt>
                      <c:pt idx="43">
                        <c:v>-8.7218064999999996</c:v>
                      </c:pt>
                      <c:pt idx="44">
                        <c:v>-8.7527665999999993</c:v>
                      </c:pt>
                      <c:pt idx="45">
                        <c:v>-8.7777156999999999</c:v>
                      </c:pt>
                      <c:pt idx="46">
                        <c:v>-8.8632889000000006</c:v>
                      </c:pt>
                      <c:pt idx="47">
                        <c:v>-8.9069424000000001</c:v>
                      </c:pt>
                      <c:pt idx="48">
                        <c:v>-8.8796014999999997</c:v>
                      </c:pt>
                      <c:pt idx="49">
                        <c:v>-8.8470668999999997</c:v>
                      </c:pt>
                      <c:pt idx="50">
                        <c:v>-8.8824196000000004</c:v>
                      </c:pt>
                      <c:pt idx="51">
                        <c:v>-8.9385118000000006</c:v>
                      </c:pt>
                      <c:pt idx="52">
                        <c:v>-9.0771799000000009</c:v>
                      </c:pt>
                      <c:pt idx="53">
                        <c:v>-9.1474437999999996</c:v>
                      </c:pt>
                      <c:pt idx="54">
                        <c:v>-9.1704577999999994</c:v>
                      </c:pt>
                      <c:pt idx="55">
                        <c:v>-9.3634862999999999</c:v>
                      </c:pt>
                      <c:pt idx="56">
                        <c:v>-9.4173659999999995</c:v>
                      </c:pt>
                      <c:pt idx="57">
                        <c:v>-9.4610146999999998</c:v>
                      </c:pt>
                      <c:pt idx="58">
                        <c:v>-9.7168349999999997</c:v>
                      </c:pt>
                      <c:pt idx="59">
                        <c:v>-9.9186324999999993</c:v>
                      </c:pt>
                      <c:pt idx="60">
                        <c:v>-9.9623536999999995</c:v>
                      </c:pt>
                      <c:pt idx="61">
                        <c:v>-10.088747</c:v>
                      </c:pt>
                      <c:pt idx="62">
                        <c:v>-10.152768999999999</c:v>
                      </c:pt>
                      <c:pt idx="63">
                        <c:v>-10.080266</c:v>
                      </c:pt>
                      <c:pt idx="64">
                        <c:v>-10.085217999999999</c:v>
                      </c:pt>
                      <c:pt idx="65">
                        <c:v>-9.8749856999999999</c:v>
                      </c:pt>
                      <c:pt idx="66">
                        <c:v>-9.8358249999999998</c:v>
                      </c:pt>
                      <c:pt idx="67">
                        <c:v>-9.9597788000000005</c:v>
                      </c:pt>
                      <c:pt idx="68">
                        <c:v>-10.173564000000001</c:v>
                      </c:pt>
                      <c:pt idx="69">
                        <c:v>-10.315787</c:v>
                      </c:pt>
                      <c:pt idx="70">
                        <c:v>-10.275487999999999</c:v>
                      </c:pt>
                      <c:pt idx="71">
                        <c:v>-10.486416</c:v>
                      </c:pt>
                      <c:pt idx="72">
                        <c:v>-10.622933</c:v>
                      </c:pt>
                      <c:pt idx="73">
                        <c:v>-10.671153</c:v>
                      </c:pt>
                      <c:pt idx="74">
                        <c:v>-10.832905999999999</c:v>
                      </c:pt>
                      <c:pt idx="75">
                        <c:v>-10.823197</c:v>
                      </c:pt>
                      <c:pt idx="76">
                        <c:v>-10.718757</c:v>
                      </c:pt>
                      <c:pt idx="77">
                        <c:v>-10.646496000000001</c:v>
                      </c:pt>
                      <c:pt idx="78">
                        <c:v>-10.684514</c:v>
                      </c:pt>
                      <c:pt idx="79">
                        <c:v>-10.84858</c:v>
                      </c:pt>
                      <c:pt idx="80">
                        <c:v>-10.803661999999999</c:v>
                      </c:pt>
                      <c:pt idx="81">
                        <c:v>-10.745521999999999</c:v>
                      </c:pt>
                      <c:pt idx="82">
                        <c:v>-10.753011000000001</c:v>
                      </c:pt>
                      <c:pt idx="83">
                        <c:v>-10.691525</c:v>
                      </c:pt>
                      <c:pt idx="84">
                        <c:v>-10.926504</c:v>
                      </c:pt>
                      <c:pt idx="85">
                        <c:v>-11.048945</c:v>
                      </c:pt>
                      <c:pt idx="86">
                        <c:v>-10.740402</c:v>
                      </c:pt>
                      <c:pt idx="87">
                        <c:v>-10.869258</c:v>
                      </c:pt>
                      <c:pt idx="88">
                        <c:v>-11.060817</c:v>
                      </c:pt>
                      <c:pt idx="89">
                        <c:v>-10.935317</c:v>
                      </c:pt>
                      <c:pt idx="90">
                        <c:v>-10.956390000000001</c:v>
                      </c:pt>
                      <c:pt idx="91">
                        <c:v>-10.975873</c:v>
                      </c:pt>
                      <c:pt idx="92">
                        <c:v>-10.882966</c:v>
                      </c:pt>
                      <c:pt idx="93">
                        <c:v>-11.122714999999999</c:v>
                      </c:pt>
                      <c:pt idx="94">
                        <c:v>-11.317345</c:v>
                      </c:pt>
                      <c:pt idx="95">
                        <c:v>-11.018794</c:v>
                      </c:pt>
                      <c:pt idx="96">
                        <c:v>-10.917332999999999</c:v>
                      </c:pt>
                      <c:pt idx="97">
                        <c:v>-11.339734999999999</c:v>
                      </c:pt>
                      <c:pt idx="98">
                        <c:v>-11.799859</c:v>
                      </c:pt>
                      <c:pt idx="99">
                        <c:v>-11.308629</c:v>
                      </c:pt>
                      <c:pt idx="100">
                        <c:v>-11.287991999999999</c:v>
                      </c:pt>
                      <c:pt idx="101">
                        <c:v>-11.705033999999999</c:v>
                      </c:pt>
                      <c:pt idx="102">
                        <c:v>-11.801323999999999</c:v>
                      </c:pt>
                      <c:pt idx="103">
                        <c:v>-12.365581000000001</c:v>
                      </c:pt>
                      <c:pt idx="104">
                        <c:v>-12.893331999999999</c:v>
                      </c:pt>
                      <c:pt idx="105">
                        <c:v>-12.508276</c:v>
                      </c:pt>
                      <c:pt idx="106">
                        <c:v>-12.633573999999999</c:v>
                      </c:pt>
                      <c:pt idx="107">
                        <c:v>-13.584678</c:v>
                      </c:pt>
                      <c:pt idx="108">
                        <c:v>-13.310432</c:v>
                      </c:pt>
                      <c:pt idx="109">
                        <c:v>-13.119370999999999</c:v>
                      </c:pt>
                      <c:pt idx="110">
                        <c:v>-13.881677</c:v>
                      </c:pt>
                      <c:pt idx="111">
                        <c:v>-14.083923</c:v>
                      </c:pt>
                      <c:pt idx="112">
                        <c:v>-13.146075</c:v>
                      </c:pt>
                      <c:pt idx="113">
                        <c:v>-13.326071000000001</c:v>
                      </c:pt>
                      <c:pt idx="114">
                        <c:v>-15.037687999999999</c:v>
                      </c:pt>
                      <c:pt idx="115">
                        <c:v>-14.424184</c:v>
                      </c:pt>
                      <c:pt idx="116">
                        <c:v>-13.631638000000001</c:v>
                      </c:pt>
                      <c:pt idx="117">
                        <c:v>-14.811299</c:v>
                      </c:pt>
                      <c:pt idx="118">
                        <c:v>-14.502119</c:v>
                      </c:pt>
                      <c:pt idx="119">
                        <c:v>-13.62011</c:v>
                      </c:pt>
                      <c:pt idx="120">
                        <c:v>-14.953829000000001</c:v>
                      </c:pt>
                      <c:pt idx="121">
                        <c:v>-15.171965999999999</c:v>
                      </c:pt>
                      <c:pt idx="122">
                        <c:v>-13.671773</c:v>
                      </c:pt>
                      <c:pt idx="123">
                        <c:v>-14.198556</c:v>
                      </c:pt>
                      <c:pt idx="124">
                        <c:v>-14.704514</c:v>
                      </c:pt>
                      <c:pt idx="125">
                        <c:v>-13.232808</c:v>
                      </c:pt>
                      <c:pt idx="126">
                        <c:v>-13.15826</c:v>
                      </c:pt>
                      <c:pt idx="127">
                        <c:v>-14.548715</c:v>
                      </c:pt>
                      <c:pt idx="128">
                        <c:v>-13.483077</c:v>
                      </c:pt>
                      <c:pt idx="129">
                        <c:v>-12.515243999999999</c:v>
                      </c:pt>
                      <c:pt idx="130">
                        <c:v>-13.442242</c:v>
                      </c:pt>
                      <c:pt idx="131">
                        <c:v>-13.578635999999999</c:v>
                      </c:pt>
                      <c:pt idx="132">
                        <c:v>-12.345967</c:v>
                      </c:pt>
                      <c:pt idx="133">
                        <c:v>-12.674158</c:v>
                      </c:pt>
                      <c:pt idx="134">
                        <c:v>-12.819195000000001</c:v>
                      </c:pt>
                      <c:pt idx="135">
                        <c:v>-12.275928</c:v>
                      </c:pt>
                      <c:pt idx="136">
                        <c:v>-12.368423</c:v>
                      </c:pt>
                      <c:pt idx="137">
                        <c:v>-12.268079999999999</c:v>
                      </c:pt>
                      <c:pt idx="138">
                        <c:v>-12.0039</c:v>
                      </c:pt>
                      <c:pt idx="139">
                        <c:v>-12.048109999999999</c:v>
                      </c:pt>
                      <c:pt idx="140">
                        <c:v>-12.183752999999999</c:v>
                      </c:pt>
                      <c:pt idx="141">
                        <c:v>-12.046927999999999</c:v>
                      </c:pt>
                      <c:pt idx="142">
                        <c:v>-11.943731</c:v>
                      </c:pt>
                      <c:pt idx="143">
                        <c:v>-12.222782</c:v>
                      </c:pt>
                      <c:pt idx="144">
                        <c:v>-12.295101000000001</c:v>
                      </c:pt>
                      <c:pt idx="145">
                        <c:v>-12.41882</c:v>
                      </c:pt>
                      <c:pt idx="146">
                        <c:v>-13.372451</c:v>
                      </c:pt>
                      <c:pt idx="147">
                        <c:v>-13.903250999999999</c:v>
                      </c:pt>
                      <c:pt idx="148">
                        <c:v>-15.109349999999999</c:v>
                      </c:pt>
                      <c:pt idx="149">
                        <c:v>-18.390284000000001</c:v>
                      </c:pt>
                      <c:pt idx="150">
                        <c:v>-20.822182000000002</c:v>
                      </c:pt>
                      <c:pt idx="151">
                        <c:v>-25.803788999999998</c:v>
                      </c:pt>
                      <c:pt idx="152">
                        <c:v>-30.973299000000001</c:v>
                      </c:pt>
                      <c:pt idx="153">
                        <c:v>-35.523837999999998</c:v>
                      </c:pt>
                      <c:pt idx="154">
                        <c:v>-43.474640000000001</c:v>
                      </c:pt>
                      <c:pt idx="155">
                        <c:v>-49.566012999999998</c:v>
                      </c:pt>
                      <c:pt idx="156">
                        <c:v>-52.170642999999998</c:v>
                      </c:pt>
                      <c:pt idx="157">
                        <c:v>-54.022640000000003</c:v>
                      </c:pt>
                      <c:pt idx="158">
                        <c:v>-55.794525</c:v>
                      </c:pt>
                      <c:pt idx="159">
                        <c:v>-56.592627999999998</c:v>
                      </c:pt>
                      <c:pt idx="160">
                        <c:v>-56.334170999999998</c:v>
                      </c:pt>
                      <c:pt idx="161">
                        <c:v>-57.789814</c:v>
                      </c:pt>
                      <c:pt idx="162">
                        <c:v>-58.289436000000002</c:v>
                      </c:pt>
                      <c:pt idx="163">
                        <c:v>-57.582104000000001</c:v>
                      </c:pt>
                      <c:pt idx="164">
                        <c:v>-58.269694999999999</c:v>
                      </c:pt>
                      <c:pt idx="165">
                        <c:v>-61.847729000000001</c:v>
                      </c:pt>
                      <c:pt idx="166">
                        <c:v>-60.359122999999997</c:v>
                      </c:pt>
                      <c:pt idx="167">
                        <c:v>-61.127403000000001</c:v>
                      </c:pt>
                      <c:pt idx="168">
                        <c:v>-61.687961999999999</c:v>
                      </c:pt>
                      <c:pt idx="169">
                        <c:v>-66.071640000000002</c:v>
                      </c:pt>
                      <c:pt idx="170">
                        <c:v>-67.576462000000006</c:v>
                      </c:pt>
                      <c:pt idx="171">
                        <c:v>-72.761948000000004</c:v>
                      </c:pt>
                      <c:pt idx="172">
                        <c:v>-73.446822999999995</c:v>
                      </c:pt>
                      <c:pt idx="173">
                        <c:v>-73.283409000000006</c:v>
                      </c:pt>
                      <c:pt idx="174">
                        <c:v>-65.808768999999998</c:v>
                      </c:pt>
                      <c:pt idx="175">
                        <c:v>-77.374863000000005</c:v>
                      </c:pt>
                      <c:pt idx="176">
                        <c:v>-65.373740999999995</c:v>
                      </c:pt>
                      <c:pt idx="177">
                        <c:v>-67.235984999999999</c:v>
                      </c:pt>
                      <c:pt idx="178">
                        <c:v>-69.968047999999996</c:v>
                      </c:pt>
                      <c:pt idx="179">
                        <c:v>-70.664733999999996</c:v>
                      </c:pt>
                      <c:pt idx="180">
                        <c:v>-67.483063000000001</c:v>
                      </c:pt>
                      <c:pt idx="181">
                        <c:v>-67.451958000000005</c:v>
                      </c:pt>
                      <c:pt idx="182">
                        <c:v>-68.022530000000003</c:v>
                      </c:pt>
                      <c:pt idx="183">
                        <c:v>-64.275154000000001</c:v>
                      </c:pt>
                      <c:pt idx="184">
                        <c:v>-70.412719999999993</c:v>
                      </c:pt>
                      <c:pt idx="185">
                        <c:v>-73.913368000000006</c:v>
                      </c:pt>
                      <c:pt idx="186">
                        <c:v>-70.613899000000004</c:v>
                      </c:pt>
                      <c:pt idx="187">
                        <c:v>-70.530365000000003</c:v>
                      </c:pt>
                      <c:pt idx="188">
                        <c:v>-73.045792000000006</c:v>
                      </c:pt>
                      <c:pt idx="189">
                        <c:v>-67.965018999999998</c:v>
                      </c:pt>
                      <c:pt idx="190">
                        <c:v>-65.793884000000006</c:v>
                      </c:pt>
                      <c:pt idx="191">
                        <c:v>-64.838875000000002</c:v>
                      </c:pt>
                      <c:pt idx="192">
                        <c:v>-66.289092999999994</c:v>
                      </c:pt>
                      <c:pt idx="193">
                        <c:v>-64.115746000000001</c:v>
                      </c:pt>
                      <c:pt idx="194">
                        <c:v>-65.459511000000006</c:v>
                      </c:pt>
                      <c:pt idx="195">
                        <c:v>-62.160290000000003</c:v>
                      </c:pt>
                      <c:pt idx="196">
                        <c:v>-65.569084000000004</c:v>
                      </c:pt>
                      <c:pt idx="197">
                        <c:v>-68.611320000000006</c:v>
                      </c:pt>
                      <c:pt idx="198">
                        <c:v>-66.088645999999997</c:v>
                      </c:pt>
                      <c:pt idx="199">
                        <c:v>-61.630530999999998</c:v>
                      </c:pt>
                      <c:pt idx="200">
                        <c:v>-61.077869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9E8-46C6-8D57-3AF0D99D9481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CLvsLO!$W$2</c15:sqref>
                        </c15:formulaRef>
                      </c:ext>
                    </c:extLst>
                    <c:strCache>
                      <c:ptCount val="1"/>
                      <c:pt idx="0">
                        <c:v>+3 dBm</c:v>
                      </c:pt>
                    </c:strCache>
                  </c:strRef>
                </c:tx>
                <c:spPr>
                  <a:ln cap="rnd" cmpd="dbl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CLvsLO!$W$5:$W$205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223-4609-883B-9F35C5306F8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CLvsLO!$X$2</c15:sqref>
                        </c15:formulaRef>
                      </c:ext>
                    </c:extLst>
                    <c:strCache>
                      <c:ptCount val="1"/>
                      <c:pt idx="0">
                        <c:v>+1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CLvsLO!$Q$5:$Q$205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CLvsLO!$X$5:$X$205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E5E-492A-ABA2-1DB442BA727B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097367861443411"/>
          <c:y val="0.57627041411490243"/>
          <c:w val="0.2169514993670465"/>
          <c:h val="0.21824292796733738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12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Response'!$I$3:$I$103</c:f>
              <c:numCache>
                <c:formatCode>General</c:formatCode>
                <c:ptCount val="101"/>
                <c:pt idx="0">
                  <c:v>0</c:v>
                </c:pt>
                <c:pt idx="1">
                  <c:v>-4.6804999999999097E-2</c:v>
                </c:pt>
                <c:pt idx="2">
                  <c:v>-0.13255499999999998</c:v>
                </c:pt>
                <c:pt idx="3">
                  <c:v>-0.16873700000000014</c:v>
                </c:pt>
                <c:pt idx="4">
                  <c:v>-0.20933699999999966</c:v>
                </c:pt>
                <c:pt idx="5">
                  <c:v>-0.23814099999999883</c:v>
                </c:pt>
                <c:pt idx="6">
                  <c:v>-0.25967499999999966</c:v>
                </c:pt>
                <c:pt idx="7">
                  <c:v>-0.28041299999999936</c:v>
                </c:pt>
                <c:pt idx="8">
                  <c:v>-0.29494199999999893</c:v>
                </c:pt>
                <c:pt idx="9">
                  <c:v>-0.33181199999999933</c:v>
                </c:pt>
                <c:pt idx="10">
                  <c:v>-0.35599699999999856</c:v>
                </c:pt>
                <c:pt idx="11">
                  <c:v>-0.35005099999999878</c:v>
                </c:pt>
                <c:pt idx="12">
                  <c:v>-0.35418499999999931</c:v>
                </c:pt>
                <c:pt idx="13">
                  <c:v>-0.37403099999999867</c:v>
                </c:pt>
                <c:pt idx="14">
                  <c:v>-0.39002499999999962</c:v>
                </c:pt>
                <c:pt idx="15">
                  <c:v>-0.3689789999999995</c:v>
                </c:pt>
                <c:pt idx="16">
                  <c:v>-0.3559070000000002</c:v>
                </c:pt>
                <c:pt idx="17">
                  <c:v>-0.37679099999999899</c:v>
                </c:pt>
                <c:pt idx="18">
                  <c:v>-0.43072100000000013</c:v>
                </c:pt>
                <c:pt idx="19">
                  <c:v>-0.44607899999999923</c:v>
                </c:pt>
                <c:pt idx="20">
                  <c:v>-0.44944199999999945</c:v>
                </c:pt>
                <c:pt idx="21">
                  <c:v>-0.48971399999999932</c:v>
                </c:pt>
                <c:pt idx="22">
                  <c:v>-0.56743699999999997</c:v>
                </c:pt>
                <c:pt idx="23">
                  <c:v>-0.60799599999999998</c:v>
                </c:pt>
                <c:pt idx="24">
                  <c:v>-0.62332799999999899</c:v>
                </c:pt>
                <c:pt idx="25">
                  <c:v>-0.64334500000000006</c:v>
                </c:pt>
                <c:pt idx="26">
                  <c:v>-0.72284499999999952</c:v>
                </c:pt>
                <c:pt idx="27">
                  <c:v>-0.76377199999999945</c:v>
                </c:pt>
                <c:pt idx="28">
                  <c:v>-0.73767999999999923</c:v>
                </c:pt>
                <c:pt idx="29">
                  <c:v>-0.75982899999999987</c:v>
                </c:pt>
                <c:pt idx="30">
                  <c:v>-0.85334899999999969</c:v>
                </c:pt>
                <c:pt idx="31">
                  <c:v>-0.94759700000000002</c:v>
                </c:pt>
                <c:pt idx="32">
                  <c:v>-0.92665899999999901</c:v>
                </c:pt>
                <c:pt idx="33">
                  <c:v>-0.90752399999999867</c:v>
                </c:pt>
                <c:pt idx="34">
                  <c:v>-0.9888539999999999</c:v>
                </c:pt>
                <c:pt idx="35">
                  <c:v>-1.0889539999999993</c:v>
                </c:pt>
                <c:pt idx="36">
                  <c:v>-1.0644329999999993</c:v>
                </c:pt>
                <c:pt idx="37">
                  <c:v>-0.99672299999999936</c:v>
                </c:pt>
                <c:pt idx="38">
                  <c:v>-1.0315649999999987</c:v>
                </c:pt>
                <c:pt idx="39">
                  <c:v>-1.1448619999999998</c:v>
                </c:pt>
                <c:pt idx="40">
                  <c:v>-1.1671439999999986</c:v>
                </c:pt>
                <c:pt idx="41">
                  <c:v>-1.147691</c:v>
                </c:pt>
                <c:pt idx="42">
                  <c:v>-1.189508</c:v>
                </c:pt>
                <c:pt idx="43">
                  <c:v>-1.3275369999999995</c:v>
                </c:pt>
                <c:pt idx="44">
                  <c:v>-1.4185049999999997</c:v>
                </c:pt>
                <c:pt idx="45">
                  <c:v>-1.5181939999999994</c:v>
                </c:pt>
                <c:pt idx="46">
                  <c:v>-1.6457989999999985</c:v>
                </c:pt>
                <c:pt idx="47">
                  <c:v>-1.8164039999999986</c:v>
                </c:pt>
                <c:pt idx="48">
                  <c:v>-1.972982</c:v>
                </c:pt>
                <c:pt idx="49">
                  <c:v>-2.1739829999999998</c:v>
                </c:pt>
                <c:pt idx="50">
                  <c:v>-2.4120039999999996</c:v>
                </c:pt>
                <c:pt idx="51">
                  <c:v>-2.6541939999999986</c:v>
                </c:pt>
                <c:pt idx="52">
                  <c:v>-2.9169009999999993</c:v>
                </c:pt>
                <c:pt idx="53">
                  <c:v>-3.2270810000000001</c:v>
                </c:pt>
                <c:pt idx="54">
                  <c:v>-3.5716319999999993</c:v>
                </c:pt>
                <c:pt idx="55">
                  <c:v>-3.88889</c:v>
                </c:pt>
                <c:pt idx="56">
                  <c:v>-4.2307480000000002</c:v>
                </c:pt>
                <c:pt idx="57">
                  <c:v>-4.6328659999999999</c:v>
                </c:pt>
                <c:pt idx="58">
                  <c:v>-5.0782739999999986</c:v>
                </c:pt>
                <c:pt idx="59">
                  <c:v>-5.5351629999999989</c:v>
                </c:pt>
                <c:pt idx="60">
                  <c:v>-6.0012430000000005</c:v>
                </c:pt>
                <c:pt idx="61">
                  <c:v>-6.5536510000000003</c:v>
                </c:pt>
                <c:pt idx="62">
                  <c:v>-7.1038699999999988</c:v>
                </c:pt>
                <c:pt idx="63">
                  <c:v>-7.7024509999999982</c:v>
                </c:pt>
                <c:pt idx="64">
                  <c:v>-8.3008930000000003</c:v>
                </c:pt>
                <c:pt idx="65">
                  <c:v>-8.9707449999999991</c:v>
                </c:pt>
                <c:pt idx="66">
                  <c:v>-9.6745529999999977</c:v>
                </c:pt>
                <c:pt idx="67">
                  <c:v>-10.34229</c:v>
                </c:pt>
                <c:pt idx="68">
                  <c:v>-11.017632999999998</c:v>
                </c:pt>
                <c:pt idx="69">
                  <c:v>-11.716762000000001</c:v>
                </c:pt>
                <c:pt idx="70">
                  <c:v>-12.510232999999998</c:v>
                </c:pt>
                <c:pt idx="71">
                  <c:v>-13.36425</c:v>
                </c:pt>
                <c:pt idx="72">
                  <c:v>-14.219803999999998</c:v>
                </c:pt>
                <c:pt idx="73">
                  <c:v>-15.104170999999999</c:v>
                </c:pt>
                <c:pt idx="74">
                  <c:v>-16.000237999999996</c:v>
                </c:pt>
                <c:pt idx="75">
                  <c:v>-16.987763999999999</c:v>
                </c:pt>
                <c:pt idx="76">
                  <c:v>-18.157812</c:v>
                </c:pt>
                <c:pt idx="77">
                  <c:v>-19.424869000000001</c:v>
                </c:pt>
                <c:pt idx="78">
                  <c:v>-20.901232999999998</c:v>
                </c:pt>
                <c:pt idx="79">
                  <c:v>-22.603074999999997</c:v>
                </c:pt>
                <c:pt idx="80">
                  <c:v>-24.535238</c:v>
                </c:pt>
                <c:pt idx="81">
                  <c:v>-26.722664999999999</c:v>
                </c:pt>
                <c:pt idx="82">
                  <c:v>-29.118054999999998</c:v>
                </c:pt>
                <c:pt idx="83">
                  <c:v>-31.800939</c:v>
                </c:pt>
                <c:pt idx="84">
                  <c:v>-34.542607999999994</c:v>
                </c:pt>
                <c:pt idx="85">
                  <c:v>-37.486711</c:v>
                </c:pt>
                <c:pt idx="86">
                  <c:v>-40.670206</c:v>
                </c:pt>
                <c:pt idx="87">
                  <c:v>-43.683045999999997</c:v>
                </c:pt>
                <c:pt idx="88">
                  <c:v>-44.708767999999999</c:v>
                </c:pt>
                <c:pt idx="89">
                  <c:v>-43.551545999999995</c:v>
                </c:pt>
                <c:pt idx="90">
                  <c:v>-41.213089999999994</c:v>
                </c:pt>
                <c:pt idx="91">
                  <c:v>-38.899251999999997</c:v>
                </c:pt>
                <c:pt idx="92">
                  <c:v>-37.267205999999995</c:v>
                </c:pt>
                <c:pt idx="93">
                  <c:v>-35.755333999999998</c:v>
                </c:pt>
                <c:pt idx="94">
                  <c:v>-34.700814999999999</c:v>
                </c:pt>
                <c:pt idx="95">
                  <c:v>-33.720078999999998</c:v>
                </c:pt>
                <c:pt idx="96">
                  <c:v>-33.010811999999994</c:v>
                </c:pt>
                <c:pt idx="97">
                  <c:v>-32.572240000000001</c:v>
                </c:pt>
                <c:pt idx="98">
                  <c:v>-32.420133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9-4324-8BCC-67FE79EEC80B}"/>
            </c:ext>
          </c:extLst>
        </c:ser>
        <c:ser>
          <c:idx val="0"/>
          <c:order val="1"/>
          <c:tx>
            <c:v>12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Response'!$S$3:$S$103</c:f>
              <c:numCache>
                <c:formatCode>General</c:formatCode>
                <c:ptCount val="101"/>
                <c:pt idx="0">
                  <c:v>-0.21311470000000021</c:v>
                </c:pt>
                <c:pt idx="1">
                  <c:v>-0.20481679999999969</c:v>
                </c:pt>
                <c:pt idx="2">
                  <c:v>-0.21125789999999967</c:v>
                </c:pt>
                <c:pt idx="3">
                  <c:v>-0.17176530000000056</c:v>
                </c:pt>
                <c:pt idx="4">
                  <c:v>-0.13187790000000099</c:v>
                </c:pt>
                <c:pt idx="5">
                  <c:v>-0.10103510000000071</c:v>
                </c:pt>
                <c:pt idx="6">
                  <c:v>-7.8155499999999378E-2</c:v>
                </c:pt>
                <c:pt idx="7">
                  <c:v>-6.5540300000000329E-2</c:v>
                </c:pt>
                <c:pt idx="8">
                  <c:v>-3.4479100000000429E-2</c:v>
                </c:pt>
                <c:pt idx="9">
                  <c:v>-3.3083899999999389E-2</c:v>
                </c:pt>
                <c:pt idx="10">
                  <c:v>-3.0253399999999431E-2</c:v>
                </c:pt>
                <c:pt idx="11">
                  <c:v>-1.2927100000000635E-2</c:v>
                </c:pt>
                <c:pt idx="12">
                  <c:v>-6.1283000000003085E-3</c:v>
                </c:pt>
                <c:pt idx="13">
                  <c:v>-1.4801000000000286E-2</c:v>
                </c:pt>
                <c:pt idx="14">
                  <c:v>-2.7183499999999583E-2</c:v>
                </c:pt>
                <c:pt idx="15">
                  <c:v>-1.9495000000000928E-2</c:v>
                </c:pt>
                <c:pt idx="16">
                  <c:v>-2.0144500000000676E-2</c:v>
                </c:pt>
                <c:pt idx="17">
                  <c:v>-1.9431100000000257E-2</c:v>
                </c:pt>
                <c:pt idx="18">
                  <c:v>-3.4794800000000237E-2</c:v>
                </c:pt>
                <c:pt idx="19">
                  <c:v>-2.5996199999999803E-2</c:v>
                </c:pt>
                <c:pt idx="20">
                  <c:v>-1.1302000000000589E-2</c:v>
                </c:pt>
                <c:pt idx="21">
                  <c:v>-2.3546000000003176E-3</c:v>
                </c:pt>
                <c:pt idx="22">
                  <c:v>0</c:v>
                </c:pt>
                <c:pt idx="23">
                  <c:v>-7.9393000000003155E-3</c:v>
                </c:pt>
                <c:pt idx="24">
                  <c:v>-1.5704200000000057E-2</c:v>
                </c:pt>
                <c:pt idx="25">
                  <c:v>-1.9378700000000748E-2</c:v>
                </c:pt>
                <c:pt idx="26">
                  <c:v>-4.6211200000000119E-2</c:v>
                </c:pt>
                <c:pt idx="27">
                  <c:v>-7.6192900000000563E-2</c:v>
                </c:pt>
                <c:pt idx="28">
                  <c:v>-0.10166360000000019</c:v>
                </c:pt>
                <c:pt idx="29">
                  <c:v>-0.14283939999999973</c:v>
                </c:pt>
                <c:pt idx="30">
                  <c:v>-0.21262650000000072</c:v>
                </c:pt>
                <c:pt idx="31">
                  <c:v>-0.28932290000000016</c:v>
                </c:pt>
                <c:pt idx="32">
                  <c:v>-0.34971430000000048</c:v>
                </c:pt>
                <c:pt idx="33">
                  <c:v>-0.43298440000000049</c:v>
                </c:pt>
                <c:pt idx="34">
                  <c:v>-0.55238800000000055</c:v>
                </c:pt>
                <c:pt idx="35">
                  <c:v>-0.66550200000000004</c:v>
                </c:pt>
                <c:pt idx="36">
                  <c:v>-0.73318500000000064</c:v>
                </c:pt>
                <c:pt idx="37">
                  <c:v>-0.82217600000000068</c:v>
                </c:pt>
                <c:pt idx="38">
                  <c:v>-0.94798899999999975</c:v>
                </c:pt>
                <c:pt idx="39">
                  <c:v>-1.0658609999999999</c:v>
                </c:pt>
                <c:pt idx="40">
                  <c:v>-1.1593359999999997</c:v>
                </c:pt>
                <c:pt idx="41">
                  <c:v>-1.287230000000001</c:v>
                </c:pt>
                <c:pt idx="42">
                  <c:v>-1.4506980000000009</c:v>
                </c:pt>
                <c:pt idx="43">
                  <c:v>-1.6305370000000003</c:v>
                </c:pt>
                <c:pt idx="44">
                  <c:v>-1.7794330000000009</c:v>
                </c:pt>
                <c:pt idx="45">
                  <c:v>-1.9952959999999997</c:v>
                </c:pt>
                <c:pt idx="46">
                  <c:v>-2.1886500000000009</c:v>
                </c:pt>
                <c:pt idx="47">
                  <c:v>-2.4069289999999999</c:v>
                </c:pt>
                <c:pt idx="48">
                  <c:v>-2.6053340000000009</c:v>
                </c:pt>
                <c:pt idx="49">
                  <c:v>-2.8472340000000003</c:v>
                </c:pt>
                <c:pt idx="50">
                  <c:v>-3.0752079999999999</c:v>
                </c:pt>
                <c:pt idx="51">
                  <c:v>-3.3241619999999994</c:v>
                </c:pt>
                <c:pt idx="52">
                  <c:v>-3.6041670000000003</c:v>
                </c:pt>
                <c:pt idx="53">
                  <c:v>-3.9223359999999996</c:v>
                </c:pt>
                <c:pt idx="54">
                  <c:v>-4.2247660000000007</c:v>
                </c:pt>
                <c:pt idx="55">
                  <c:v>-4.5693750000000009</c:v>
                </c:pt>
                <c:pt idx="56">
                  <c:v>-4.9197170000000003</c:v>
                </c:pt>
                <c:pt idx="57">
                  <c:v>-5.3125300000000006</c:v>
                </c:pt>
                <c:pt idx="58">
                  <c:v>-5.6843660000000007</c:v>
                </c:pt>
                <c:pt idx="59">
                  <c:v>-6.1161849999999998</c:v>
                </c:pt>
                <c:pt idx="60">
                  <c:v>-6.5416460000000018</c:v>
                </c:pt>
                <c:pt idx="61">
                  <c:v>-6.9950840000000003</c:v>
                </c:pt>
                <c:pt idx="62">
                  <c:v>-7.4531340000000004</c:v>
                </c:pt>
                <c:pt idx="63">
                  <c:v>-7.9678239999999985</c:v>
                </c:pt>
                <c:pt idx="64">
                  <c:v>-8.5222430000000013</c:v>
                </c:pt>
                <c:pt idx="65">
                  <c:v>-9.0999290000000013</c:v>
                </c:pt>
                <c:pt idx="66">
                  <c:v>-9.7159680000000019</c:v>
                </c:pt>
                <c:pt idx="67">
                  <c:v>-10.422189000000001</c:v>
                </c:pt>
                <c:pt idx="68">
                  <c:v>-11.201348000000001</c:v>
                </c:pt>
                <c:pt idx="69">
                  <c:v>-12.008726999999999</c:v>
                </c:pt>
                <c:pt idx="70">
                  <c:v>-12.838375999999998</c:v>
                </c:pt>
                <c:pt idx="71">
                  <c:v>-13.710154999999999</c:v>
                </c:pt>
                <c:pt idx="72">
                  <c:v>-14.712771000000002</c:v>
                </c:pt>
                <c:pt idx="73">
                  <c:v>-15.827624000000002</c:v>
                </c:pt>
                <c:pt idx="74">
                  <c:v>-17.083750999999999</c:v>
                </c:pt>
                <c:pt idx="75">
                  <c:v>-18.395352000000003</c:v>
                </c:pt>
                <c:pt idx="76">
                  <c:v>-19.771982999999999</c:v>
                </c:pt>
                <c:pt idx="77">
                  <c:v>-21.239564000000001</c:v>
                </c:pt>
                <c:pt idx="78">
                  <c:v>-22.809260000000002</c:v>
                </c:pt>
                <c:pt idx="79">
                  <c:v>-24.415541999999995</c:v>
                </c:pt>
                <c:pt idx="80">
                  <c:v>-26.278601999999999</c:v>
                </c:pt>
                <c:pt idx="81">
                  <c:v>-28.308611999999997</c:v>
                </c:pt>
                <c:pt idx="82">
                  <c:v>-30.541080000000001</c:v>
                </c:pt>
                <c:pt idx="83">
                  <c:v>-32.605342</c:v>
                </c:pt>
                <c:pt idx="84">
                  <c:v>-34.998111000000002</c:v>
                </c:pt>
                <c:pt idx="85">
                  <c:v>-36.971927000000001</c:v>
                </c:pt>
                <c:pt idx="86">
                  <c:v>-38.292155000000001</c:v>
                </c:pt>
                <c:pt idx="87">
                  <c:v>-38.246020000000001</c:v>
                </c:pt>
                <c:pt idx="88">
                  <c:v>-37.371397999999999</c:v>
                </c:pt>
                <c:pt idx="89">
                  <c:v>-36.173429999999996</c:v>
                </c:pt>
                <c:pt idx="90">
                  <c:v>-34.960872000000002</c:v>
                </c:pt>
                <c:pt idx="91">
                  <c:v>-33.879953999999998</c:v>
                </c:pt>
                <c:pt idx="92">
                  <c:v>-32.857306000000001</c:v>
                </c:pt>
                <c:pt idx="93">
                  <c:v>-32.064962999999999</c:v>
                </c:pt>
                <c:pt idx="94">
                  <c:v>-31.434458999999997</c:v>
                </c:pt>
                <c:pt idx="95">
                  <c:v>-30.960325999999995</c:v>
                </c:pt>
                <c:pt idx="96">
                  <c:v>-30.487463999999996</c:v>
                </c:pt>
                <c:pt idx="97">
                  <c:v>-30.284113999999995</c:v>
                </c:pt>
                <c:pt idx="98">
                  <c:v>-30.034858</c:v>
                </c:pt>
                <c:pt idx="99">
                  <c:v>-23.753222000000001</c:v>
                </c:pt>
                <c:pt idx="100">
                  <c:v>-17.432298000000003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9-4324-8BCC-67FE79EE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4272"/>
        <c:axId val="116136192"/>
      </c:scatterChart>
      <c:valAx>
        <c:axId val="116134272"/>
        <c:scaling>
          <c:orientation val="minMax"/>
          <c:max val="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136192"/>
        <c:crosses val="autoZero"/>
        <c:crossBetween val="midCat"/>
        <c:majorUnit val="0.5"/>
      </c:valAx>
      <c:valAx>
        <c:axId val="116136192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13427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IF RL-LSLO 12 GHz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Response'!$J$3:$J$103</c:f>
              <c:numCache>
                <c:formatCode>General</c:formatCode>
                <c:ptCount val="101"/>
                <c:pt idx="0">
                  <c:v>-18.588808</c:v>
                </c:pt>
                <c:pt idx="1">
                  <c:v>-18.520600999999999</c:v>
                </c:pt>
                <c:pt idx="2">
                  <c:v>-18.4634</c:v>
                </c:pt>
                <c:pt idx="3">
                  <c:v>-18.292280000000002</c:v>
                </c:pt>
                <c:pt idx="4">
                  <c:v>-18.508755000000001</c:v>
                </c:pt>
                <c:pt idx="5">
                  <c:v>-18.747595</c:v>
                </c:pt>
                <c:pt idx="6">
                  <c:v>-19.108460999999998</c:v>
                </c:pt>
                <c:pt idx="7">
                  <c:v>-19.298735000000001</c:v>
                </c:pt>
                <c:pt idx="8">
                  <c:v>-19.752559999999999</c:v>
                </c:pt>
                <c:pt idx="9">
                  <c:v>-20.207602999999999</c:v>
                </c:pt>
                <c:pt idx="10">
                  <c:v>-20.587833</c:v>
                </c:pt>
                <c:pt idx="11">
                  <c:v>-20.678070000000002</c:v>
                </c:pt>
                <c:pt idx="12">
                  <c:v>-21.129587000000001</c:v>
                </c:pt>
                <c:pt idx="13">
                  <c:v>-22.037026999999998</c:v>
                </c:pt>
                <c:pt idx="14">
                  <c:v>-22.828564</c:v>
                </c:pt>
                <c:pt idx="15">
                  <c:v>-22.984724</c:v>
                </c:pt>
                <c:pt idx="16">
                  <c:v>-23.135940999999999</c:v>
                </c:pt>
                <c:pt idx="17">
                  <c:v>-23.207713999999999</c:v>
                </c:pt>
                <c:pt idx="18">
                  <c:v>-22.495190000000001</c:v>
                </c:pt>
                <c:pt idx="19">
                  <c:v>-21.227243000000001</c:v>
                </c:pt>
                <c:pt idx="20">
                  <c:v>-20.352157999999999</c:v>
                </c:pt>
                <c:pt idx="21">
                  <c:v>-19.805351000000002</c:v>
                </c:pt>
                <c:pt idx="22">
                  <c:v>-19.165656999999999</c:v>
                </c:pt>
                <c:pt idx="23">
                  <c:v>-18.426655</c:v>
                </c:pt>
                <c:pt idx="24">
                  <c:v>-17.849974</c:v>
                </c:pt>
                <c:pt idx="25">
                  <c:v>-17.553701</c:v>
                </c:pt>
                <c:pt idx="26">
                  <c:v>-17.340551000000001</c:v>
                </c:pt>
                <c:pt idx="27">
                  <c:v>-16.905000999999999</c:v>
                </c:pt>
                <c:pt idx="28">
                  <c:v>-16.445754999999998</c:v>
                </c:pt>
                <c:pt idx="29">
                  <c:v>-16.287271</c:v>
                </c:pt>
                <c:pt idx="30">
                  <c:v>-16.310459000000002</c:v>
                </c:pt>
                <c:pt idx="31">
                  <c:v>-16.087723</c:v>
                </c:pt>
                <c:pt idx="32">
                  <c:v>-15.661054</c:v>
                </c:pt>
                <c:pt idx="33">
                  <c:v>-15.432375</c:v>
                </c:pt>
                <c:pt idx="34">
                  <c:v>-15.412406000000001</c:v>
                </c:pt>
                <c:pt idx="35">
                  <c:v>-15.099107</c:v>
                </c:pt>
                <c:pt idx="36">
                  <c:v>-14.512185000000001</c:v>
                </c:pt>
                <c:pt idx="37">
                  <c:v>-14.202832000000001</c:v>
                </c:pt>
                <c:pt idx="38">
                  <c:v>-14.226684000000001</c:v>
                </c:pt>
                <c:pt idx="39">
                  <c:v>-13.896763</c:v>
                </c:pt>
                <c:pt idx="40">
                  <c:v>-13.312972</c:v>
                </c:pt>
                <c:pt idx="41">
                  <c:v>-12.897982000000001</c:v>
                </c:pt>
                <c:pt idx="42">
                  <c:v>-12.653159</c:v>
                </c:pt>
                <c:pt idx="43">
                  <c:v>-12.088948</c:v>
                </c:pt>
                <c:pt idx="44">
                  <c:v>-11.369479</c:v>
                </c:pt>
                <c:pt idx="45">
                  <c:v>-10.891463999999999</c:v>
                </c:pt>
                <c:pt idx="46">
                  <c:v>-10.500507000000001</c:v>
                </c:pt>
                <c:pt idx="47">
                  <c:v>-9.9187565000000006</c:v>
                </c:pt>
                <c:pt idx="48">
                  <c:v>-9.2385044000000001</c:v>
                </c:pt>
                <c:pt idx="49">
                  <c:v>-8.7465525</c:v>
                </c:pt>
                <c:pt idx="50">
                  <c:v>-8.3078470000000006</c:v>
                </c:pt>
                <c:pt idx="51">
                  <c:v>-7.7647060999999997</c:v>
                </c:pt>
                <c:pt idx="52">
                  <c:v>-7.2479681999999999</c:v>
                </c:pt>
                <c:pt idx="53">
                  <c:v>-6.8520783999999999</c:v>
                </c:pt>
                <c:pt idx="54">
                  <c:v>-6.5174165000000004</c:v>
                </c:pt>
                <c:pt idx="55">
                  <c:v>-6.1203804000000002</c:v>
                </c:pt>
                <c:pt idx="56">
                  <c:v>-5.751862</c:v>
                </c:pt>
                <c:pt idx="57">
                  <c:v>-5.4468931999999999</c:v>
                </c:pt>
                <c:pt idx="58">
                  <c:v>-5.1663798999999999</c:v>
                </c:pt>
                <c:pt idx="59">
                  <c:v>-4.8649931000000004</c:v>
                </c:pt>
                <c:pt idx="60">
                  <c:v>-4.5865326</c:v>
                </c:pt>
                <c:pt idx="61">
                  <c:v>-4.3564334000000002</c:v>
                </c:pt>
                <c:pt idx="62">
                  <c:v>-4.1347012999999997</c:v>
                </c:pt>
                <c:pt idx="63">
                  <c:v>-3.929014</c:v>
                </c:pt>
                <c:pt idx="64">
                  <c:v>-3.7300694000000001</c:v>
                </c:pt>
                <c:pt idx="65">
                  <c:v>-3.5618240999999999</c:v>
                </c:pt>
                <c:pt idx="66">
                  <c:v>-3.4029117000000002</c:v>
                </c:pt>
                <c:pt idx="67">
                  <c:v>-3.2640785999999999</c:v>
                </c:pt>
                <c:pt idx="68">
                  <c:v>-3.1259467999999999</c:v>
                </c:pt>
                <c:pt idx="69">
                  <c:v>-3.0126073</c:v>
                </c:pt>
                <c:pt idx="70">
                  <c:v>-2.9094631999999998</c:v>
                </c:pt>
                <c:pt idx="71">
                  <c:v>-2.8114056999999999</c:v>
                </c:pt>
                <c:pt idx="72">
                  <c:v>-2.7210727000000001</c:v>
                </c:pt>
                <c:pt idx="73">
                  <c:v>-2.6400907</c:v>
                </c:pt>
                <c:pt idx="74">
                  <c:v>-2.5629740000000001</c:v>
                </c:pt>
                <c:pt idx="75">
                  <c:v>-2.4938256999999999</c:v>
                </c:pt>
                <c:pt idx="76">
                  <c:v>-2.4230803999999999</c:v>
                </c:pt>
                <c:pt idx="77">
                  <c:v>-2.3623166000000002</c:v>
                </c:pt>
                <c:pt idx="78">
                  <c:v>-2.3030734000000002</c:v>
                </c:pt>
                <c:pt idx="79">
                  <c:v>-2.2494736</c:v>
                </c:pt>
                <c:pt idx="80">
                  <c:v>-2.1948425999999999</c:v>
                </c:pt>
                <c:pt idx="81">
                  <c:v>-2.1564478999999999</c:v>
                </c:pt>
                <c:pt idx="82">
                  <c:v>-2.1042838000000001</c:v>
                </c:pt>
                <c:pt idx="83">
                  <c:v>-2.0693996000000001</c:v>
                </c:pt>
                <c:pt idx="84">
                  <c:v>-2.0269591999999998</c:v>
                </c:pt>
                <c:pt idx="85">
                  <c:v>-1.9931319999999999</c:v>
                </c:pt>
                <c:pt idx="86">
                  <c:v>-1.9557405000000001</c:v>
                </c:pt>
                <c:pt idx="87">
                  <c:v>-1.9295723</c:v>
                </c:pt>
                <c:pt idx="88">
                  <c:v>-1.8933724999999999</c:v>
                </c:pt>
                <c:pt idx="89">
                  <c:v>-1.8714138</c:v>
                </c:pt>
                <c:pt idx="90">
                  <c:v>-1.8402472000000001</c:v>
                </c:pt>
                <c:pt idx="91">
                  <c:v>-1.8140337</c:v>
                </c:pt>
                <c:pt idx="92">
                  <c:v>-1.7909554000000001</c:v>
                </c:pt>
                <c:pt idx="93">
                  <c:v>-1.7703232</c:v>
                </c:pt>
                <c:pt idx="94">
                  <c:v>-1.7430072000000001</c:v>
                </c:pt>
                <c:pt idx="95">
                  <c:v>-1.7325151000000001</c:v>
                </c:pt>
                <c:pt idx="96">
                  <c:v>-1.7080518</c:v>
                </c:pt>
                <c:pt idx="97">
                  <c:v>-1.6937530000000001</c:v>
                </c:pt>
                <c:pt idx="98">
                  <c:v>0.24637511000000001</c:v>
                </c:pt>
                <c:pt idx="99">
                  <c:v>2.1802912000000001</c:v>
                </c:pt>
                <c:pt idx="100">
                  <c:v>4.1195716999999998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A1E-A080-14B740E739BA}"/>
            </c:ext>
          </c:extLst>
        </c:ser>
        <c:ser>
          <c:idx val="0"/>
          <c:order val="1"/>
          <c:tx>
            <c:v>IF RL-LSLO 12 GHz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Response'!$T$3:$T$103</c:f>
              <c:numCache>
                <c:formatCode>General</c:formatCode>
                <c:ptCount val="101"/>
                <c:pt idx="0">
                  <c:v>-25.202477999999999</c:v>
                </c:pt>
                <c:pt idx="1">
                  <c:v>-26.038865999999999</c:v>
                </c:pt>
                <c:pt idx="2">
                  <c:v>-26.787054000000001</c:v>
                </c:pt>
                <c:pt idx="3">
                  <c:v>-27.168379000000002</c:v>
                </c:pt>
                <c:pt idx="4">
                  <c:v>-27.77413</c:v>
                </c:pt>
                <c:pt idx="5">
                  <c:v>-27.695613999999999</c:v>
                </c:pt>
                <c:pt idx="6">
                  <c:v>-26.718409999999999</c:v>
                </c:pt>
                <c:pt idx="7">
                  <c:v>-25.607847</c:v>
                </c:pt>
                <c:pt idx="8">
                  <c:v>-24.852968000000001</c:v>
                </c:pt>
                <c:pt idx="9">
                  <c:v>-23.628471000000001</c:v>
                </c:pt>
                <c:pt idx="10">
                  <c:v>-22.314900999999999</c:v>
                </c:pt>
                <c:pt idx="11">
                  <c:v>-21.222041999999998</c:v>
                </c:pt>
                <c:pt idx="12">
                  <c:v>-20.244484</c:v>
                </c:pt>
                <c:pt idx="13">
                  <c:v>-19.038103</c:v>
                </c:pt>
                <c:pt idx="14">
                  <c:v>-17.851448000000001</c:v>
                </c:pt>
                <c:pt idx="15">
                  <c:v>-16.950057999999999</c:v>
                </c:pt>
                <c:pt idx="16">
                  <c:v>-16.193595999999999</c:v>
                </c:pt>
                <c:pt idx="17">
                  <c:v>-15.420012</c:v>
                </c:pt>
                <c:pt idx="18">
                  <c:v>-14.692199</c:v>
                </c:pt>
                <c:pt idx="19">
                  <c:v>-14.126213999999999</c:v>
                </c:pt>
                <c:pt idx="20">
                  <c:v>-13.707928000000001</c:v>
                </c:pt>
                <c:pt idx="21">
                  <c:v>-13.279579999999999</c:v>
                </c:pt>
                <c:pt idx="22">
                  <c:v>-12.818306</c:v>
                </c:pt>
                <c:pt idx="23">
                  <c:v>-12.488604</c:v>
                </c:pt>
                <c:pt idx="24">
                  <c:v>-12.345589</c:v>
                </c:pt>
                <c:pt idx="25">
                  <c:v>-12.194388</c:v>
                </c:pt>
                <c:pt idx="26">
                  <c:v>-11.96279</c:v>
                </c:pt>
                <c:pt idx="27">
                  <c:v>-11.798043</c:v>
                </c:pt>
                <c:pt idx="28">
                  <c:v>-11.795067</c:v>
                </c:pt>
                <c:pt idx="29">
                  <c:v>-11.839753999999999</c:v>
                </c:pt>
                <c:pt idx="30">
                  <c:v>-11.787032</c:v>
                </c:pt>
                <c:pt idx="31">
                  <c:v>-11.761646000000001</c:v>
                </c:pt>
                <c:pt idx="32">
                  <c:v>-11.875772</c:v>
                </c:pt>
                <c:pt idx="33">
                  <c:v>-11.939251000000001</c:v>
                </c:pt>
                <c:pt idx="34">
                  <c:v>-11.840465</c:v>
                </c:pt>
                <c:pt idx="35">
                  <c:v>-11.626946</c:v>
                </c:pt>
                <c:pt idx="36">
                  <c:v>-11.464295999999999</c:v>
                </c:pt>
                <c:pt idx="37">
                  <c:v>-11.327271</c:v>
                </c:pt>
                <c:pt idx="38">
                  <c:v>-11.057561</c:v>
                </c:pt>
                <c:pt idx="39">
                  <c:v>-10.644674999999999</c:v>
                </c:pt>
                <c:pt idx="40">
                  <c:v>-10.330537</c:v>
                </c:pt>
                <c:pt idx="41">
                  <c:v>-10.038919999999999</c:v>
                </c:pt>
                <c:pt idx="42">
                  <c:v>-9.5618400999999995</c:v>
                </c:pt>
                <c:pt idx="43">
                  <c:v>-9.0150900000000007</c:v>
                </c:pt>
                <c:pt idx="44">
                  <c:v>-8.5881824000000009</c:v>
                </c:pt>
                <c:pt idx="45">
                  <c:v>-8.2591123999999994</c:v>
                </c:pt>
                <c:pt idx="46">
                  <c:v>-7.8496155999999999</c:v>
                </c:pt>
                <c:pt idx="47">
                  <c:v>-7.4573239999999998</c:v>
                </c:pt>
                <c:pt idx="48">
                  <c:v>-7.1845717000000002</c:v>
                </c:pt>
                <c:pt idx="49">
                  <c:v>-6.9441022999999999</c:v>
                </c:pt>
                <c:pt idx="50">
                  <c:v>-6.6470089000000003</c:v>
                </c:pt>
                <c:pt idx="51">
                  <c:v>-6.3612118000000004</c:v>
                </c:pt>
                <c:pt idx="52">
                  <c:v>-6.1333289000000004</c:v>
                </c:pt>
                <c:pt idx="53">
                  <c:v>-5.8965582999999997</c:v>
                </c:pt>
                <c:pt idx="54">
                  <c:v>-5.6458763999999997</c:v>
                </c:pt>
                <c:pt idx="55">
                  <c:v>-5.4077463000000003</c:v>
                </c:pt>
                <c:pt idx="56">
                  <c:v>-5.1975179000000002</c:v>
                </c:pt>
                <c:pt idx="57">
                  <c:v>-4.9889779000000001</c:v>
                </c:pt>
                <c:pt idx="58">
                  <c:v>-4.7749758</c:v>
                </c:pt>
                <c:pt idx="59">
                  <c:v>-4.5977211000000002</c:v>
                </c:pt>
                <c:pt idx="60">
                  <c:v>-4.4210891999999999</c:v>
                </c:pt>
                <c:pt idx="61">
                  <c:v>-4.2569952000000004</c:v>
                </c:pt>
                <c:pt idx="62">
                  <c:v>-4.0905889999999996</c:v>
                </c:pt>
                <c:pt idx="63">
                  <c:v>-3.9414560999999999</c:v>
                </c:pt>
                <c:pt idx="64">
                  <c:v>-3.7854334999999999</c:v>
                </c:pt>
                <c:pt idx="65">
                  <c:v>-3.6292125999999998</c:v>
                </c:pt>
                <c:pt idx="66">
                  <c:v>-3.4733741</c:v>
                </c:pt>
                <c:pt idx="67">
                  <c:v>-3.3304347999999999</c:v>
                </c:pt>
                <c:pt idx="68">
                  <c:v>-3.1950284999999998</c:v>
                </c:pt>
                <c:pt idx="69">
                  <c:v>-3.0671270000000002</c:v>
                </c:pt>
                <c:pt idx="70">
                  <c:v>-2.9461130999999998</c:v>
                </c:pt>
                <c:pt idx="71">
                  <c:v>-2.837405</c:v>
                </c:pt>
                <c:pt idx="72">
                  <c:v>-2.7344601000000002</c:v>
                </c:pt>
                <c:pt idx="73">
                  <c:v>-2.6377027000000002</c:v>
                </c:pt>
                <c:pt idx="74">
                  <c:v>-2.5490474999999999</c:v>
                </c:pt>
                <c:pt idx="75">
                  <c:v>-2.4694631</c:v>
                </c:pt>
                <c:pt idx="76">
                  <c:v>-2.3964471999999999</c:v>
                </c:pt>
                <c:pt idx="77">
                  <c:v>-2.3298979000000002</c:v>
                </c:pt>
                <c:pt idx="78">
                  <c:v>-2.2690806000000001</c:v>
                </c:pt>
                <c:pt idx="79">
                  <c:v>-2.2139758999999999</c:v>
                </c:pt>
                <c:pt idx="80">
                  <c:v>-2.1619823</c:v>
                </c:pt>
                <c:pt idx="81">
                  <c:v>-2.1149015000000002</c:v>
                </c:pt>
                <c:pt idx="82">
                  <c:v>-2.0709186000000002</c:v>
                </c:pt>
                <c:pt idx="83">
                  <c:v>-2.0303216000000002</c:v>
                </c:pt>
                <c:pt idx="84">
                  <c:v>-1.9907078</c:v>
                </c:pt>
                <c:pt idx="85">
                  <c:v>-1.9552176000000001</c:v>
                </c:pt>
                <c:pt idx="86">
                  <c:v>-1.9191275000000001</c:v>
                </c:pt>
                <c:pt idx="87">
                  <c:v>-1.8840683</c:v>
                </c:pt>
                <c:pt idx="88">
                  <c:v>-1.8528754000000001</c:v>
                </c:pt>
                <c:pt idx="89">
                  <c:v>-1.8225743999999999</c:v>
                </c:pt>
                <c:pt idx="90">
                  <c:v>-1.7936650999999999</c:v>
                </c:pt>
                <c:pt idx="91">
                  <c:v>-1.7687329000000001</c:v>
                </c:pt>
                <c:pt idx="92">
                  <c:v>-1.7448859000000001</c:v>
                </c:pt>
                <c:pt idx="93">
                  <c:v>-1.7201382000000001</c:v>
                </c:pt>
                <c:pt idx="94">
                  <c:v>-1.6974467</c:v>
                </c:pt>
                <c:pt idx="95">
                  <c:v>-1.6810957</c:v>
                </c:pt>
                <c:pt idx="96">
                  <c:v>-1.6610290000000001</c:v>
                </c:pt>
                <c:pt idx="97">
                  <c:v>-1.6438851000000001</c:v>
                </c:pt>
                <c:pt idx="98">
                  <c:v>-1.4269859</c:v>
                </c:pt>
                <c:pt idx="99">
                  <c:v>-1.2134674999999999</c:v>
                </c:pt>
                <c:pt idx="100">
                  <c:v>-0.99846511999999998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B-4A1E-A080-14B740E7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3936"/>
        <c:axId val="116274304"/>
      </c:scatterChart>
      <c:valAx>
        <c:axId val="116263936"/>
        <c:scaling>
          <c:orientation val="minMax"/>
          <c:max val="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274304"/>
        <c:crosses val="autoZero"/>
        <c:crossBetween val="midCat"/>
        <c:majorUnit val="0.5"/>
      </c:valAx>
      <c:valAx>
        <c:axId val="11627430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26393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2476905933427924"/>
          <c:y val="0.69222826154426986"/>
          <c:w val="0.51389494002361769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-75.635131999999999</c:v>
                </c:pt>
                <c:pt idx="1">
                  <c:v>-75.894774999999996</c:v>
                </c:pt>
                <c:pt idx="2">
                  <c:v>-75.248535000000004</c:v>
                </c:pt>
                <c:pt idx="3">
                  <c:v>-74.437209999999993</c:v>
                </c:pt>
                <c:pt idx="4">
                  <c:v>-70.201049999999995</c:v>
                </c:pt>
                <c:pt idx="5">
                  <c:v>-68.168114000000003</c:v>
                </c:pt>
                <c:pt idx="6">
                  <c:v>-66.842369000000005</c:v>
                </c:pt>
                <c:pt idx="7">
                  <c:v>-65.656723</c:v>
                </c:pt>
                <c:pt idx="8">
                  <c:v>-63.531089999999999</c:v>
                </c:pt>
                <c:pt idx="9">
                  <c:v>-60.790619</c:v>
                </c:pt>
                <c:pt idx="10">
                  <c:v>-57.530563000000001</c:v>
                </c:pt>
                <c:pt idx="11">
                  <c:v>-53.902889000000002</c:v>
                </c:pt>
                <c:pt idx="12">
                  <c:v>-50.601039999999998</c:v>
                </c:pt>
                <c:pt idx="13">
                  <c:v>-47.994273999999997</c:v>
                </c:pt>
                <c:pt idx="14">
                  <c:v>-45.555534000000002</c:v>
                </c:pt>
                <c:pt idx="15">
                  <c:v>-43.246056000000003</c:v>
                </c:pt>
                <c:pt idx="16">
                  <c:v>-41.324581000000002</c:v>
                </c:pt>
                <c:pt idx="17">
                  <c:v>-39.599772999999999</c:v>
                </c:pt>
                <c:pt idx="18">
                  <c:v>-38.175334999999997</c:v>
                </c:pt>
                <c:pt idx="19">
                  <c:v>-37.046005000000001</c:v>
                </c:pt>
                <c:pt idx="20">
                  <c:v>-36.203049</c:v>
                </c:pt>
                <c:pt idx="21">
                  <c:v>-35.497962999999999</c:v>
                </c:pt>
                <c:pt idx="22">
                  <c:v>-34.918087</c:v>
                </c:pt>
                <c:pt idx="23">
                  <c:v>-34.325623</c:v>
                </c:pt>
                <c:pt idx="24">
                  <c:v>-33.740890999999998</c:v>
                </c:pt>
                <c:pt idx="25">
                  <c:v>-33.259490999999997</c:v>
                </c:pt>
                <c:pt idx="26">
                  <c:v>-32.858074000000002</c:v>
                </c:pt>
                <c:pt idx="27">
                  <c:v>-32.521152000000001</c:v>
                </c:pt>
                <c:pt idx="28">
                  <c:v>-32.308556000000003</c:v>
                </c:pt>
                <c:pt idx="29">
                  <c:v>-32.118895999999999</c:v>
                </c:pt>
                <c:pt idx="30">
                  <c:v>-31.924271000000001</c:v>
                </c:pt>
                <c:pt idx="31">
                  <c:v>-31.800840000000001</c:v>
                </c:pt>
                <c:pt idx="32">
                  <c:v>-31.691839000000002</c:v>
                </c:pt>
                <c:pt idx="33">
                  <c:v>-31.629095</c:v>
                </c:pt>
                <c:pt idx="34">
                  <c:v>-31.723602</c:v>
                </c:pt>
                <c:pt idx="35">
                  <c:v>-31.808136000000001</c:v>
                </c:pt>
                <c:pt idx="36">
                  <c:v>-31.865546999999999</c:v>
                </c:pt>
                <c:pt idx="37">
                  <c:v>-32.072173999999997</c:v>
                </c:pt>
                <c:pt idx="38">
                  <c:v>-32.293388</c:v>
                </c:pt>
                <c:pt idx="39">
                  <c:v>-32.490257</c:v>
                </c:pt>
                <c:pt idx="40">
                  <c:v>-32.914177000000002</c:v>
                </c:pt>
                <c:pt idx="41">
                  <c:v>-33.41798</c:v>
                </c:pt>
                <c:pt idx="42">
                  <c:v>-33.896628999999997</c:v>
                </c:pt>
                <c:pt idx="43">
                  <c:v>-34.480075999999997</c:v>
                </c:pt>
                <c:pt idx="44">
                  <c:v>-35.123305999999999</c:v>
                </c:pt>
                <c:pt idx="45">
                  <c:v>-35.731304000000002</c:v>
                </c:pt>
                <c:pt idx="46">
                  <c:v>-36.391917999999997</c:v>
                </c:pt>
                <c:pt idx="47">
                  <c:v>-37.095547000000003</c:v>
                </c:pt>
                <c:pt idx="48">
                  <c:v>-37.795009999999998</c:v>
                </c:pt>
                <c:pt idx="49">
                  <c:v>-38.557254999999998</c:v>
                </c:pt>
                <c:pt idx="50">
                  <c:v>-39.3521</c:v>
                </c:pt>
                <c:pt idx="51">
                  <c:v>-40.143925000000003</c:v>
                </c:pt>
                <c:pt idx="52">
                  <c:v>-40.974139999999998</c:v>
                </c:pt>
                <c:pt idx="53">
                  <c:v>-41.779834999999999</c:v>
                </c:pt>
                <c:pt idx="54">
                  <c:v>-42.526062000000003</c:v>
                </c:pt>
                <c:pt idx="55">
                  <c:v>-43.252048000000002</c:v>
                </c:pt>
                <c:pt idx="56">
                  <c:v>-43.962615999999997</c:v>
                </c:pt>
                <c:pt idx="57">
                  <c:v>-44.643959000000002</c:v>
                </c:pt>
                <c:pt idx="58">
                  <c:v>-45.314922000000003</c:v>
                </c:pt>
                <c:pt idx="59">
                  <c:v>-46.037849000000001</c:v>
                </c:pt>
                <c:pt idx="60">
                  <c:v>-46.780594000000001</c:v>
                </c:pt>
                <c:pt idx="61">
                  <c:v>-47.538196999999997</c:v>
                </c:pt>
                <c:pt idx="62">
                  <c:v>-48.268532</c:v>
                </c:pt>
                <c:pt idx="63">
                  <c:v>-48.943192000000003</c:v>
                </c:pt>
                <c:pt idx="64">
                  <c:v>-49.508277999999997</c:v>
                </c:pt>
                <c:pt idx="65">
                  <c:v>-49.932476000000001</c:v>
                </c:pt>
                <c:pt idx="66">
                  <c:v>-50.217373000000002</c:v>
                </c:pt>
                <c:pt idx="67">
                  <c:v>-50.428089</c:v>
                </c:pt>
                <c:pt idx="68">
                  <c:v>-50.549228999999997</c:v>
                </c:pt>
                <c:pt idx="69">
                  <c:v>-50.596553999999998</c:v>
                </c:pt>
                <c:pt idx="70">
                  <c:v>-50.603382000000003</c:v>
                </c:pt>
                <c:pt idx="71">
                  <c:v>-50.597831999999997</c:v>
                </c:pt>
                <c:pt idx="72">
                  <c:v>-50.510058999999998</c:v>
                </c:pt>
                <c:pt idx="73">
                  <c:v>-50.371132000000003</c:v>
                </c:pt>
                <c:pt idx="74">
                  <c:v>-50.231735</c:v>
                </c:pt>
                <c:pt idx="75">
                  <c:v>-50.070976000000002</c:v>
                </c:pt>
                <c:pt idx="76">
                  <c:v>-49.853489000000003</c:v>
                </c:pt>
                <c:pt idx="77">
                  <c:v>-49.674629000000003</c:v>
                </c:pt>
                <c:pt idx="78">
                  <c:v>-49.519032000000003</c:v>
                </c:pt>
                <c:pt idx="79">
                  <c:v>-49.37088</c:v>
                </c:pt>
                <c:pt idx="80">
                  <c:v>-49.190379999999998</c:v>
                </c:pt>
                <c:pt idx="81">
                  <c:v>-49.034992000000003</c:v>
                </c:pt>
                <c:pt idx="82">
                  <c:v>-48.844296</c:v>
                </c:pt>
                <c:pt idx="83">
                  <c:v>-48.656933000000002</c:v>
                </c:pt>
                <c:pt idx="84">
                  <c:v>-48.454945000000002</c:v>
                </c:pt>
                <c:pt idx="85">
                  <c:v>-48.269790999999998</c:v>
                </c:pt>
                <c:pt idx="86">
                  <c:v>-48.039337000000003</c:v>
                </c:pt>
                <c:pt idx="87">
                  <c:v>-47.856814999999997</c:v>
                </c:pt>
                <c:pt idx="88">
                  <c:v>-47.686374999999998</c:v>
                </c:pt>
                <c:pt idx="89">
                  <c:v>-47.516540999999997</c:v>
                </c:pt>
                <c:pt idx="90">
                  <c:v>-47.398693000000002</c:v>
                </c:pt>
                <c:pt idx="91">
                  <c:v>-47.347667999999999</c:v>
                </c:pt>
                <c:pt idx="92">
                  <c:v>-47.254040000000003</c:v>
                </c:pt>
                <c:pt idx="93">
                  <c:v>-47.138485000000003</c:v>
                </c:pt>
                <c:pt idx="94">
                  <c:v>-47.068984999999998</c:v>
                </c:pt>
                <c:pt idx="95">
                  <c:v>-47.003857000000004</c:v>
                </c:pt>
                <c:pt idx="96">
                  <c:v>-46.912810999999998</c:v>
                </c:pt>
                <c:pt idx="97">
                  <c:v>-46.862782000000003</c:v>
                </c:pt>
                <c:pt idx="98">
                  <c:v>-46.793953000000002</c:v>
                </c:pt>
                <c:pt idx="99">
                  <c:v>-46.595416999999998</c:v>
                </c:pt>
                <c:pt idx="100">
                  <c:v>-46.276313999999999</c:v>
                </c:pt>
                <c:pt idx="101">
                  <c:v>-45.920918</c:v>
                </c:pt>
                <c:pt idx="102">
                  <c:v>-45.458202</c:v>
                </c:pt>
                <c:pt idx="103">
                  <c:v>-44.980437999999999</c:v>
                </c:pt>
                <c:pt idx="104">
                  <c:v>-44.520144999999999</c:v>
                </c:pt>
                <c:pt idx="105">
                  <c:v>-44.142825999999999</c:v>
                </c:pt>
                <c:pt idx="106">
                  <c:v>-43.751033999999997</c:v>
                </c:pt>
                <c:pt idx="107">
                  <c:v>-43.382893000000003</c:v>
                </c:pt>
                <c:pt idx="108">
                  <c:v>-42.958275</c:v>
                </c:pt>
                <c:pt idx="109">
                  <c:v>-42.493915999999999</c:v>
                </c:pt>
                <c:pt idx="110">
                  <c:v>-41.931244</c:v>
                </c:pt>
                <c:pt idx="111">
                  <c:v>-41.290142000000003</c:v>
                </c:pt>
                <c:pt idx="112">
                  <c:v>-40.599964</c:v>
                </c:pt>
                <c:pt idx="113">
                  <c:v>-39.931282000000003</c:v>
                </c:pt>
                <c:pt idx="114">
                  <c:v>-39.241928000000001</c:v>
                </c:pt>
                <c:pt idx="115">
                  <c:v>-38.569298000000003</c:v>
                </c:pt>
                <c:pt idx="116">
                  <c:v>-37.954075000000003</c:v>
                </c:pt>
                <c:pt idx="117">
                  <c:v>-37.363048999999997</c:v>
                </c:pt>
                <c:pt idx="118">
                  <c:v>-36.786971999999999</c:v>
                </c:pt>
                <c:pt idx="119">
                  <c:v>-36.246257999999997</c:v>
                </c:pt>
                <c:pt idx="120">
                  <c:v>-35.730412000000001</c:v>
                </c:pt>
                <c:pt idx="121">
                  <c:v>-35.193984999999998</c:v>
                </c:pt>
                <c:pt idx="122">
                  <c:v>-34.643559000000003</c:v>
                </c:pt>
                <c:pt idx="123">
                  <c:v>-34.092742999999999</c:v>
                </c:pt>
                <c:pt idx="124">
                  <c:v>-33.516948999999997</c:v>
                </c:pt>
                <c:pt idx="125">
                  <c:v>-32.926228000000002</c:v>
                </c:pt>
                <c:pt idx="126">
                  <c:v>-32.333843000000002</c:v>
                </c:pt>
                <c:pt idx="127">
                  <c:v>-31.807407000000001</c:v>
                </c:pt>
                <c:pt idx="128">
                  <c:v>-31.308249</c:v>
                </c:pt>
                <c:pt idx="129">
                  <c:v>-30.849091000000001</c:v>
                </c:pt>
                <c:pt idx="130">
                  <c:v>-30.433350000000001</c:v>
                </c:pt>
                <c:pt idx="131">
                  <c:v>-30.075306000000001</c:v>
                </c:pt>
                <c:pt idx="132">
                  <c:v>-29.690462</c:v>
                </c:pt>
                <c:pt idx="133">
                  <c:v>-29.329567000000001</c:v>
                </c:pt>
                <c:pt idx="134">
                  <c:v>-28.996835999999998</c:v>
                </c:pt>
                <c:pt idx="135">
                  <c:v>-28.690297999999999</c:v>
                </c:pt>
                <c:pt idx="136">
                  <c:v>-28.394707</c:v>
                </c:pt>
                <c:pt idx="137">
                  <c:v>-28.107254000000001</c:v>
                </c:pt>
                <c:pt idx="138">
                  <c:v>-27.828379000000002</c:v>
                </c:pt>
                <c:pt idx="139">
                  <c:v>-27.566991999999999</c:v>
                </c:pt>
                <c:pt idx="140">
                  <c:v>-27.313566000000002</c:v>
                </c:pt>
                <c:pt idx="141">
                  <c:v>-27.109708999999999</c:v>
                </c:pt>
                <c:pt idx="142">
                  <c:v>-26.953609</c:v>
                </c:pt>
                <c:pt idx="143">
                  <c:v>-26.794806999999999</c:v>
                </c:pt>
                <c:pt idx="144">
                  <c:v>-26.647632999999999</c:v>
                </c:pt>
                <c:pt idx="145">
                  <c:v>-26.539648</c:v>
                </c:pt>
                <c:pt idx="146">
                  <c:v>-26.413694</c:v>
                </c:pt>
                <c:pt idx="147">
                  <c:v>-26.291090000000001</c:v>
                </c:pt>
                <c:pt idx="148">
                  <c:v>-26.207376</c:v>
                </c:pt>
                <c:pt idx="149">
                  <c:v>-26.139828000000001</c:v>
                </c:pt>
                <c:pt idx="150">
                  <c:v>-26.050280000000001</c:v>
                </c:pt>
                <c:pt idx="151">
                  <c:v>-25.973305</c:v>
                </c:pt>
                <c:pt idx="152">
                  <c:v>-25.910983999999999</c:v>
                </c:pt>
                <c:pt idx="153">
                  <c:v>-25.845704999999999</c:v>
                </c:pt>
                <c:pt idx="154">
                  <c:v>-25.794554000000002</c:v>
                </c:pt>
                <c:pt idx="155">
                  <c:v>-25.747463</c:v>
                </c:pt>
                <c:pt idx="156">
                  <c:v>-25.684135000000001</c:v>
                </c:pt>
                <c:pt idx="157">
                  <c:v>-25.609210999999998</c:v>
                </c:pt>
                <c:pt idx="158">
                  <c:v>-25.540458999999998</c:v>
                </c:pt>
                <c:pt idx="159">
                  <c:v>-25.451571000000001</c:v>
                </c:pt>
                <c:pt idx="160">
                  <c:v>-25.378914000000002</c:v>
                </c:pt>
                <c:pt idx="161">
                  <c:v>-25.345808000000002</c:v>
                </c:pt>
                <c:pt idx="162">
                  <c:v>-25.342745000000001</c:v>
                </c:pt>
                <c:pt idx="163">
                  <c:v>-25.361619999999998</c:v>
                </c:pt>
                <c:pt idx="164">
                  <c:v>-25.447057999999998</c:v>
                </c:pt>
                <c:pt idx="165">
                  <c:v>-25.578423000000001</c:v>
                </c:pt>
                <c:pt idx="166">
                  <c:v>-25.766120999999998</c:v>
                </c:pt>
                <c:pt idx="167">
                  <c:v>-26.033847999999999</c:v>
                </c:pt>
                <c:pt idx="168">
                  <c:v>-26.364182</c:v>
                </c:pt>
                <c:pt idx="169">
                  <c:v>-26.729932999999999</c:v>
                </c:pt>
                <c:pt idx="170">
                  <c:v>-27.125792000000001</c:v>
                </c:pt>
                <c:pt idx="171">
                  <c:v>-27.549724999999999</c:v>
                </c:pt>
                <c:pt idx="172">
                  <c:v>-27.986853</c:v>
                </c:pt>
                <c:pt idx="173">
                  <c:v>-28.433266</c:v>
                </c:pt>
                <c:pt idx="174">
                  <c:v>-28.945414</c:v>
                </c:pt>
                <c:pt idx="175">
                  <c:v>-29.582348</c:v>
                </c:pt>
                <c:pt idx="176">
                  <c:v>-30.271457999999999</c:v>
                </c:pt>
                <c:pt idx="177">
                  <c:v>-31.048323</c:v>
                </c:pt>
                <c:pt idx="178">
                  <c:v>-32.041060999999999</c:v>
                </c:pt>
                <c:pt idx="179">
                  <c:v>-33.185634999999998</c:v>
                </c:pt>
                <c:pt idx="180">
                  <c:v>-34.424610000000001</c:v>
                </c:pt>
                <c:pt idx="181">
                  <c:v>-35.912112999999998</c:v>
                </c:pt>
                <c:pt idx="182">
                  <c:v>-37.714378000000004</c:v>
                </c:pt>
                <c:pt idx="183">
                  <c:v>-39.696285000000003</c:v>
                </c:pt>
                <c:pt idx="184">
                  <c:v>-42.068638</c:v>
                </c:pt>
                <c:pt idx="185">
                  <c:v>-44.616985</c:v>
                </c:pt>
                <c:pt idx="186">
                  <c:v>-46.168827</c:v>
                </c:pt>
                <c:pt idx="187">
                  <c:v>-46.365009000000001</c:v>
                </c:pt>
                <c:pt idx="188">
                  <c:v>-45.315185999999997</c:v>
                </c:pt>
                <c:pt idx="189">
                  <c:v>-43.024563000000001</c:v>
                </c:pt>
                <c:pt idx="190">
                  <c:v>-39.809463999999998</c:v>
                </c:pt>
                <c:pt idx="191">
                  <c:v>-36.653571999999997</c:v>
                </c:pt>
                <c:pt idx="192">
                  <c:v>-34.052543999999997</c:v>
                </c:pt>
                <c:pt idx="193">
                  <c:v>-32.008823</c:v>
                </c:pt>
                <c:pt idx="194">
                  <c:v>-30.039490000000001</c:v>
                </c:pt>
                <c:pt idx="195">
                  <c:v>-28.346406999999999</c:v>
                </c:pt>
                <c:pt idx="196">
                  <c:v>-27.15513</c:v>
                </c:pt>
                <c:pt idx="197">
                  <c:v>-25.879124000000001</c:v>
                </c:pt>
                <c:pt idx="198">
                  <c:v>-24.639772000000001</c:v>
                </c:pt>
                <c:pt idx="199">
                  <c:v>-23.878592000000001</c:v>
                </c:pt>
                <c:pt idx="200">
                  <c:v>-23.296832999999999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6-407A-A578-F0807B1A2F67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-64.866637999999995</c:v>
                </c:pt>
                <c:pt idx="1">
                  <c:v>-57.562491999999999</c:v>
                </c:pt>
                <c:pt idx="2">
                  <c:v>-49.682518000000002</c:v>
                </c:pt>
                <c:pt idx="3">
                  <c:v>-41.692207000000003</c:v>
                </c:pt>
                <c:pt idx="4">
                  <c:v>-37.465651999999999</c:v>
                </c:pt>
                <c:pt idx="5">
                  <c:v>-35.362709000000002</c:v>
                </c:pt>
                <c:pt idx="6">
                  <c:v>-35.031792000000003</c:v>
                </c:pt>
                <c:pt idx="7">
                  <c:v>-35.223891999999999</c:v>
                </c:pt>
                <c:pt idx="8">
                  <c:v>-35.634399000000002</c:v>
                </c:pt>
                <c:pt idx="9">
                  <c:v>-36.190196999999998</c:v>
                </c:pt>
                <c:pt idx="10">
                  <c:v>-36.607543999999997</c:v>
                </c:pt>
                <c:pt idx="11">
                  <c:v>-36.805298000000001</c:v>
                </c:pt>
                <c:pt idx="12">
                  <c:v>-36.921021000000003</c:v>
                </c:pt>
                <c:pt idx="13">
                  <c:v>-36.979458000000001</c:v>
                </c:pt>
                <c:pt idx="14">
                  <c:v>-36.980831000000002</c:v>
                </c:pt>
                <c:pt idx="15">
                  <c:v>-37.096133999999999</c:v>
                </c:pt>
                <c:pt idx="16">
                  <c:v>-37.601832999999999</c:v>
                </c:pt>
                <c:pt idx="17">
                  <c:v>-38.559184999999999</c:v>
                </c:pt>
                <c:pt idx="18">
                  <c:v>-39.900517000000001</c:v>
                </c:pt>
                <c:pt idx="19">
                  <c:v>-41.568916000000002</c:v>
                </c:pt>
                <c:pt idx="20">
                  <c:v>-43.641727000000003</c:v>
                </c:pt>
                <c:pt idx="21">
                  <c:v>-46.397503</c:v>
                </c:pt>
                <c:pt idx="22">
                  <c:v>-50.118141000000001</c:v>
                </c:pt>
                <c:pt idx="23">
                  <c:v>-55.484820999999997</c:v>
                </c:pt>
                <c:pt idx="24">
                  <c:v>-57.673076999999999</c:v>
                </c:pt>
                <c:pt idx="25">
                  <c:v>-58.611052999999998</c:v>
                </c:pt>
                <c:pt idx="26">
                  <c:v>-57.840480999999997</c:v>
                </c:pt>
                <c:pt idx="27">
                  <c:v>-55.633938000000001</c:v>
                </c:pt>
                <c:pt idx="28">
                  <c:v>-51.071021999999999</c:v>
                </c:pt>
                <c:pt idx="29">
                  <c:v>-48.79945</c:v>
                </c:pt>
                <c:pt idx="30">
                  <c:v>-46.826644999999999</c:v>
                </c:pt>
                <c:pt idx="31">
                  <c:v>-45.511142999999997</c:v>
                </c:pt>
                <c:pt idx="32">
                  <c:v>-44.076847000000001</c:v>
                </c:pt>
                <c:pt idx="33">
                  <c:v>-42.542178999999997</c:v>
                </c:pt>
                <c:pt idx="34">
                  <c:v>-41.116348000000002</c:v>
                </c:pt>
                <c:pt idx="35">
                  <c:v>-39.782513000000002</c:v>
                </c:pt>
                <c:pt idx="36">
                  <c:v>-38.316502</c:v>
                </c:pt>
                <c:pt idx="37">
                  <c:v>-36.821559999999998</c:v>
                </c:pt>
                <c:pt idx="38">
                  <c:v>-35.500114000000004</c:v>
                </c:pt>
                <c:pt idx="39">
                  <c:v>-34.240124000000002</c:v>
                </c:pt>
                <c:pt idx="40">
                  <c:v>-32.999465999999998</c:v>
                </c:pt>
                <c:pt idx="41">
                  <c:v>-31.865376000000001</c:v>
                </c:pt>
                <c:pt idx="42">
                  <c:v>-30.868756999999999</c:v>
                </c:pt>
                <c:pt idx="43">
                  <c:v>-29.928518</c:v>
                </c:pt>
                <c:pt idx="44">
                  <c:v>-29.053872999999999</c:v>
                </c:pt>
                <c:pt idx="45">
                  <c:v>-28.344532000000001</c:v>
                </c:pt>
                <c:pt idx="46">
                  <c:v>-27.680358999999999</c:v>
                </c:pt>
                <c:pt idx="47">
                  <c:v>-27.060601999999999</c:v>
                </c:pt>
                <c:pt idx="48">
                  <c:v>-26.498249000000001</c:v>
                </c:pt>
                <c:pt idx="49">
                  <c:v>-26.014914999999998</c:v>
                </c:pt>
                <c:pt idx="50">
                  <c:v>-25.553706999999999</c:v>
                </c:pt>
                <c:pt idx="51">
                  <c:v>-25.115499</c:v>
                </c:pt>
                <c:pt idx="52">
                  <c:v>-24.731798000000001</c:v>
                </c:pt>
                <c:pt idx="53">
                  <c:v>-24.379034000000001</c:v>
                </c:pt>
                <c:pt idx="54">
                  <c:v>-24.032865999999999</c:v>
                </c:pt>
                <c:pt idx="55">
                  <c:v>-23.684329999999999</c:v>
                </c:pt>
                <c:pt idx="56">
                  <c:v>-23.386134999999999</c:v>
                </c:pt>
                <c:pt idx="57">
                  <c:v>-23.107444999999998</c:v>
                </c:pt>
                <c:pt idx="58">
                  <c:v>-22.842196000000001</c:v>
                </c:pt>
                <c:pt idx="59">
                  <c:v>-22.618773000000001</c:v>
                </c:pt>
                <c:pt idx="60">
                  <c:v>-22.446625000000001</c:v>
                </c:pt>
                <c:pt idx="61">
                  <c:v>-22.28257</c:v>
                </c:pt>
                <c:pt idx="62">
                  <c:v>-22.129669</c:v>
                </c:pt>
                <c:pt idx="63">
                  <c:v>-22.002027999999999</c:v>
                </c:pt>
                <c:pt idx="64">
                  <c:v>-21.889424999999999</c:v>
                </c:pt>
                <c:pt idx="65">
                  <c:v>-21.759491000000001</c:v>
                </c:pt>
                <c:pt idx="66">
                  <c:v>-21.635324000000001</c:v>
                </c:pt>
                <c:pt idx="67">
                  <c:v>-21.524895000000001</c:v>
                </c:pt>
                <c:pt idx="68">
                  <c:v>-21.388598999999999</c:v>
                </c:pt>
                <c:pt idx="69">
                  <c:v>-21.238018</c:v>
                </c:pt>
                <c:pt idx="70">
                  <c:v>-21.10886</c:v>
                </c:pt>
                <c:pt idx="71">
                  <c:v>-20.977011000000001</c:v>
                </c:pt>
                <c:pt idx="72">
                  <c:v>-20.832792000000001</c:v>
                </c:pt>
                <c:pt idx="73">
                  <c:v>-20.713099</c:v>
                </c:pt>
                <c:pt idx="74">
                  <c:v>-20.604239</c:v>
                </c:pt>
                <c:pt idx="75">
                  <c:v>-20.487047</c:v>
                </c:pt>
                <c:pt idx="76">
                  <c:v>-20.376427</c:v>
                </c:pt>
                <c:pt idx="77">
                  <c:v>-20.292393000000001</c:v>
                </c:pt>
                <c:pt idx="78">
                  <c:v>-20.213761999999999</c:v>
                </c:pt>
                <c:pt idx="79">
                  <c:v>-20.120792000000002</c:v>
                </c:pt>
                <c:pt idx="80">
                  <c:v>-20.057421000000001</c:v>
                </c:pt>
                <c:pt idx="81">
                  <c:v>-20.021595000000001</c:v>
                </c:pt>
                <c:pt idx="82">
                  <c:v>-19.96508</c:v>
                </c:pt>
                <c:pt idx="83">
                  <c:v>-19.916588000000001</c:v>
                </c:pt>
                <c:pt idx="84">
                  <c:v>-19.916074999999999</c:v>
                </c:pt>
                <c:pt idx="85">
                  <c:v>-19.905535</c:v>
                </c:pt>
                <c:pt idx="86">
                  <c:v>-19.869752999999999</c:v>
                </c:pt>
                <c:pt idx="87">
                  <c:v>-19.872226999999999</c:v>
                </c:pt>
                <c:pt idx="88">
                  <c:v>-19.930440999999998</c:v>
                </c:pt>
                <c:pt idx="89">
                  <c:v>-19.936053999999999</c:v>
                </c:pt>
                <c:pt idx="90">
                  <c:v>-19.926970000000001</c:v>
                </c:pt>
                <c:pt idx="91">
                  <c:v>-19.979649999999999</c:v>
                </c:pt>
                <c:pt idx="92">
                  <c:v>-20.037872</c:v>
                </c:pt>
                <c:pt idx="93">
                  <c:v>-20.057829000000002</c:v>
                </c:pt>
                <c:pt idx="94">
                  <c:v>-20.123472</c:v>
                </c:pt>
                <c:pt idx="95">
                  <c:v>-20.232047999999999</c:v>
                </c:pt>
                <c:pt idx="96">
                  <c:v>-20.317709000000001</c:v>
                </c:pt>
                <c:pt idx="97">
                  <c:v>-20.395916</c:v>
                </c:pt>
                <c:pt idx="98">
                  <c:v>-20.495256000000001</c:v>
                </c:pt>
                <c:pt idx="99">
                  <c:v>-20.612579</c:v>
                </c:pt>
                <c:pt idx="100">
                  <c:v>-20.707232999999999</c:v>
                </c:pt>
                <c:pt idx="101">
                  <c:v>-20.799526</c:v>
                </c:pt>
                <c:pt idx="102">
                  <c:v>-20.905100000000001</c:v>
                </c:pt>
                <c:pt idx="103">
                  <c:v>-20.978145999999999</c:v>
                </c:pt>
                <c:pt idx="104">
                  <c:v>-21.019957999999999</c:v>
                </c:pt>
                <c:pt idx="105">
                  <c:v>-21.087444000000001</c:v>
                </c:pt>
                <c:pt idx="106">
                  <c:v>-21.161131000000001</c:v>
                </c:pt>
                <c:pt idx="107">
                  <c:v>-21.225245999999999</c:v>
                </c:pt>
                <c:pt idx="108">
                  <c:v>-21.296628999999999</c:v>
                </c:pt>
                <c:pt idx="109">
                  <c:v>-21.389970999999999</c:v>
                </c:pt>
                <c:pt idx="110">
                  <c:v>-21.469346999999999</c:v>
                </c:pt>
                <c:pt idx="111">
                  <c:v>-21.559449999999998</c:v>
                </c:pt>
                <c:pt idx="112">
                  <c:v>-21.680091999999998</c:v>
                </c:pt>
                <c:pt idx="113">
                  <c:v>-21.831558000000001</c:v>
                </c:pt>
                <c:pt idx="114">
                  <c:v>-21.991351999999999</c:v>
                </c:pt>
                <c:pt idx="115">
                  <c:v>-22.173193000000001</c:v>
                </c:pt>
                <c:pt idx="116">
                  <c:v>-22.371117000000002</c:v>
                </c:pt>
                <c:pt idx="117">
                  <c:v>-22.582321</c:v>
                </c:pt>
                <c:pt idx="118">
                  <c:v>-22.822956000000001</c:v>
                </c:pt>
                <c:pt idx="119">
                  <c:v>-23.104451999999998</c:v>
                </c:pt>
                <c:pt idx="120">
                  <c:v>-23.421852000000001</c:v>
                </c:pt>
                <c:pt idx="121">
                  <c:v>-23.758420999999998</c:v>
                </c:pt>
                <c:pt idx="122">
                  <c:v>-24.105173000000001</c:v>
                </c:pt>
                <c:pt idx="123">
                  <c:v>-24.471848000000001</c:v>
                </c:pt>
                <c:pt idx="124">
                  <c:v>-24.872039999999998</c:v>
                </c:pt>
                <c:pt idx="125">
                  <c:v>-25.291878000000001</c:v>
                </c:pt>
                <c:pt idx="126">
                  <c:v>-25.734096999999998</c:v>
                </c:pt>
                <c:pt idx="127">
                  <c:v>-26.171858</c:v>
                </c:pt>
                <c:pt idx="128">
                  <c:v>-26.598614000000001</c:v>
                </c:pt>
                <c:pt idx="129">
                  <c:v>-26.985372999999999</c:v>
                </c:pt>
                <c:pt idx="130">
                  <c:v>-27.351738000000001</c:v>
                </c:pt>
                <c:pt idx="131">
                  <c:v>-27.660520999999999</c:v>
                </c:pt>
                <c:pt idx="132">
                  <c:v>-27.967016000000001</c:v>
                </c:pt>
                <c:pt idx="133">
                  <c:v>-28.187206</c:v>
                </c:pt>
                <c:pt idx="134">
                  <c:v>-28.351472999999999</c:v>
                </c:pt>
                <c:pt idx="135">
                  <c:v>-28.43648</c:v>
                </c:pt>
                <c:pt idx="136">
                  <c:v>-28.451946</c:v>
                </c:pt>
                <c:pt idx="137">
                  <c:v>-28.354600999999999</c:v>
                </c:pt>
                <c:pt idx="138">
                  <c:v>-28.250422</c:v>
                </c:pt>
                <c:pt idx="139">
                  <c:v>-28.069326</c:v>
                </c:pt>
                <c:pt idx="140">
                  <c:v>-27.83079</c:v>
                </c:pt>
                <c:pt idx="141">
                  <c:v>-27.581430000000001</c:v>
                </c:pt>
                <c:pt idx="142">
                  <c:v>-27.312891</c:v>
                </c:pt>
                <c:pt idx="143">
                  <c:v>-26.963595999999999</c:v>
                </c:pt>
                <c:pt idx="144">
                  <c:v>-26.607294</c:v>
                </c:pt>
                <c:pt idx="145">
                  <c:v>-26.259352</c:v>
                </c:pt>
                <c:pt idx="146">
                  <c:v>-25.872347000000001</c:v>
                </c:pt>
                <c:pt idx="147">
                  <c:v>-25.447638000000001</c:v>
                </c:pt>
                <c:pt idx="148">
                  <c:v>-25.063692</c:v>
                </c:pt>
                <c:pt idx="149">
                  <c:v>-24.678477999999998</c:v>
                </c:pt>
                <c:pt idx="150">
                  <c:v>-24.260266999999999</c:v>
                </c:pt>
                <c:pt idx="151">
                  <c:v>-23.855588999999998</c:v>
                </c:pt>
                <c:pt idx="152">
                  <c:v>-23.489156999999999</c:v>
                </c:pt>
                <c:pt idx="153">
                  <c:v>-23.089725000000001</c:v>
                </c:pt>
                <c:pt idx="154">
                  <c:v>-22.678636999999998</c:v>
                </c:pt>
                <c:pt idx="155">
                  <c:v>-22.271543999999999</c:v>
                </c:pt>
                <c:pt idx="156">
                  <c:v>-21.849534999999999</c:v>
                </c:pt>
                <c:pt idx="157">
                  <c:v>-21.404675000000001</c:v>
                </c:pt>
                <c:pt idx="158">
                  <c:v>-20.952318000000002</c:v>
                </c:pt>
                <c:pt idx="159">
                  <c:v>-20.501261</c:v>
                </c:pt>
                <c:pt idx="160">
                  <c:v>-20.030843999999998</c:v>
                </c:pt>
                <c:pt idx="161">
                  <c:v>-19.544134</c:v>
                </c:pt>
                <c:pt idx="162">
                  <c:v>-19.050384999999999</c:v>
                </c:pt>
                <c:pt idx="163">
                  <c:v>-18.553722</c:v>
                </c:pt>
                <c:pt idx="164">
                  <c:v>-18.020721000000002</c:v>
                </c:pt>
                <c:pt idx="165">
                  <c:v>-17.498629000000001</c:v>
                </c:pt>
                <c:pt idx="166">
                  <c:v>-16.971737000000001</c:v>
                </c:pt>
                <c:pt idx="167">
                  <c:v>-16.432887999999998</c:v>
                </c:pt>
                <c:pt idx="168">
                  <c:v>-15.873827</c:v>
                </c:pt>
                <c:pt idx="169">
                  <c:v>-15.340306</c:v>
                </c:pt>
                <c:pt idx="170">
                  <c:v>-14.782273999999999</c:v>
                </c:pt>
                <c:pt idx="171">
                  <c:v>-14.239659</c:v>
                </c:pt>
                <c:pt idx="172">
                  <c:v>-13.725977</c:v>
                </c:pt>
                <c:pt idx="173">
                  <c:v>-13.249017</c:v>
                </c:pt>
                <c:pt idx="174">
                  <c:v>-12.766177000000001</c:v>
                </c:pt>
                <c:pt idx="175">
                  <c:v>-12.310143</c:v>
                </c:pt>
                <c:pt idx="176">
                  <c:v>-11.891035</c:v>
                </c:pt>
                <c:pt idx="177">
                  <c:v>-11.502359999999999</c:v>
                </c:pt>
                <c:pt idx="178">
                  <c:v>-11.148308</c:v>
                </c:pt>
                <c:pt idx="179">
                  <c:v>-10.870222</c:v>
                </c:pt>
                <c:pt idx="180">
                  <c:v>-10.685617000000001</c:v>
                </c:pt>
                <c:pt idx="181">
                  <c:v>-10.598907000000001</c:v>
                </c:pt>
                <c:pt idx="182">
                  <c:v>-10.593646</c:v>
                </c:pt>
                <c:pt idx="183">
                  <c:v>-10.72705</c:v>
                </c:pt>
                <c:pt idx="184">
                  <c:v>-11.038065</c:v>
                </c:pt>
                <c:pt idx="185">
                  <c:v>-11.447361000000001</c:v>
                </c:pt>
                <c:pt idx="186">
                  <c:v>-11.985669</c:v>
                </c:pt>
                <c:pt idx="187">
                  <c:v>-12.749116000000001</c:v>
                </c:pt>
                <c:pt idx="188">
                  <c:v>-13.598703</c:v>
                </c:pt>
                <c:pt idx="189">
                  <c:v>-14.542630000000001</c:v>
                </c:pt>
                <c:pt idx="190">
                  <c:v>-15.715922000000001</c:v>
                </c:pt>
                <c:pt idx="191">
                  <c:v>-16.982683000000002</c:v>
                </c:pt>
                <c:pt idx="192">
                  <c:v>-18.353491000000002</c:v>
                </c:pt>
                <c:pt idx="193">
                  <c:v>-19.937601000000001</c:v>
                </c:pt>
                <c:pt idx="194">
                  <c:v>-21.569642999999999</c:v>
                </c:pt>
                <c:pt idx="195">
                  <c:v>-23.337826</c:v>
                </c:pt>
                <c:pt idx="196">
                  <c:v>-25.186523000000001</c:v>
                </c:pt>
                <c:pt idx="197">
                  <c:v>-26.718236999999998</c:v>
                </c:pt>
                <c:pt idx="198">
                  <c:v>-28.09252</c:v>
                </c:pt>
                <c:pt idx="199">
                  <c:v>-29.173819000000002</c:v>
                </c:pt>
                <c:pt idx="200">
                  <c:v>-29.788077999999999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6-407A-A578-F0807B1A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44"/>
        <c:axId val="116412416"/>
      </c:scatterChart>
      <c:valAx>
        <c:axId val="116406144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412416"/>
        <c:crosses val="autoZero"/>
        <c:crossBetween val="midCat"/>
        <c:majorUnit val="2"/>
      </c:valAx>
      <c:valAx>
        <c:axId val="116412416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40614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20438066126662"/>
          <c:y val="0.69520231846019254"/>
          <c:w val="0.28184035736801683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-67.565376000000001</c:v>
              </c:pt>
              <c:pt idx="1">
                <c:v>-66.835875999999999</c:v>
              </c:pt>
              <c:pt idx="2">
                <c:v>-65.854118</c:v>
              </c:pt>
              <c:pt idx="3">
                <c:v>-64.304878000000002</c:v>
              </c:pt>
              <c:pt idx="4">
                <c:v>-63.861046000000002</c:v>
              </c:pt>
              <c:pt idx="5">
                <c:v>-63.461441000000001</c:v>
              </c:pt>
              <c:pt idx="6">
                <c:v>-64.443222000000006</c:v>
              </c:pt>
              <c:pt idx="7">
                <c:v>-65.252212999999998</c:v>
              </c:pt>
              <c:pt idx="8">
                <c:v>-67.598213000000001</c:v>
              </c:pt>
              <c:pt idx="9">
                <c:v>-68.810531999999995</c:v>
              </c:pt>
              <c:pt idx="10">
                <c:v>-70.007407999999998</c:v>
              </c:pt>
              <c:pt idx="11">
                <c:v>-67.411118000000002</c:v>
              </c:pt>
              <c:pt idx="12">
                <c:v>-64.543960999999996</c:v>
              </c:pt>
              <c:pt idx="13">
                <c:v>-61.006962000000001</c:v>
              </c:pt>
              <c:pt idx="14">
                <c:v>-59.436607000000002</c:v>
              </c:pt>
              <c:pt idx="15">
                <c:v>-57.813282000000001</c:v>
              </c:pt>
              <c:pt idx="16">
                <c:v>-56.329605000000001</c:v>
              </c:pt>
              <c:pt idx="17">
                <c:v>-54.865524000000001</c:v>
              </c:pt>
              <c:pt idx="18">
                <c:v>-53.897033999999998</c:v>
              </c:pt>
              <c:pt idx="19">
                <c:v>-53.034973000000001</c:v>
              </c:pt>
              <c:pt idx="20">
                <c:v>-52.398701000000003</c:v>
              </c:pt>
              <c:pt idx="21">
                <c:v>-51.629795000000001</c:v>
              </c:pt>
              <c:pt idx="22">
                <c:v>-50.960299999999997</c:v>
              </c:pt>
              <c:pt idx="23">
                <c:v>-50.461101999999997</c:v>
              </c:pt>
              <c:pt idx="24">
                <c:v>-50.341911000000003</c:v>
              </c:pt>
              <c:pt idx="25">
                <c:v>-50.085144</c:v>
              </c:pt>
              <c:pt idx="26">
                <c:v>-50.140887999999997</c:v>
              </c:pt>
              <c:pt idx="27">
                <c:v>-50.055999999999997</c:v>
              </c:pt>
              <c:pt idx="28">
                <c:v>-50.375762999999999</c:v>
              </c:pt>
              <c:pt idx="29">
                <c:v>-50.250293999999997</c:v>
              </c:pt>
              <c:pt idx="30">
                <c:v>-50.282642000000003</c:v>
              </c:pt>
              <c:pt idx="31">
                <c:v>-50.302914000000001</c:v>
              </c:pt>
              <c:pt idx="32">
                <c:v>-50.519371</c:v>
              </c:pt>
              <c:pt idx="33">
                <c:v>-50.919846</c:v>
              </c:pt>
              <c:pt idx="34">
                <c:v>-51.332980999999997</c:v>
              </c:pt>
              <c:pt idx="35">
                <c:v>-51.995978999999998</c:v>
              </c:pt>
              <c:pt idx="36">
                <c:v>-52.403441999999998</c:v>
              </c:pt>
              <c:pt idx="37">
                <c:v>-52.872841000000001</c:v>
              </c:pt>
              <c:pt idx="38">
                <c:v>-53.076110999999997</c:v>
              </c:pt>
              <c:pt idx="39">
                <c:v>-53.314613000000001</c:v>
              </c:pt>
              <c:pt idx="40">
                <c:v>-53.312130000000003</c:v>
              </c:pt>
              <c:pt idx="41">
                <c:v>-53.213745000000003</c:v>
              </c:pt>
              <c:pt idx="42">
                <c:v>-52.846245000000003</c:v>
              </c:pt>
              <c:pt idx="43">
                <c:v>-52.326447000000002</c:v>
              </c:pt>
              <c:pt idx="44">
                <c:v>-51.974570999999997</c:v>
              </c:pt>
              <c:pt idx="45">
                <c:v>-51.613422</c:v>
              </c:pt>
              <c:pt idx="46">
                <c:v>-51.656543999999997</c:v>
              </c:pt>
              <c:pt idx="47">
                <c:v>-51.217784999999999</c:v>
              </c:pt>
              <c:pt idx="48">
                <c:v>-50.952655999999998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6A-4465-97EA-53C6AB8E1EB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-66.813957000000002</c:v>
              </c:pt>
              <c:pt idx="1">
                <c:v>-63.347282</c:v>
              </c:pt>
              <c:pt idx="2">
                <c:v>-59.395511999999997</c:v>
              </c:pt>
              <c:pt idx="3">
                <c:v>-57.795009999999998</c:v>
              </c:pt>
              <c:pt idx="4">
                <c:v>-57.370220000000003</c:v>
              </c:pt>
              <c:pt idx="5">
                <c:v>-57.492393</c:v>
              </c:pt>
              <c:pt idx="6">
                <c:v>-56.387596000000002</c:v>
              </c:pt>
              <c:pt idx="7">
                <c:v>-55.618732000000001</c:v>
              </c:pt>
              <c:pt idx="8">
                <c:v>-54.655124999999998</c:v>
              </c:pt>
              <c:pt idx="9">
                <c:v>-53.898299999999999</c:v>
              </c:pt>
              <c:pt idx="10">
                <c:v>-53.512844000000001</c:v>
              </c:pt>
              <c:pt idx="11">
                <c:v>-52.891818999999998</c:v>
              </c:pt>
              <c:pt idx="12">
                <c:v>-52.212173</c:v>
              </c:pt>
              <c:pt idx="13">
                <c:v>-51.432555999999998</c:v>
              </c:pt>
              <c:pt idx="14">
                <c:v>-50.845207000000002</c:v>
              </c:pt>
              <c:pt idx="15">
                <c:v>-50.404162999999997</c:v>
              </c:pt>
              <c:pt idx="16">
                <c:v>-50.108806999999999</c:v>
              </c:pt>
              <c:pt idx="17">
                <c:v>-49.848605999999997</c:v>
              </c:pt>
              <c:pt idx="18">
                <c:v>-49.831726000000003</c:v>
              </c:pt>
              <c:pt idx="19">
                <c:v>-49.702357999999997</c:v>
              </c:pt>
              <c:pt idx="20">
                <c:v>-49.517158999999999</c:v>
              </c:pt>
              <c:pt idx="21">
                <c:v>-49.124415999999997</c:v>
              </c:pt>
              <c:pt idx="22">
                <c:v>-48.600731000000003</c:v>
              </c:pt>
              <c:pt idx="23">
                <c:v>-48.289433000000002</c:v>
              </c:pt>
              <c:pt idx="24">
                <c:v>-48.394202999999997</c:v>
              </c:pt>
              <c:pt idx="25">
                <c:v>-48.383259000000002</c:v>
              </c:pt>
              <c:pt idx="26">
                <c:v>-47.958064999999998</c:v>
              </c:pt>
              <c:pt idx="27">
                <c:v>-47.038955999999999</c:v>
              </c:pt>
              <c:pt idx="28">
                <c:v>-46.432507000000001</c:v>
              </c:pt>
              <c:pt idx="29">
                <c:v>-46.157646</c:v>
              </c:pt>
              <c:pt idx="30">
                <c:v>-45.907058999999997</c:v>
              </c:pt>
              <c:pt idx="31">
                <c:v>-45.495975000000001</c:v>
              </c:pt>
              <c:pt idx="32">
                <c:v>-45.293467999999997</c:v>
              </c:pt>
              <c:pt idx="33">
                <c:v>-45.454163000000001</c:v>
              </c:pt>
              <c:pt idx="34">
                <c:v>-46.200226000000001</c:v>
              </c:pt>
              <c:pt idx="35">
                <c:v>-47.012816999999998</c:v>
              </c:pt>
              <c:pt idx="36">
                <c:v>-47.785496000000002</c:v>
              </c:pt>
              <c:pt idx="37">
                <c:v>-47.976871000000003</c:v>
              </c:pt>
              <c:pt idx="38">
                <c:v>-48.264561</c:v>
              </c:pt>
              <c:pt idx="39">
                <c:v>-48.831454999999998</c:v>
              </c:pt>
              <c:pt idx="40">
                <c:v>-49.801743000000002</c:v>
              </c:pt>
              <c:pt idx="41">
                <c:v>-50.058757999999997</c:v>
              </c:pt>
              <c:pt idx="42">
                <c:v>-50.175217000000004</c:v>
              </c:pt>
              <c:pt idx="43">
                <c:v>-50.252029</c:v>
              </c:pt>
              <c:pt idx="44">
                <c:v>-50.968510000000002</c:v>
              </c:pt>
              <c:pt idx="45">
                <c:v>-51.267155000000002</c:v>
              </c:pt>
              <c:pt idx="46">
                <c:v>-51.15213</c:v>
              </c:pt>
              <c:pt idx="47">
                <c:v>-50.384574999999998</c:v>
              </c:pt>
              <c:pt idx="48">
                <c:v>-49.749564999999997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6A-4465-97EA-53C6AB8E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2480"/>
        <c:axId val="116622848"/>
      </c:scatterChart>
      <c:valAx>
        <c:axId val="116612480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22848"/>
        <c:crosses val="autoZero"/>
        <c:crossBetween val="midCat"/>
        <c:majorUnit val="2"/>
      </c:valAx>
      <c:valAx>
        <c:axId val="1166228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12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57672977907241"/>
          <c:y val="0.66444262175561386"/>
          <c:w val="0.29035663797577083"/>
          <c:h val="0.130371221540346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4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Response'!$E$3:$E$103</c:f>
              <c:numCache>
                <c:formatCode>General</c:formatCode>
                <c:ptCount val="101"/>
                <c:pt idx="0">
                  <c:v>-2.3847599999999858E-2</c:v>
                </c:pt>
                <c:pt idx="1">
                  <c:v>-1.3187899999999253E-2</c:v>
                </c:pt>
                <c:pt idx="2">
                  <c:v>0</c:v>
                </c:pt>
                <c:pt idx="3">
                  <c:v>-2.1584999999999965E-2</c:v>
                </c:pt>
                <c:pt idx="4">
                  <c:v>-4.319380000000006E-2</c:v>
                </c:pt>
                <c:pt idx="5">
                  <c:v>-7.2980399999999612E-2</c:v>
                </c:pt>
                <c:pt idx="6">
                  <c:v>-7.771259999999991E-2</c:v>
                </c:pt>
                <c:pt idx="7">
                  <c:v>-0.13334089999999943</c:v>
                </c:pt>
                <c:pt idx="8">
                  <c:v>-0.15748840000000008</c:v>
                </c:pt>
                <c:pt idx="9">
                  <c:v>-0.17694519999999958</c:v>
                </c:pt>
                <c:pt idx="10">
                  <c:v>-0.15490300000000001</c:v>
                </c:pt>
                <c:pt idx="11">
                  <c:v>-0.15859559999999995</c:v>
                </c:pt>
                <c:pt idx="12">
                  <c:v>-0.17793369999999964</c:v>
                </c:pt>
                <c:pt idx="13">
                  <c:v>-0.18989559999999983</c:v>
                </c:pt>
                <c:pt idx="14">
                  <c:v>-0.23802710000000005</c:v>
                </c:pt>
                <c:pt idx="15">
                  <c:v>-0.27518849999999961</c:v>
                </c:pt>
                <c:pt idx="16">
                  <c:v>-0.32759809999999945</c:v>
                </c:pt>
                <c:pt idx="17">
                  <c:v>-0.32744929999999961</c:v>
                </c:pt>
                <c:pt idx="18">
                  <c:v>-0.29440119999999936</c:v>
                </c:pt>
                <c:pt idx="19">
                  <c:v>-0.25581499999999924</c:v>
                </c:pt>
                <c:pt idx="20">
                  <c:v>-0.23214439999999925</c:v>
                </c:pt>
                <c:pt idx="21">
                  <c:v>-0.21579359999999959</c:v>
                </c:pt>
                <c:pt idx="22">
                  <c:v>-0.21811769999999964</c:v>
                </c:pt>
                <c:pt idx="23">
                  <c:v>-0.25118209999999941</c:v>
                </c:pt>
                <c:pt idx="24">
                  <c:v>-0.28503849999999975</c:v>
                </c:pt>
                <c:pt idx="25">
                  <c:v>-0.28058339999999937</c:v>
                </c:pt>
                <c:pt idx="26">
                  <c:v>-0.23721699999999935</c:v>
                </c:pt>
                <c:pt idx="27">
                  <c:v>-0.22499130000000012</c:v>
                </c:pt>
                <c:pt idx="28">
                  <c:v>-0.21977189999999958</c:v>
                </c:pt>
                <c:pt idx="29">
                  <c:v>-0.16844079999999995</c:v>
                </c:pt>
                <c:pt idx="30">
                  <c:v>-7.721089999999986E-2</c:v>
                </c:pt>
                <c:pt idx="31">
                  <c:v>-5.7651499999999523E-2</c:v>
                </c:pt>
                <c:pt idx="32">
                  <c:v>-0.11354069999999972</c:v>
                </c:pt>
                <c:pt idx="33">
                  <c:v>-0.19420769999999976</c:v>
                </c:pt>
                <c:pt idx="34">
                  <c:v>-0.23370219999999975</c:v>
                </c:pt>
                <c:pt idx="35">
                  <c:v>-0.29199939999999991</c:v>
                </c:pt>
                <c:pt idx="36">
                  <c:v>-0.41377879999999934</c:v>
                </c:pt>
                <c:pt idx="37">
                  <c:v>-0.51314879999999974</c:v>
                </c:pt>
                <c:pt idx="38">
                  <c:v>-0.58967539999999996</c:v>
                </c:pt>
                <c:pt idx="39">
                  <c:v>-0.669678199999999</c:v>
                </c:pt>
                <c:pt idx="40">
                  <c:v>-0.82673410000000036</c:v>
                </c:pt>
                <c:pt idx="41">
                  <c:v>-0.96937709999999999</c:v>
                </c:pt>
                <c:pt idx="42">
                  <c:v>-1.0824627999999992</c:v>
                </c:pt>
                <c:pt idx="43">
                  <c:v>-1.1957630999999997</c:v>
                </c:pt>
                <c:pt idx="44">
                  <c:v>-1.4024548999999995</c:v>
                </c:pt>
                <c:pt idx="45">
                  <c:v>-1.613005199999999</c:v>
                </c:pt>
                <c:pt idx="46">
                  <c:v>-1.8048539000000003</c:v>
                </c:pt>
                <c:pt idx="47">
                  <c:v>-1.9969372999999999</c:v>
                </c:pt>
                <c:pt idx="48">
                  <c:v>-2.2405172000000002</c:v>
                </c:pt>
                <c:pt idx="49">
                  <c:v>-2.4833788999999991</c:v>
                </c:pt>
                <c:pt idx="50">
                  <c:v>-2.704955899999999</c:v>
                </c:pt>
                <c:pt idx="51">
                  <c:v>-2.9148369000000001</c:v>
                </c:pt>
                <c:pt idx="52">
                  <c:v>-3.2125808999999999</c:v>
                </c:pt>
                <c:pt idx="53">
                  <c:v>-3.5426279000000003</c:v>
                </c:pt>
                <c:pt idx="54">
                  <c:v>-3.8601508999999998</c:v>
                </c:pt>
                <c:pt idx="55">
                  <c:v>-4.1816079000000004</c:v>
                </c:pt>
                <c:pt idx="56">
                  <c:v>-4.5455309000000002</c:v>
                </c:pt>
                <c:pt idx="57">
                  <c:v>-4.9673439000000004</c:v>
                </c:pt>
                <c:pt idx="58">
                  <c:v>-5.384252899999999</c:v>
                </c:pt>
                <c:pt idx="59">
                  <c:v>-5.7980808999999995</c:v>
                </c:pt>
                <c:pt idx="60">
                  <c:v>-6.2466949000000005</c:v>
                </c:pt>
                <c:pt idx="61">
                  <c:v>-6.7359359000000003</c:v>
                </c:pt>
                <c:pt idx="62">
                  <c:v>-7.2363768999999989</c:v>
                </c:pt>
                <c:pt idx="63">
                  <c:v>-7.8014199</c:v>
                </c:pt>
                <c:pt idx="64">
                  <c:v>-8.4016409000000003</c:v>
                </c:pt>
                <c:pt idx="65">
                  <c:v>-9.0852868999999998</c:v>
                </c:pt>
                <c:pt idx="66">
                  <c:v>-9.764893899999997</c:v>
                </c:pt>
                <c:pt idx="67">
                  <c:v>-10.512257899999998</c:v>
                </c:pt>
                <c:pt idx="68">
                  <c:v>-11.3214489</c:v>
                </c:pt>
                <c:pt idx="69">
                  <c:v>-12.191639899999998</c:v>
                </c:pt>
                <c:pt idx="70">
                  <c:v>-13.063531899999997</c:v>
                </c:pt>
                <c:pt idx="71">
                  <c:v>-13.988185899999998</c:v>
                </c:pt>
                <c:pt idx="72">
                  <c:v>-14.980181899999998</c:v>
                </c:pt>
                <c:pt idx="73">
                  <c:v>-16.0388959</c:v>
                </c:pt>
                <c:pt idx="74">
                  <c:v>-17.121874899999998</c:v>
                </c:pt>
                <c:pt idx="75">
                  <c:v>-18.229693899999997</c:v>
                </c:pt>
                <c:pt idx="76">
                  <c:v>-19.4156169</c:v>
                </c:pt>
                <c:pt idx="77">
                  <c:v>-20.6390469</c:v>
                </c:pt>
                <c:pt idx="78">
                  <c:v>-21.9387829</c:v>
                </c:pt>
                <c:pt idx="79">
                  <c:v>-23.3460629</c:v>
                </c:pt>
                <c:pt idx="80">
                  <c:v>-24.8553879</c:v>
                </c:pt>
                <c:pt idx="81">
                  <c:v>-26.572585899999996</c:v>
                </c:pt>
                <c:pt idx="82">
                  <c:v>-28.732550899999996</c:v>
                </c:pt>
                <c:pt idx="83">
                  <c:v>-31.038859900000002</c:v>
                </c:pt>
                <c:pt idx="84">
                  <c:v>-34.427691899999999</c:v>
                </c:pt>
                <c:pt idx="85">
                  <c:v>-38.3153869</c:v>
                </c:pt>
                <c:pt idx="86">
                  <c:v>-43.267745900000001</c:v>
                </c:pt>
                <c:pt idx="87">
                  <c:v>-44.563548900000001</c:v>
                </c:pt>
                <c:pt idx="88">
                  <c:v>-42.914488900000002</c:v>
                </c:pt>
                <c:pt idx="89">
                  <c:v>-38.734530900000003</c:v>
                </c:pt>
                <c:pt idx="90">
                  <c:v>-35.444216900000001</c:v>
                </c:pt>
                <c:pt idx="91">
                  <c:v>-33.442801899999999</c:v>
                </c:pt>
                <c:pt idx="92">
                  <c:v>-31.7675169</c:v>
                </c:pt>
                <c:pt idx="93">
                  <c:v>-30.707152900000001</c:v>
                </c:pt>
                <c:pt idx="94">
                  <c:v>-29.816790899999997</c:v>
                </c:pt>
                <c:pt idx="95">
                  <c:v>-29.240882899999999</c:v>
                </c:pt>
                <c:pt idx="96">
                  <c:v>-28.8603469</c:v>
                </c:pt>
                <c:pt idx="97">
                  <c:v>-28.716891899999997</c:v>
                </c:pt>
                <c:pt idx="98">
                  <c:v>-28.4343939</c:v>
                </c:pt>
                <c:pt idx="99">
                  <c:v>-28.718028899999997</c:v>
                </c:pt>
                <c:pt idx="100">
                  <c:v>-28.773627899999997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8-4173-93F1-A72A21A9D472}"/>
            </c:ext>
          </c:extLst>
        </c:ser>
        <c:ser>
          <c:idx val="0"/>
          <c:order val="1"/>
          <c:tx>
            <c:v>4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Response'!$O$3:$O$103</c:f>
              <c:numCache>
                <c:formatCode>General</c:formatCode>
                <c:ptCount val="101"/>
                <c:pt idx="0">
                  <c:v>-0.36407659999999975</c:v>
                </c:pt>
                <c:pt idx="1">
                  <c:v>-0.34479710000000008</c:v>
                </c:pt>
                <c:pt idx="2">
                  <c:v>-0.35322190000000031</c:v>
                </c:pt>
                <c:pt idx="3">
                  <c:v>-0.36107060000000057</c:v>
                </c:pt>
                <c:pt idx="4">
                  <c:v>-0.35580729999999949</c:v>
                </c:pt>
                <c:pt idx="5">
                  <c:v>-0.35353179999999984</c:v>
                </c:pt>
                <c:pt idx="6">
                  <c:v>-0.34177589999999913</c:v>
                </c:pt>
                <c:pt idx="7">
                  <c:v>-0.34368419999999933</c:v>
                </c:pt>
                <c:pt idx="8">
                  <c:v>-0.32285879999999967</c:v>
                </c:pt>
                <c:pt idx="9">
                  <c:v>-0.3034801000000007</c:v>
                </c:pt>
                <c:pt idx="10">
                  <c:v>-0.28117889999999957</c:v>
                </c:pt>
                <c:pt idx="11">
                  <c:v>-0.23990389999999984</c:v>
                </c:pt>
                <c:pt idx="12">
                  <c:v>-0.17986300000000011</c:v>
                </c:pt>
                <c:pt idx="13">
                  <c:v>-0.12561839999999957</c:v>
                </c:pt>
                <c:pt idx="14">
                  <c:v>-6.2106599999999901E-2</c:v>
                </c:pt>
                <c:pt idx="15">
                  <c:v>-2.1006100000000139E-2</c:v>
                </c:pt>
                <c:pt idx="16">
                  <c:v>1.2993999999997285E-3</c:v>
                </c:pt>
                <c:pt idx="17">
                  <c:v>1.3968000000000202E-2</c:v>
                </c:pt>
                <c:pt idx="18">
                  <c:v>1.2488900000000136E-2</c:v>
                </c:pt>
                <c:pt idx="19">
                  <c:v>1.7233899999999913E-2</c:v>
                </c:pt>
                <c:pt idx="20">
                  <c:v>0</c:v>
                </c:pt>
                <c:pt idx="21">
                  <c:v>-2.216769999999979E-2</c:v>
                </c:pt>
                <c:pt idx="22">
                  <c:v>-4.9056499999999836E-2</c:v>
                </c:pt>
                <c:pt idx="23">
                  <c:v>-7.0492699999999964E-2</c:v>
                </c:pt>
                <c:pt idx="24">
                  <c:v>-0.1173314999999997</c:v>
                </c:pt>
                <c:pt idx="25">
                  <c:v>-0.15525389999999994</c:v>
                </c:pt>
                <c:pt idx="26">
                  <c:v>-0.1758803999999996</c:v>
                </c:pt>
                <c:pt idx="27">
                  <c:v>-0.1973982000000003</c:v>
                </c:pt>
                <c:pt idx="28">
                  <c:v>-0.24280159999999995</c:v>
                </c:pt>
                <c:pt idx="29">
                  <c:v>-0.30351159999999933</c:v>
                </c:pt>
                <c:pt idx="30">
                  <c:v>-0.34801669999999962</c:v>
                </c:pt>
                <c:pt idx="31">
                  <c:v>-0.39472769999999979</c:v>
                </c:pt>
                <c:pt idx="32">
                  <c:v>-0.48286250000000042</c:v>
                </c:pt>
                <c:pt idx="33">
                  <c:v>-0.5715779999999997</c:v>
                </c:pt>
                <c:pt idx="34">
                  <c:v>-0.63861270000000037</c:v>
                </c:pt>
                <c:pt idx="35">
                  <c:v>-0.69433690000000059</c:v>
                </c:pt>
                <c:pt idx="36">
                  <c:v>-0.77770900000000065</c:v>
                </c:pt>
                <c:pt idx="37">
                  <c:v>-0.85786149999999939</c:v>
                </c:pt>
                <c:pt idx="38">
                  <c:v>-0.91567800000000066</c:v>
                </c:pt>
                <c:pt idx="39">
                  <c:v>-0.98195069999999962</c:v>
                </c:pt>
                <c:pt idx="40">
                  <c:v>-1.0853872000000004</c:v>
                </c:pt>
                <c:pt idx="41">
                  <c:v>-1.2066755000000002</c:v>
                </c:pt>
                <c:pt idx="42">
                  <c:v>-1.2988232999999996</c:v>
                </c:pt>
                <c:pt idx="43">
                  <c:v>-1.4056082000000005</c:v>
                </c:pt>
                <c:pt idx="44">
                  <c:v>-1.5297699000000007</c:v>
                </c:pt>
                <c:pt idx="45">
                  <c:v>-1.6738118999999996</c:v>
                </c:pt>
                <c:pt idx="46">
                  <c:v>-1.8052672999999997</c:v>
                </c:pt>
                <c:pt idx="47">
                  <c:v>-1.9659413999999993</c:v>
                </c:pt>
                <c:pt idx="48">
                  <c:v>-2.1643677000000006</c:v>
                </c:pt>
                <c:pt idx="49">
                  <c:v>-2.3804492999999995</c:v>
                </c:pt>
                <c:pt idx="50">
                  <c:v>-2.5916042999999993</c:v>
                </c:pt>
                <c:pt idx="51">
                  <c:v>-2.8407843000000002</c:v>
                </c:pt>
                <c:pt idx="52">
                  <c:v>-3.1437572999999999</c:v>
                </c:pt>
                <c:pt idx="53">
                  <c:v>-3.5001483000000002</c:v>
                </c:pt>
                <c:pt idx="54">
                  <c:v>-3.8587473000000001</c:v>
                </c:pt>
                <c:pt idx="55">
                  <c:v>-4.2417883000000005</c:v>
                </c:pt>
                <c:pt idx="56">
                  <c:v>-4.6616182999999998</c:v>
                </c:pt>
                <c:pt idx="57">
                  <c:v>-5.0896572999999998</c:v>
                </c:pt>
                <c:pt idx="58">
                  <c:v>-5.5650152999999998</c:v>
                </c:pt>
                <c:pt idx="59">
                  <c:v>-6.0557322999999998</c:v>
                </c:pt>
                <c:pt idx="60">
                  <c:v>-6.5925193000000002</c:v>
                </c:pt>
                <c:pt idx="61">
                  <c:v>-7.1120162999999996</c:v>
                </c:pt>
                <c:pt idx="62">
                  <c:v>-7.5996522999999998</c:v>
                </c:pt>
                <c:pt idx="63">
                  <c:v>-8.1609483000000012</c:v>
                </c:pt>
                <c:pt idx="64">
                  <c:v>-8.7629632999999991</c:v>
                </c:pt>
                <c:pt idx="65">
                  <c:v>-9.4467633000000006</c:v>
                </c:pt>
                <c:pt idx="66">
                  <c:v>-10.023213300000002</c:v>
                </c:pt>
                <c:pt idx="67">
                  <c:v>-10.6223113</c:v>
                </c:pt>
                <c:pt idx="68">
                  <c:v>-11.268099299999999</c:v>
                </c:pt>
                <c:pt idx="69">
                  <c:v>-11.983880299999999</c:v>
                </c:pt>
                <c:pt idx="70">
                  <c:v>-12.713689300000002</c:v>
                </c:pt>
                <c:pt idx="71">
                  <c:v>-13.499379300000001</c:v>
                </c:pt>
                <c:pt idx="72">
                  <c:v>-14.4298693</c:v>
                </c:pt>
                <c:pt idx="73">
                  <c:v>-15.383885299999999</c:v>
                </c:pt>
                <c:pt idx="74">
                  <c:v>-16.3687793</c:v>
                </c:pt>
                <c:pt idx="75">
                  <c:v>-17.3657103</c:v>
                </c:pt>
                <c:pt idx="76">
                  <c:v>-18.5215633</c:v>
                </c:pt>
                <c:pt idx="77">
                  <c:v>-19.6670123</c:v>
                </c:pt>
                <c:pt idx="78">
                  <c:v>-20.932069300000002</c:v>
                </c:pt>
                <c:pt idx="79">
                  <c:v>-22.2709683</c:v>
                </c:pt>
                <c:pt idx="80">
                  <c:v>-23.783356300000001</c:v>
                </c:pt>
                <c:pt idx="81">
                  <c:v>-25.398787299999999</c:v>
                </c:pt>
                <c:pt idx="82">
                  <c:v>-27.184073299999998</c:v>
                </c:pt>
                <c:pt idx="83">
                  <c:v>-29.330916300000002</c:v>
                </c:pt>
                <c:pt idx="84">
                  <c:v>-31.947447300000004</c:v>
                </c:pt>
                <c:pt idx="85">
                  <c:v>-34.797793299999995</c:v>
                </c:pt>
                <c:pt idx="86">
                  <c:v>-37.7030593</c:v>
                </c:pt>
                <c:pt idx="87">
                  <c:v>-39.347178299999996</c:v>
                </c:pt>
                <c:pt idx="88">
                  <c:v>-39.417769299999996</c:v>
                </c:pt>
                <c:pt idx="89">
                  <c:v>-37.9485423</c:v>
                </c:pt>
                <c:pt idx="90">
                  <c:v>-36.270854299999996</c:v>
                </c:pt>
                <c:pt idx="91">
                  <c:v>-34.965666299999995</c:v>
                </c:pt>
                <c:pt idx="92">
                  <c:v>-34.0116303</c:v>
                </c:pt>
                <c:pt idx="93">
                  <c:v>-33.2995783</c:v>
                </c:pt>
                <c:pt idx="94">
                  <c:v>-32.8027333</c:v>
                </c:pt>
                <c:pt idx="95">
                  <c:v>-32.476931299999997</c:v>
                </c:pt>
                <c:pt idx="96">
                  <c:v>-32.304572299999997</c:v>
                </c:pt>
                <c:pt idx="97">
                  <c:v>-32.1402693</c:v>
                </c:pt>
                <c:pt idx="98">
                  <c:v>-32.096530299999998</c:v>
                </c:pt>
                <c:pt idx="99">
                  <c:v>-32.168559299999998</c:v>
                </c:pt>
                <c:pt idx="100">
                  <c:v>-32.310237299999997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8-4173-93F1-A72A21A9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0.5"/>
      </c:valAx>
      <c:valAx>
        <c:axId val="111429120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-52.766643999999999</c:v>
              </c:pt>
              <c:pt idx="1">
                <c:v>-55.183086000000003</c:v>
              </c:pt>
              <c:pt idx="2">
                <c:v>-60.747703999999999</c:v>
              </c:pt>
              <c:pt idx="3">
                <c:v>-64.043907000000004</c:v>
              </c:pt>
              <c:pt idx="4">
                <c:v>-62.983787999999997</c:v>
              </c:pt>
              <c:pt idx="5">
                <c:v>-57.442534999999999</c:v>
              </c:pt>
              <c:pt idx="6">
                <c:v>-52.698523999999999</c:v>
              </c:pt>
              <c:pt idx="7">
                <c:v>-49.751469</c:v>
              </c:pt>
              <c:pt idx="8">
                <c:v>-47.750351000000002</c:v>
              </c:pt>
              <c:pt idx="9">
                <c:v>-46.055732999999996</c:v>
              </c:pt>
              <c:pt idx="10">
                <c:v>-44.899757000000001</c:v>
              </c:pt>
              <c:pt idx="11">
                <c:v>-43.937179999999998</c:v>
              </c:pt>
              <c:pt idx="12">
                <c:v>-43.455227000000001</c:v>
              </c:pt>
              <c:pt idx="13">
                <c:v>-42.961533000000003</c:v>
              </c:pt>
              <c:pt idx="14">
                <c:v>-42.813910999999997</c:v>
              </c:pt>
              <c:pt idx="15">
                <c:v>-43.058993999999998</c:v>
              </c:pt>
              <c:pt idx="16">
                <c:v>-43.486469</c:v>
              </c:pt>
              <c:pt idx="17">
                <c:v>-44.186039000000001</c:v>
              </c:pt>
              <c:pt idx="18">
                <c:v>-44.705711000000001</c:v>
              </c:pt>
              <c:pt idx="19">
                <c:v>-45.753796000000001</c:v>
              </c:pt>
              <c:pt idx="20">
                <c:v>-46.936461999999999</c:v>
              </c:pt>
              <c:pt idx="21">
                <c:v>-47.813923000000003</c:v>
              </c:pt>
              <c:pt idx="22">
                <c:v>-47.370261999999997</c:v>
              </c:pt>
              <c:pt idx="23">
                <c:v>-45.650393999999999</c:v>
              </c:pt>
              <c:pt idx="24">
                <c:v>-43.275672999999998</c:v>
              </c:pt>
              <c:pt idx="25">
                <c:v>-41.038165999999997</c:v>
              </c:pt>
              <c:pt idx="26">
                <c:v>-39.933444999999999</c:v>
              </c:pt>
              <c:pt idx="27">
                <c:v>-39.291859000000002</c:v>
              </c:pt>
              <c:pt idx="28">
                <c:v>-39.515957</c:v>
              </c:pt>
              <c:pt idx="29">
                <c:v>-38.867142000000001</c:v>
              </c:pt>
              <c:pt idx="30">
                <c:v>-38.861125999999999</c:v>
              </c:pt>
              <c:pt idx="31">
                <c:v>-39.202713000000003</c:v>
              </c:pt>
              <c:pt idx="32">
                <c:v>-39.902439000000001</c:v>
              </c:pt>
              <c:pt idx="33">
                <c:v>-40.604267</c:v>
              </c:pt>
              <c:pt idx="34">
                <c:v>-41.296306999999999</c:v>
              </c:pt>
              <c:pt idx="35">
                <c:v>-42.424824000000001</c:v>
              </c:pt>
              <c:pt idx="36">
                <c:v>-43.506236999999999</c:v>
              </c:pt>
              <c:pt idx="37">
                <c:v>-44.381591999999998</c:v>
              </c:pt>
              <c:pt idx="38">
                <c:v>-45.424103000000002</c:v>
              </c:pt>
              <c:pt idx="39">
                <c:v>-46.432330999999998</c:v>
              </c:pt>
              <c:pt idx="40">
                <c:v>-47.583266999999999</c:v>
              </c:pt>
              <c:pt idx="41">
                <c:v>-48.693278999999997</c:v>
              </c:pt>
              <c:pt idx="42">
                <c:v>-49.487366000000002</c:v>
              </c:pt>
              <c:pt idx="43">
                <c:v>-49.864753999999998</c:v>
              </c:pt>
              <c:pt idx="44">
                <c:v>-49.864303999999997</c:v>
              </c:pt>
              <c:pt idx="45">
                <c:v>-49.950806</c:v>
              </c:pt>
              <c:pt idx="46">
                <c:v>-52.951748000000002</c:v>
              </c:pt>
              <c:pt idx="47">
                <c:v>-54.389544999999998</c:v>
              </c:pt>
              <c:pt idx="48">
                <c:v>-55.772320000000001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E7-4505-9A74-95B92529372F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-58.380310000000001</c:v>
              </c:pt>
              <c:pt idx="1">
                <c:v>-58.233153999999999</c:v>
              </c:pt>
              <c:pt idx="2">
                <c:v>-58.088763999999998</c:v>
              </c:pt>
              <c:pt idx="3">
                <c:v>-57.903202</c:v>
              </c:pt>
              <c:pt idx="4">
                <c:v>-58.052661999999998</c:v>
              </c:pt>
              <c:pt idx="5">
                <c:v>-57.93985</c:v>
              </c:pt>
              <c:pt idx="6">
                <c:v>-57.835014000000001</c:v>
              </c:pt>
              <c:pt idx="7">
                <c:v>-57.591361999999997</c:v>
              </c:pt>
              <c:pt idx="8">
                <c:v>-56.722900000000003</c:v>
              </c:pt>
              <c:pt idx="9">
                <c:v>-56.570469000000003</c:v>
              </c:pt>
              <c:pt idx="10">
                <c:v>-55.524841000000002</c:v>
              </c:pt>
              <c:pt idx="11">
                <c:v>-54.840538000000002</c:v>
              </c:pt>
              <c:pt idx="12">
                <c:v>-52.617519000000001</c:v>
              </c:pt>
              <c:pt idx="13">
                <c:v>-50.540694999999999</c:v>
              </c:pt>
              <c:pt idx="14">
                <c:v>-48.422328999999998</c:v>
              </c:pt>
              <c:pt idx="15">
                <c:v>-47.551696999999997</c:v>
              </c:pt>
              <c:pt idx="16">
                <c:v>-45.958159999999999</c:v>
              </c:pt>
              <c:pt idx="17">
                <c:v>-44.900706999999997</c:v>
              </c:pt>
              <c:pt idx="18">
                <c:v>-42.792254999999997</c:v>
              </c:pt>
              <c:pt idx="19">
                <c:v>-41.729621999999999</c:v>
              </c:pt>
              <c:pt idx="20">
                <c:v>-40.550052999999998</c:v>
              </c:pt>
              <c:pt idx="21">
                <c:v>-39.784306000000001</c:v>
              </c:pt>
              <c:pt idx="22">
                <c:v>-39.102218999999998</c:v>
              </c:pt>
              <c:pt idx="23">
                <c:v>-38.480946000000003</c:v>
              </c:pt>
              <c:pt idx="24">
                <c:v>-37.810310000000001</c:v>
              </c:pt>
              <c:pt idx="25">
                <c:v>-37.359673000000001</c:v>
              </c:pt>
              <c:pt idx="26">
                <c:v>-36.697696999999998</c:v>
              </c:pt>
              <c:pt idx="27">
                <c:v>-36.477969999999999</c:v>
              </c:pt>
              <c:pt idx="28">
                <c:v>-36.209625000000003</c:v>
              </c:pt>
              <c:pt idx="29">
                <c:v>-36.670085999999998</c:v>
              </c:pt>
              <c:pt idx="30">
                <c:v>-36.932034000000002</c:v>
              </c:pt>
              <c:pt idx="31">
                <c:v>-37.095950999999999</c:v>
              </c:pt>
              <c:pt idx="32">
                <c:v>-37.029654999999998</c:v>
              </c:pt>
              <c:pt idx="33">
                <c:v>-37.379398000000002</c:v>
              </c:pt>
              <c:pt idx="34">
                <c:v>-37.705368</c:v>
              </c:pt>
              <c:pt idx="35">
                <c:v>-37.989975000000001</c:v>
              </c:pt>
              <c:pt idx="36">
                <c:v>-38.154738999999999</c:v>
              </c:pt>
              <c:pt idx="37">
                <c:v>-38.920245999999999</c:v>
              </c:pt>
              <c:pt idx="38">
                <c:v>-39.488948999999998</c:v>
              </c:pt>
              <c:pt idx="39">
                <c:v>-40.205387000000002</c:v>
              </c:pt>
              <c:pt idx="40">
                <c:v>-40.498730000000002</c:v>
              </c:pt>
              <c:pt idx="41">
                <c:v>-40.873927999999999</c:v>
              </c:pt>
              <c:pt idx="42">
                <c:v>-41.263412000000002</c:v>
              </c:pt>
              <c:pt idx="43">
                <c:v>-42.056094999999999</c:v>
              </c:pt>
              <c:pt idx="44">
                <c:v>-42.119624999999999</c:v>
              </c:pt>
              <c:pt idx="45">
                <c:v>-41.891646999999999</c:v>
              </c:pt>
              <c:pt idx="46">
                <c:v>-41.052405999999998</c:v>
              </c:pt>
              <c:pt idx="47">
                <c:v>-40.766525000000001</c:v>
              </c:pt>
              <c:pt idx="48">
                <c:v>-40.489910000000002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E7-4505-9A74-95B92529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2768"/>
        <c:axId val="116679040"/>
      </c:scatterChart>
      <c:valAx>
        <c:axId val="11667276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79040"/>
        <c:crosses val="autoZero"/>
        <c:crossBetween val="midCat"/>
        <c:majorUnit val="2"/>
      </c:valAx>
      <c:valAx>
        <c:axId val="11667904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727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860293856186"/>
          <c:y val="0.6644948943898098"/>
          <c:w val="0.28757600170857273"/>
          <c:h val="0.1303190236086894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-51.443511999999998</c:v>
              </c:pt>
              <c:pt idx="1">
                <c:v>-53.622073999999998</c:v>
              </c:pt>
              <c:pt idx="2">
                <c:v>-62.60125</c:v>
              </c:pt>
              <c:pt idx="3">
                <c:v>-65.048843000000005</c:v>
              </c:pt>
              <c:pt idx="4">
                <c:v>-64.192672999999999</c:v>
              </c:pt>
              <c:pt idx="5">
                <c:v>-55.380248999999999</c:v>
              </c:pt>
              <c:pt idx="6">
                <c:v>-51.977378999999999</c:v>
              </c:pt>
              <c:pt idx="7">
                <c:v>-50.206164999999999</c:v>
              </c:pt>
              <c:pt idx="8">
                <c:v>-49.965893000000001</c:v>
              </c:pt>
              <c:pt idx="9">
                <c:v>-49.592449000000002</c:v>
              </c:pt>
              <c:pt idx="10">
                <c:v>-49.601714999999999</c:v>
              </c:pt>
              <c:pt idx="11">
                <c:v>-48.155106000000004</c:v>
              </c:pt>
              <c:pt idx="12">
                <c:v>-45.875529999999998</c:v>
              </c:pt>
              <c:pt idx="13">
                <c:v>-43.809685000000002</c:v>
              </c:pt>
              <c:pt idx="14">
                <c:v>-42.873427999999997</c:v>
              </c:pt>
              <c:pt idx="15">
                <c:v>-42.902531000000003</c:v>
              </c:pt>
              <c:pt idx="16">
                <c:v>-43.475417999999998</c:v>
              </c:pt>
              <c:pt idx="17">
                <c:v>-44.139816000000003</c:v>
              </c:pt>
              <c:pt idx="18">
                <c:v>-45.081263999999997</c:v>
              </c:pt>
              <c:pt idx="19">
                <c:v>-45.571114000000001</c:v>
              </c:pt>
              <c:pt idx="20">
                <c:v>-46.048774999999999</c:v>
              </c:pt>
              <c:pt idx="21">
                <c:v>-46.451706000000001</c:v>
              </c:pt>
              <c:pt idx="22">
                <c:v>-46.858974000000003</c:v>
              </c:pt>
              <c:pt idx="23">
                <c:v>-47.348396000000001</c:v>
              </c:pt>
              <c:pt idx="24">
                <c:v>-47.907665000000001</c:v>
              </c:pt>
              <c:pt idx="25">
                <c:v>-48.845466999999999</c:v>
              </c:pt>
              <c:pt idx="26">
                <c:v>-49.766902999999999</c:v>
              </c:pt>
              <c:pt idx="27">
                <c:v>-51.121243</c:v>
              </c:pt>
              <c:pt idx="28">
                <c:v>-52.662556000000002</c:v>
              </c:pt>
              <c:pt idx="29">
                <c:v>-54.577091000000003</c:v>
              </c:pt>
              <c:pt idx="30">
                <c:v>-56.2836</c:v>
              </c:pt>
              <c:pt idx="31">
                <c:v>-58.095683999999999</c:v>
              </c:pt>
              <c:pt idx="32">
                <c:v>-61.096828000000002</c:v>
              </c:pt>
              <c:pt idx="33">
                <c:v>-66.314544999999995</c:v>
              </c:pt>
              <c:pt idx="34">
                <c:v>-67.438927000000007</c:v>
              </c:pt>
              <c:pt idx="35">
                <c:v>-65.296477999999993</c:v>
              </c:pt>
              <c:pt idx="36">
                <c:v>-59.477882000000001</c:v>
              </c:pt>
              <c:pt idx="37">
                <c:v>-56.382286000000001</c:v>
              </c:pt>
              <c:pt idx="38">
                <c:v>-54.598720999999998</c:v>
              </c:pt>
              <c:pt idx="39">
                <c:v>-53.459342999999997</c:v>
              </c:pt>
              <c:pt idx="40">
                <c:v>-52.546405999999998</c:v>
              </c:pt>
              <c:pt idx="41">
                <c:v>-51.484344</c:v>
              </c:pt>
              <c:pt idx="42">
                <c:v>-50.269011999999996</c:v>
              </c:pt>
              <c:pt idx="43">
                <c:v>-49.086292</c:v>
              </c:pt>
              <c:pt idx="44">
                <c:v>-47.904083</c:v>
              </c:pt>
              <c:pt idx="45">
                <c:v>-46.994053000000001</c:v>
              </c:pt>
              <c:pt idx="46">
                <c:v>-46.772162999999999</c:v>
              </c:pt>
              <c:pt idx="47">
                <c:v>-46.862456999999999</c:v>
              </c:pt>
              <c:pt idx="48">
                <c:v>-47.083812999999999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0F-4F9B-8787-5390F1C4EBBE}"/>
            </c:ext>
          </c:extLst>
        </c:ser>
        <c:ser>
          <c:idx val="1"/>
          <c:order val="1"/>
          <c:tx>
            <c:v>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-31.269020000000001</c:v>
              </c:pt>
              <c:pt idx="1">
                <c:v>-30.796168999999999</c:v>
              </c:pt>
              <c:pt idx="2">
                <c:v>-30.098427000000001</c:v>
              </c:pt>
              <c:pt idx="3">
                <c:v>-29.451439000000001</c:v>
              </c:pt>
              <c:pt idx="4">
                <c:v>-28.989142999999999</c:v>
              </c:pt>
              <c:pt idx="5">
                <c:v>-28.586936999999999</c:v>
              </c:pt>
              <c:pt idx="6">
                <c:v>-28.011762999999998</c:v>
              </c:pt>
              <c:pt idx="7">
                <c:v>-27.634577</c:v>
              </c:pt>
              <c:pt idx="8">
                <c:v>-27.114236999999999</c:v>
              </c:pt>
              <c:pt idx="9">
                <c:v>-26.837433000000001</c:v>
              </c:pt>
              <c:pt idx="10">
                <c:v>-26.381202999999999</c:v>
              </c:pt>
              <c:pt idx="11">
                <c:v>-26.262791</c:v>
              </c:pt>
              <c:pt idx="12">
                <c:v>-26.086075000000001</c:v>
              </c:pt>
              <c:pt idx="13">
                <c:v>-26.071622999999999</c:v>
              </c:pt>
              <c:pt idx="14">
                <c:v>-25.989778999999999</c:v>
              </c:pt>
              <c:pt idx="15">
                <c:v>-26.121199000000001</c:v>
              </c:pt>
              <c:pt idx="16">
                <c:v>-26.113385999999998</c:v>
              </c:pt>
              <c:pt idx="17">
                <c:v>-26.147587000000001</c:v>
              </c:pt>
              <c:pt idx="18">
                <c:v>-26.210455</c:v>
              </c:pt>
              <c:pt idx="19">
                <c:v>-26.414943999999998</c:v>
              </c:pt>
              <c:pt idx="20">
                <c:v>-26.631015999999999</c:v>
              </c:pt>
              <c:pt idx="21">
                <c:v>-26.809666</c:v>
              </c:pt>
              <c:pt idx="22">
                <c:v>-26.968592000000001</c:v>
              </c:pt>
              <c:pt idx="23">
                <c:v>-27.214285</c:v>
              </c:pt>
              <c:pt idx="24">
                <c:v>-27.403822000000002</c:v>
              </c:pt>
              <c:pt idx="25">
                <c:v>-27.634186</c:v>
              </c:pt>
              <c:pt idx="26">
                <c:v>-27.662158999999999</c:v>
              </c:pt>
              <c:pt idx="27">
                <c:v>-27.624707999999998</c:v>
              </c:pt>
              <c:pt idx="28">
                <c:v>-27.454875999999999</c:v>
              </c:pt>
              <c:pt idx="29">
                <c:v>-27.312052000000001</c:v>
              </c:pt>
              <c:pt idx="30">
                <c:v>-27.365486000000001</c:v>
              </c:pt>
              <c:pt idx="31">
                <c:v>-27.468836</c:v>
              </c:pt>
              <c:pt idx="32">
                <c:v>-27.882850999999999</c:v>
              </c:pt>
              <c:pt idx="33">
                <c:v>-28.029833</c:v>
              </c:pt>
              <c:pt idx="34">
                <c:v>-28.302923</c:v>
              </c:pt>
              <c:pt idx="35">
                <c:v>-28.236878999999998</c:v>
              </c:pt>
              <c:pt idx="36">
                <c:v>-28.161476</c:v>
              </c:pt>
              <c:pt idx="37">
                <c:v>-28.110043999999998</c:v>
              </c:pt>
              <c:pt idx="38">
                <c:v>-28.278172000000001</c:v>
              </c:pt>
              <c:pt idx="39">
                <c:v>-28.642365000000002</c:v>
              </c:pt>
              <c:pt idx="40">
                <c:v>-28.897124999999999</c:v>
              </c:pt>
              <c:pt idx="41">
                <c:v>-29.182234000000001</c:v>
              </c:pt>
              <c:pt idx="42">
                <c:v>-29.469056999999999</c:v>
              </c:pt>
              <c:pt idx="43">
                <c:v>-29.796514999999999</c:v>
              </c:pt>
              <c:pt idx="44">
                <c:v>-29.918413000000001</c:v>
              </c:pt>
              <c:pt idx="45">
                <c:v>-30.002507999999999</c:v>
              </c:pt>
              <c:pt idx="46">
                <c:v>-30.347345000000001</c:v>
              </c:pt>
              <c:pt idx="47">
                <c:v>-30.983898</c:v>
              </c:pt>
              <c:pt idx="48">
                <c:v>-31.513898999999999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0F-4F9B-8787-5390F1C4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9776"/>
        <c:axId val="117021696"/>
      </c:scatterChart>
      <c:valAx>
        <c:axId val="11701977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4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021696"/>
        <c:crosses val="autoZero"/>
        <c:crossBetween val="midCat"/>
        <c:majorUnit val="2"/>
      </c:valAx>
      <c:valAx>
        <c:axId val="11702169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0197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033284088591"/>
          <c:y val="0.66907225138524351"/>
          <c:w val="0.28205468044122006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-56.831592999999998</c:v>
              </c:pt>
              <c:pt idx="1">
                <c:v>-55.494114000000003</c:v>
              </c:pt>
              <c:pt idx="2">
                <c:v>-53.996699999999997</c:v>
              </c:pt>
              <c:pt idx="3">
                <c:v>-52.782001000000001</c:v>
              </c:pt>
              <c:pt idx="4">
                <c:v>-52.782944000000001</c:v>
              </c:pt>
              <c:pt idx="5">
                <c:v>-52.611927000000001</c:v>
              </c:pt>
              <c:pt idx="6">
                <c:v>-53.040599999999998</c:v>
              </c:pt>
              <c:pt idx="7">
                <c:v>-53.147587000000001</c:v>
              </c:pt>
              <c:pt idx="8">
                <c:v>-53.715747999999998</c:v>
              </c:pt>
              <c:pt idx="9">
                <c:v>-55.201430999999999</c:v>
              </c:pt>
              <c:pt idx="10">
                <c:v>-56.393520000000002</c:v>
              </c:pt>
              <c:pt idx="11">
                <c:v>-57.861590999999997</c:v>
              </c:pt>
              <c:pt idx="12">
                <c:v>-60.214882000000003</c:v>
              </c:pt>
              <c:pt idx="13">
                <c:v>-64.684509000000006</c:v>
              </c:pt>
              <c:pt idx="14">
                <c:v>-68.448211999999998</c:v>
              </c:pt>
              <c:pt idx="15">
                <c:v>-67.445250999999999</c:v>
              </c:pt>
              <c:pt idx="16">
                <c:v>-62.621166000000002</c:v>
              </c:pt>
              <c:pt idx="17">
                <c:v>-57.381622</c:v>
              </c:pt>
              <c:pt idx="18">
                <c:v>-54.436478000000001</c:v>
              </c:pt>
              <c:pt idx="19">
                <c:v>-52.396610000000003</c:v>
              </c:pt>
              <c:pt idx="20">
                <c:v>-50.817203999999997</c:v>
              </c:pt>
              <c:pt idx="21">
                <c:v>-49.653500000000001</c:v>
              </c:pt>
              <c:pt idx="22">
                <c:v>-49.312958000000002</c:v>
              </c:pt>
              <c:pt idx="23">
                <c:v>-49.058501999999997</c:v>
              </c:pt>
              <c:pt idx="24">
                <c:v>-48.838946999999997</c:v>
              </c:pt>
              <c:pt idx="25">
                <c:v>-48.423378</c:v>
              </c:pt>
              <c:pt idx="26">
                <c:v>-48.303356000000001</c:v>
              </c:pt>
              <c:pt idx="27">
                <c:v>-47.753914000000002</c:v>
              </c:pt>
              <c:pt idx="28">
                <c:v>-47.614345999999998</c:v>
              </c:pt>
              <c:pt idx="29">
                <c:v>-47.188648000000001</c:v>
              </c:pt>
              <c:pt idx="30">
                <c:v>-47.327697999999998</c:v>
              </c:pt>
              <c:pt idx="31">
                <c:v>-47.517273000000003</c:v>
              </c:pt>
              <c:pt idx="32">
                <c:v>-47.724136000000001</c:v>
              </c:pt>
              <c:pt idx="33">
                <c:v>-49.171120000000002</c:v>
              </c:pt>
              <c:pt idx="34">
                <c:v>-50.353698999999999</c:v>
              </c:pt>
              <c:pt idx="35">
                <c:v>-51.202002999999998</c:v>
              </c:pt>
              <c:pt idx="36">
                <c:v>-50.971989000000001</c:v>
              </c:pt>
              <c:pt idx="37">
                <c:v>-50.512439999999998</c:v>
              </c:pt>
              <c:pt idx="38">
                <c:v>-50.397095</c:v>
              </c:pt>
              <c:pt idx="39">
                <c:v>-50.316738000000001</c:v>
              </c:pt>
              <c:pt idx="40">
                <c:v>-50.249172000000002</c:v>
              </c:pt>
              <c:pt idx="41">
                <c:v>-50.288505999999998</c:v>
              </c:pt>
              <c:pt idx="42">
                <c:v>-50.379463000000001</c:v>
              </c:pt>
              <c:pt idx="43">
                <c:v>-50.597782000000002</c:v>
              </c:pt>
              <c:pt idx="44">
                <c:v>-51.172131</c:v>
              </c:pt>
              <c:pt idx="45">
                <c:v>-51.079574999999998</c:v>
              </c:pt>
              <c:pt idx="46">
                <c:v>-51.031979</c:v>
              </c:pt>
              <c:pt idx="47">
                <c:v>-50.386738000000001</c:v>
              </c:pt>
              <c:pt idx="48">
                <c:v>-50.306975999999999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33-435D-8A8D-AA57406360E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-49.571506999999997</c:v>
              </c:pt>
              <c:pt idx="1">
                <c:v>-49.096901000000003</c:v>
              </c:pt>
              <c:pt idx="2">
                <c:v>-48.470058000000002</c:v>
              </c:pt>
              <c:pt idx="3">
                <c:v>-48.132347000000003</c:v>
              </c:pt>
              <c:pt idx="4">
                <c:v>-47.690055999999998</c:v>
              </c:pt>
              <c:pt idx="5">
                <c:v>-47.510058999999998</c:v>
              </c:pt>
              <c:pt idx="6">
                <c:v>-47.446064</c:v>
              </c:pt>
              <c:pt idx="7">
                <c:v>-48.085625</c:v>
              </c:pt>
              <c:pt idx="8">
                <c:v>-48.812508000000001</c:v>
              </c:pt>
              <c:pt idx="9">
                <c:v>-49.975791999999998</c:v>
              </c:pt>
              <c:pt idx="10">
                <c:v>-51.343941000000001</c:v>
              </c:pt>
              <c:pt idx="11">
                <c:v>-53.338073999999999</c:v>
              </c:pt>
              <c:pt idx="12">
                <c:v>-56.165725999999999</c:v>
              </c:pt>
              <c:pt idx="13">
                <c:v>-59.331257000000001</c:v>
              </c:pt>
              <c:pt idx="14">
                <c:v>-61.074986000000003</c:v>
              </c:pt>
              <c:pt idx="15">
                <c:v>-60.498641999999997</c:v>
              </c:pt>
              <c:pt idx="16">
                <c:v>-57.801853000000001</c:v>
              </c:pt>
              <c:pt idx="17">
                <c:v>-55.131926999999997</c:v>
              </c:pt>
              <c:pt idx="18">
                <c:v>-53.097220999999998</c:v>
              </c:pt>
              <c:pt idx="19">
                <c:v>-51.666794000000003</c:v>
              </c:pt>
              <c:pt idx="20">
                <c:v>-50.73518</c:v>
              </c:pt>
              <c:pt idx="21">
                <c:v>-50.225624000000003</c:v>
              </c:pt>
              <c:pt idx="22">
                <c:v>-50.142220000000002</c:v>
              </c:pt>
              <c:pt idx="23">
                <c:v>-50.317554000000001</c:v>
              </c:pt>
              <c:pt idx="24">
                <c:v>-50.573078000000002</c:v>
              </c:pt>
              <c:pt idx="25">
                <c:v>-51.109192</c:v>
              </c:pt>
              <c:pt idx="26">
                <c:v>-52.016894999999998</c:v>
              </c:pt>
              <c:pt idx="27">
                <c:v>-53.272758000000003</c:v>
              </c:pt>
              <c:pt idx="28">
                <c:v>-57.386291999999997</c:v>
              </c:pt>
              <c:pt idx="29">
                <c:v>-60.017769000000001</c:v>
              </c:pt>
              <c:pt idx="30">
                <c:v>-59.436878</c:v>
              </c:pt>
              <c:pt idx="31">
                <c:v>-54.613151999999999</c:v>
              </c:pt>
              <c:pt idx="32">
                <c:v>-50.938003999999999</c:v>
              </c:pt>
              <c:pt idx="33">
                <c:v>-48.484870999999998</c:v>
              </c:pt>
              <c:pt idx="34">
                <c:v>-46.057502999999997</c:v>
              </c:pt>
              <c:pt idx="35">
                <c:v>-43.187294000000001</c:v>
              </c:pt>
              <c:pt idx="36">
                <c:v>-41.920001999999997</c:v>
              </c:pt>
              <c:pt idx="37">
                <c:v>-41.785125999999998</c:v>
              </c:pt>
              <c:pt idx="38">
                <c:v>-42.049007000000003</c:v>
              </c:pt>
              <c:pt idx="39">
                <c:v>-42.461803000000003</c:v>
              </c:pt>
              <c:pt idx="40">
                <c:v>-42.954085999999997</c:v>
              </c:pt>
              <c:pt idx="41">
                <c:v>-43.530743000000001</c:v>
              </c:pt>
              <c:pt idx="42">
                <c:v>-44.063637</c:v>
              </c:pt>
              <c:pt idx="43">
                <c:v>-44.501888000000001</c:v>
              </c:pt>
              <c:pt idx="44">
                <c:v>-45.245398999999999</c:v>
              </c:pt>
              <c:pt idx="45">
                <c:v>-46.130997000000001</c:v>
              </c:pt>
              <c:pt idx="46">
                <c:v>-47.443824999999997</c:v>
              </c:pt>
              <c:pt idx="47">
                <c:v>-48.061442999999997</c:v>
              </c:pt>
              <c:pt idx="48">
                <c:v>-48.413196999999997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33-435D-8A8D-AA574063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30208"/>
        <c:axId val="116832128"/>
      </c:scatterChart>
      <c:valAx>
        <c:axId val="11683020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832128"/>
        <c:crosses val="autoZero"/>
        <c:crossBetween val="midCat"/>
        <c:majorUnit val="2"/>
      </c:valAx>
      <c:valAx>
        <c:axId val="11683212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83020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Harm-A'!$N$3:$N$51</c:f>
              <c:numCache>
                <c:formatCode>0.00</c:formatCode>
                <c:ptCount val="49"/>
                <c:pt idx="0">
                  <c:v>-61.041930999999998</c:v>
                </c:pt>
                <c:pt idx="1">
                  <c:v>-62.040053999999998</c:v>
                </c:pt>
                <c:pt idx="2">
                  <c:v>-62.936141999999997</c:v>
                </c:pt>
                <c:pt idx="3">
                  <c:v>-64.075942999999995</c:v>
                </c:pt>
                <c:pt idx="4">
                  <c:v>-64.837378999999999</c:v>
                </c:pt>
                <c:pt idx="5">
                  <c:v>-65.377898999999999</c:v>
                </c:pt>
                <c:pt idx="6">
                  <c:v>-65.352294999999998</c:v>
                </c:pt>
                <c:pt idx="7">
                  <c:v>-64.743201999999997</c:v>
                </c:pt>
                <c:pt idx="8">
                  <c:v>-64.508003000000002</c:v>
                </c:pt>
                <c:pt idx="9">
                  <c:v>-64.072128000000006</c:v>
                </c:pt>
                <c:pt idx="10">
                  <c:v>-63.827190000000002</c:v>
                </c:pt>
                <c:pt idx="11">
                  <c:v>-63.407192000000002</c:v>
                </c:pt>
                <c:pt idx="12">
                  <c:v>-63.160648000000002</c:v>
                </c:pt>
                <c:pt idx="13">
                  <c:v>-62.618518999999999</c:v>
                </c:pt>
                <c:pt idx="14">
                  <c:v>-62.483578000000001</c:v>
                </c:pt>
                <c:pt idx="15">
                  <c:v>-62.072749999999999</c:v>
                </c:pt>
                <c:pt idx="16">
                  <c:v>-61.878529</c:v>
                </c:pt>
                <c:pt idx="17">
                  <c:v>-61.549664</c:v>
                </c:pt>
                <c:pt idx="18">
                  <c:v>-61.577221000000002</c:v>
                </c:pt>
                <c:pt idx="19">
                  <c:v>-61.149543999999999</c:v>
                </c:pt>
                <c:pt idx="20">
                  <c:v>-60.618617999999998</c:v>
                </c:pt>
                <c:pt idx="21">
                  <c:v>-60.367882000000002</c:v>
                </c:pt>
                <c:pt idx="22">
                  <c:v>-60.074505000000002</c:v>
                </c:pt>
                <c:pt idx="23">
                  <c:v>-60.059714999999997</c:v>
                </c:pt>
                <c:pt idx="24">
                  <c:v>-60.105907000000002</c:v>
                </c:pt>
                <c:pt idx="25">
                  <c:v>-60.190342000000001</c:v>
                </c:pt>
                <c:pt idx="26">
                  <c:v>-59.841419000000002</c:v>
                </c:pt>
                <c:pt idx="27">
                  <c:v>-59.602829</c:v>
                </c:pt>
                <c:pt idx="28">
                  <c:v>-59.799343</c:v>
                </c:pt>
                <c:pt idx="29">
                  <c:v>-59.862533999999997</c:v>
                </c:pt>
                <c:pt idx="30">
                  <c:v>-59.931956999999997</c:v>
                </c:pt>
                <c:pt idx="31">
                  <c:v>-59.863281000000001</c:v>
                </c:pt>
                <c:pt idx="32">
                  <c:v>-60.068558000000003</c:v>
                </c:pt>
                <c:pt idx="33">
                  <c:v>-60.103149000000002</c:v>
                </c:pt>
                <c:pt idx="34">
                  <c:v>-60.124039000000003</c:v>
                </c:pt>
                <c:pt idx="35">
                  <c:v>-59.990527999999998</c:v>
                </c:pt>
                <c:pt idx="36">
                  <c:v>-59.676085999999998</c:v>
                </c:pt>
                <c:pt idx="37">
                  <c:v>-59.517238999999996</c:v>
                </c:pt>
                <c:pt idx="38">
                  <c:v>-59.558247000000001</c:v>
                </c:pt>
                <c:pt idx="39">
                  <c:v>-59.690913999999999</c:v>
                </c:pt>
                <c:pt idx="40">
                  <c:v>-59.665134000000002</c:v>
                </c:pt>
                <c:pt idx="41">
                  <c:v>-59.698830000000001</c:v>
                </c:pt>
                <c:pt idx="42">
                  <c:v>-59.752212999999998</c:v>
                </c:pt>
                <c:pt idx="43">
                  <c:v>-59.934334</c:v>
                </c:pt>
                <c:pt idx="44">
                  <c:v>-60.042217000000001</c:v>
                </c:pt>
                <c:pt idx="45">
                  <c:v>-60.183083000000003</c:v>
                </c:pt>
                <c:pt idx="46">
                  <c:v>-60.364449</c:v>
                </c:pt>
                <c:pt idx="47">
                  <c:v>-60.844985999999999</c:v>
                </c:pt>
                <c:pt idx="48">
                  <c:v>-61.297749000000003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1-4F67-B69D-B92F1ACDEE8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Harm-B'!$N$3:$N$51</c:f>
              <c:numCache>
                <c:formatCode>0.00</c:formatCode>
                <c:ptCount val="49"/>
                <c:pt idx="0">
                  <c:v>-60.113250999999998</c:v>
                </c:pt>
                <c:pt idx="1">
                  <c:v>-60.035671000000001</c:v>
                </c:pt>
                <c:pt idx="2">
                  <c:v>-60.081511999999996</c:v>
                </c:pt>
                <c:pt idx="3">
                  <c:v>-60.533413000000003</c:v>
                </c:pt>
                <c:pt idx="4">
                  <c:v>-60.899231</c:v>
                </c:pt>
                <c:pt idx="5">
                  <c:v>-61.397838999999998</c:v>
                </c:pt>
                <c:pt idx="6">
                  <c:v>-61.682105999999997</c:v>
                </c:pt>
                <c:pt idx="7">
                  <c:v>-62.146132999999999</c:v>
                </c:pt>
                <c:pt idx="8">
                  <c:v>-62.572971000000003</c:v>
                </c:pt>
                <c:pt idx="9">
                  <c:v>-63.061610999999999</c:v>
                </c:pt>
                <c:pt idx="10">
                  <c:v>-63.642349000000003</c:v>
                </c:pt>
                <c:pt idx="11">
                  <c:v>-64.412497999999999</c:v>
                </c:pt>
                <c:pt idx="12">
                  <c:v>-65.069275000000005</c:v>
                </c:pt>
                <c:pt idx="13">
                  <c:v>-65.727424999999997</c:v>
                </c:pt>
                <c:pt idx="14">
                  <c:v>-66.243178999999998</c:v>
                </c:pt>
                <c:pt idx="15">
                  <c:v>-66.782707000000002</c:v>
                </c:pt>
                <c:pt idx="16">
                  <c:v>-67.200744999999998</c:v>
                </c:pt>
                <c:pt idx="17">
                  <c:v>-67.963759999999994</c:v>
                </c:pt>
                <c:pt idx="18">
                  <c:v>-69.092072000000002</c:v>
                </c:pt>
                <c:pt idx="19">
                  <c:v>-69.051727</c:v>
                </c:pt>
                <c:pt idx="20">
                  <c:v>-68.992087999999995</c:v>
                </c:pt>
                <c:pt idx="21">
                  <c:v>-68.324898000000005</c:v>
                </c:pt>
                <c:pt idx="22">
                  <c:v>-68.185271999999998</c:v>
                </c:pt>
                <c:pt idx="23">
                  <c:v>-67.748763999999994</c:v>
                </c:pt>
                <c:pt idx="24">
                  <c:v>-68.161736000000005</c:v>
                </c:pt>
                <c:pt idx="25">
                  <c:v>-68.329673999999997</c:v>
                </c:pt>
                <c:pt idx="26">
                  <c:v>-67.654410999999996</c:v>
                </c:pt>
                <c:pt idx="27">
                  <c:v>-67.151329000000004</c:v>
                </c:pt>
                <c:pt idx="28">
                  <c:v>-67.194038000000006</c:v>
                </c:pt>
                <c:pt idx="29">
                  <c:v>-67.658195000000006</c:v>
                </c:pt>
                <c:pt idx="30">
                  <c:v>-67.309348999999997</c:v>
                </c:pt>
                <c:pt idx="31">
                  <c:v>-67.611075999999997</c:v>
                </c:pt>
                <c:pt idx="32">
                  <c:v>-67.647559999999999</c:v>
                </c:pt>
                <c:pt idx="33">
                  <c:v>-67.668777000000006</c:v>
                </c:pt>
                <c:pt idx="34">
                  <c:v>-67.082702999999995</c:v>
                </c:pt>
                <c:pt idx="35">
                  <c:v>-66.224120999999997</c:v>
                </c:pt>
                <c:pt idx="36">
                  <c:v>-65.236030999999997</c:v>
                </c:pt>
                <c:pt idx="37">
                  <c:v>-64.092690000000005</c:v>
                </c:pt>
                <c:pt idx="38">
                  <c:v>-63.546379000000002</c:v>
                </c:pt>
                <c:pt idx="39">
                  <c:v>-63.106270000000002</c:v>
                </c:pt>
                <c:pt idx="40">
                  <c:v>-62.821663000000001</c:v>
                </c:pt>
                <c:pt idx="41">
                  <c:v>-62.195315999999998</c:v>
                </c:pt>
                <c:pt idx="42">
                  <c:v>-61.897243000000003</c:v>
                </c:pt>
                <c:pt idx="43">
                  <c:v>-61.334003000000003</c:v>
                </c:pt>
                <c:pt idx="44">
                  <c:v>-61.070255000000003</c:v>
                </c:pt>
                <c:pt idx="45">
                  <c:v>-60.512706999999999</c:v>
                </c:pt>
                <c:pt idx="46">
                  <c:v>-60.104618000000002</c:v>
                </c:pt>
                <c:pt idx="47">
                  <c:v>-59.777393000000004</c:v>
                </c:pt>
                <c:pt idx="48">
                  <c:v>-59.596286999999997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1-4F67-B69D-B92F1ACDEE8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10</c:v>
                </c:pt>
                <c:pt idx="1">
                  <c:v>10.041666666667</c:v>
                </c:pt>
                <c:pt idx="2">
                  <c:v>10.083333333333</c:v>
                </c:pt>
                <c:pt idx="3">
                  <c:v>10.125</c:v>
                </c:pt>
                <c:pt idx="4">
                  <c:v>10.166666666667</c:v>
                </c:pt>
                <c:pt idx="5">
                  <c:v>10.208333333333</c:v>
                </c:pt>
                <c:pt idx="6">
                  <c:v>10.25</c:v>
                </c:pt>
                <c:pt idx="7">
                  <c:v>10.291666666667</c:v>
                </c:pt>
                <c:pt idx="8">
                  <c:v>10.333333333333</c:v>
                </c:pt>
                <c:pt idx="9">
                  <c:v>10.375</c:v>
                </c:pt>
                <c:pt idx="10">
                  <c:v>10.416666666667</c:v>
                </c:pt>
                <c:pt idx="11">
                  <c:v>10.458333333333</c:v>
                </c:pt>
                <c:pt idx="12">
                  <c:v>10.5</c:v>
                </c:pt>
                <c:pt idx="13">
                  <c:v>10.541666666667</c:v>
                </c:pt>
                <c:pt idx="14">
                  <c:v>10.583333333333</c:v>
                </c:pt>
                <c:pt idx="15">
                  <c:v>10.625</c:v>
                </c:pt>
                <c:pt idx="16">
                  <c:v>10.666666666667</c:v>
                </c:pt>
                <c:pt idx="17">
                  <c:v>10.708333333333</c:v>
                </c:pt>
                <c:pt idx="18">
                  <c:v>10.75</c:v>
                </c:pt>
                <c:pt idx="19">
                  <c:v>10.791666666667</c:v>
                </c:pt>
                <c:pt idx="20">
                  <c:v>10.833333333333</c:v>
                </c:pt>
                <c:pt idx="21">
                  <c:v>10.875</c:v>
                </c:pt>
                <c:pt idx="22">
                  <c:v>10.916666666667</c:v>
                </c:pt>
                <c:pt idx="23">
                  <c:v>10.958333333333</c:v>
                </c:pt>
                <c:pt idx="24">
                  <c:v>11</c:v>
                </c:pt>
                <c:pt idx="25">
                  <c:v>11.041666666667</c:v>
                </c:pt>
                <c:pt idx="26">
                  <c:v>11.083333333333</c:v>
                </c:pt>
                <c:pt idx="27">
                  <c:v>11.125</c:v>
                </c:pt>
                <c:pt idx="28">
                  <c:v>11.166666666667</c:v>
                </c:pt>
                <c:pt idx="29">
                  <c:v>11.208333333333</c:v>
                </c:pt>
                <c:pt idx="30">
                  <c:v>11.25</c:v>
                </c:pt>
                <c:pt idx="31">
                  <c:v>11.291666666667</c:v>
                </c:pt>
                <c:pt idx="32">
                  <c:v>11.333333333333</c:v>
                </c:pt>
                <c:pt idx="33">
                  <c:v>11.375</c:v>
                </c:pt>
                <c:pt idx="34">
                  <c:v>11.416666666667</c:v>
                </c:pt>
                <c:pt idx="35">
                  <c:v>11.458333333333</c:v>
                </c:pt>
                <c:pt idx="36">
                  <c:v>11.5</c:v>
                </c:pt>
                <c:pt idx="37">
                  <c:v>11.541666666667</c:v>
                </c:pt>
                <c:pt idx="38">
                  <c:v>11.583333333333</c:v>
                </c:pt>
                <c:pt idx="39">
                  <c:v>11.625</c:v>
                </c:pt>
                <c:pt idx="40">
                  <c:v>11.666666666667</c:v>
                </c:pt>
                <c:pt idx="41">
                  <c:v>11.708333333333</c:v>
                </c:pt>
                <c:pt idx="42">
                  <c:v>11.75</c:v>
                </c:pt>
                <c:pt idx="43">
                  <c:v>11.791666666667</c:v>
                </c:pt>
                <c:pt idx="44">
                  <c:v>11.833333333333</c:v>
                </c:pt>
                <c:pt idx="45">
                  <c:v>11.875</c:v>
                </c:pt>
                <c:pt idx="46">
                  <c:v>11.916666666667</c:v>
                </c:pt>
                <c:pt idx="47">
                  <c:v>11.958333333333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Harm-A'!$V$3:$V$51</c:f>
              <c:numCache>
                <c:formatCode>0.00</c:formatCode>
                <c:ptCount val="49"/>
                <c:pt idx="0">
                  <c:v>-70.800667000000004</c:v>
                </c:pt>
                <c:pt idx="1">
                  <c:v>-69.719543000000002</c:v>
                </c:pt>
                <c:pt idx="2">
                  <c:v>-70.799019000000001</c:v>
                </c:pt>
                <c:pt idx="3">
                  <c:v>-70.033469999999994</c:v>
                </c:pt>
                <c:pt idx="4">
                  <c:v>-69.465698000000003</c:v>
                </c:pt>
                <c:pt idx="5">
                  <c:v>-69.291427999999996</c:v>
                </c:pt>
                <c:pt idx="6">
                  <c:v>-70.200965999999994</c:v>
                </c:pt>
                <c:pt idx="7">
                  <c:v>-70.878715999999997</c:v>
                </c:pt>
                <c:pt idx="8">
                  <c:v>-69.898155000000003</c:v>
                </c:pt>
                <c:pt idx="9">
                  <c:v>-70.506050000000002</c:v>
                </c:pt>
                <c:pt idx="10">
                  <c:v>-70.228049999999996</c:v>
                </c:pt>
                <c:pt idx="11">
                  <c:v>-69.475150999999997</c:v>
                </c:pt>
                <c:pt idx="12">
                  <c:v>-68.372887000000006</c:v>
                </c:pt>
                <c:pt idx="13">
                  <c:v>-68.154838999999996</c:v>
                </c:pt>
                <c:pt idx="14">
                  <c:v>-68.486396999999997</c:v>
                </c:pt>
                <c:pt idx="15">
                  <c:v>-68.898026000000002</c:v>
                </c:pt>
                <c:pt idx="16">
                  <c:v>-69.608704000000003</c:v>
                </c:pt>
                <c:pt idx="17">
                  <c:v>-69.980270000000004</c:v>
                </c:pt>
                <c:pt idx="18">
                  <c:v>-70.453498999999994</c:v>
                </c:pt>
                <c:pt idx="19">
                  <c:v>-69.814696999999995</c:v>
                </c:pt>
                <c:pt idx="20">
                  <c:v>-69.350470999999999</c:v>
                </c:pt>
                <c:pt idx="21">
                  <c:v>-69.629395000000002</c:v>
                </c:pt>
                <c:pt idx="22">
                  <c:v>-68.929924</c:v>
                </c:pt>
                <c:pt idx="23">
                  <c:v>-69.041854999999998</c:v>
                </c:pt>
                <c:pt idx="24">
                  <c:v>-69.108643000000001</c:v>
                </c:pt>
                <c:pt idx="25">
                  <c:v>-69.853301999999999</c:v>
                </c:pt>
                <c:pt idx="26">
                  <c:v>-68.823241999999993</c:v>
                </c:pt>
                <c:pt idx="27">
                  <c:v>-68.762810000000002</c:v>
                </c:pt>
                <c:pt idx="28">
                  <c:v>-68.799751000000001</c:v>
                </c:pt>
                <c:pt idx="29">
                  <c:v>-69.028396999999998</c:v>
                </c:pt>
                <c:pt idx="30">
                  <c:v>-68.954712000000001</c:v>
                </c:pt>
                <c:pt idx="31">
                  <c:v>-69.291977000000003</c:v>
                </c:pt>
                <c:pt idx="32">
                  <c:v>-69.375290000000007</c:v>
                </c:pt>
                <c:pt idx="33">
                  <c:v>-69.324539000000001</c:v>
                </c:pt>
                <c:pt idx="34">
                  <c:v>-68.932991000000001</c:v>
                </c:pt>
                <c:pt idx="35">
                  <c:v>-68.315551999999997</c:v>
                </c:pt>
                <c:pt idx="36">
                  <c:v>-67.968185000000005</c:v>
                </c:pt>
                <c:pt idx="37">
                  <c:v>-68.349502999999999</c:v>
                </c:pt>
                <c:pt idx="38">
                  <c:v>-68.099868999999998</c:v>
                </c:pt>
                <c:pt idx="39">
                  <c:v>-69.053780000000003</c:v>
                </c:pt>
                <c:pt idx="40">
                  <c:v>-69.695587000000003</c:v>
                </c:pt>
                <c:pt idx="41">
                  <c:v>-69.917381000000006</c:v>
                </c:pt>
                <c:pt idx="42">
                  <c:v>-69.798942999999994</c:v>
                </c:pt>
                <c:pt idx="43">
                  <c:v>-69.822563000000002</c:v>
                </c:pt>
                <c:pt idx="44">
                  <c:v>-69.983718999999994</c:v>
                </c:pt>
                <c:pt idx="45">
                  <c:v>-69.433166999999997</c:v>
                </c:pt>
                <c:pt idx="46">
                  <c:v>-69.567229999999995</c:v>
                </c:pt>
                <c:pt idx="47">
                  <c:v>-69.381637999999995</c:v>
                </c:pt>
                <c:pt idx="48">
                  <c:v>-70.439064000000002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F451-4F67-B69D-B92F1ACDEE8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10</c:v>
                </c:pt>
                <c:pt idx="1">
                  <c:v>10.041666666667</c:v>
                </c:pt>
                <c:pt idx="2">
                  <c:v>10.083333333333</c:v>
                </c:pt>
                <c:pt idx="3">
                  <c:v>10.125</c:v>
                </c:pt>
                <c:pt idx="4">
                  <c:v>10.166666666667</c:v>
                </c:pt>
                <c:pt idx="5">
                  <c:v>10.208333333333</c:v>
                </c:pt>
                <c:pt idx="6">
                  <c:v>10.25</c:v>
                </c:pt>
                <c:pt idx="7">
                  <c:v>10.291666666667</c:v>
                </c:pt>
                <c:pt idx="8">
                  <c:v>10.333333333333</c:v>
                </c:pt>
                <c:pt idx="9">
                  <c:v>10.375</c:v>
                </c:pt>
                <c:pt idx="10">
                  <c:v>10.416666666667</c:v>
                </c:pt>
                <c:pt idx="11">
                  <c:v>10.458333333333</c:v>
                </c:pt>
                <c:pt idx="12">
                  <c:v>10.5</c:v>
                </c:pt>
                <c:pt idx="13">
                  <c:v>10.541666666667</c:v>
                </c:pt>
                <c:pt idx="14">
                  <c:v>10.583333333333</c:v>
                </c:pt>
                <c:pt idx="15">
                  <c:v>10.625</c:v>
                </c:pt>
                <c:pt idx="16">
                  <c:v>10.666666666667</c:v>
                </c:pt>
                <c:pt idx="17">
                  <c:v>10.708333333333</c:v>
                </c:pt>
                <c:pt idx="18">
                  <c:v>10.75</c:v>
                </c:pt>
                <c:pt idx="19">
                  <c:v>10.791666666667</c:v>
                </c:pt>
                <c:pt idx="20">
                  <c:v>10.833333333333</c:v>
                </c:pt>
                <c:pt idx="21">
                  <c:v>10.875</c:v>
                </c:pt>
                <c:pt idx="22">
                  <c:v>10.916666666667</c:v>
                </c:pt>
                <c:pt idx="23">
                  <c:v>10.958333333333</c:v>
                </c:pt>
                <c:pt idx="24">
                  <c:v>11</c:v>
                </c:pt>
                <c:pt idx="25">
                  <c:v>11.041666666667</c:v>
                </c:pt>
                <c:pt idx="26">
                  <c:v>11.083333333333</c:v>
                </c:pt>
                <c:pt idx="27">
                  <c:v>11.125</c:v>
                </c:pt>
                <c:pt idx="28">
                  <c:v>11.166666666667</c:v>
                </c:pt>
                <c:pt idx="29">
                  <c:v>11.208333333333</c:v>
                </c:pt>
                <c:pt idx="30">
                  <c:v>11.25</c:v>
                </c:pt>
                <c:pt idx="31">
                  <c:v>11.291666666667</c:v>
                </c:pt>
                <c:pt idx="32">
                  <c:v>11.333333333333</c:v>
                </c:pt>
                <c:pt idx="33">
                  <c:v>11.375</c:v>
                </c:pt>
                <c:pt idx="34">
                  <c:v>11.416666666667</c:v>
                </c:pt>
                <c:pt idx="35">
                  <c:v>11.458333333333</c:v>
                </c:pt>
                <c:pt idx="36">
                  <c:v>11.5</c:v>
                </c:pt>
                <c:pt idx="37">
                  <c:v>11.541666666667</c:v>
                </c:pt>
                <c:pt idx="38">
                  <c:v>11.583333333333</c:v>
                </c:pt>
                <c:pt idx="39">
                  <c:v>11.625</c:v>
                </c:pt>
                <c:pt idx="40">
                  <c:v>11.666666666667</c:v>
                </c:pt>
                <c:pt idx="41">
                  <c:v>11.708333333333</c:v>
                </c:pt>
                <c:pt idx="42">
                  <c:v>11.75</c:v>
                </c:pt>
                <c:pt idx="43">
                  <c:v>11.791666666667</c:v>
                </c:pt>
                <c:pt idx="44">
                  <c:v>11.833333333333</c:v>
                </c:pt>
                <c:pt idx="45">
                  <c:v>11.875</c:v>
                </c:pt>
                <c:pt idx="46">
                  <c:v>11.916666666667</c:v>
                </c:pt>
                <c:pt idx="47">
                  <c:v>11.958333333333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Harm-B'!$V$3:$V$51</c:f>
              <c:numCache>
                <c:formatCode>0.00</c:formatCode>
                <c:ptCount val="49"/>
                <c:pt idx="0">
                  <c:v>-70.443129999999996</c:v>
                </c:pt>
                <c:pt idx="1">
                  <c:v>-70.193450999999996</c:v>
                </c:pt>
                <c:pt idx="2">
                  <c:v>-69.837349000000003</c:v>
                </c:pt>
                <c:pt idx="3">
                  <c:v>-69.384665999999996</c:v>
                </c:pt>
                <c:pt idx="4">
                  <c:v>-70.406395000000003</c:v>
                </c:pt>
                <c:pt idx="5">
                  <c:v>-71.715964999999997</c:v>
                </c:pt>
                <c:pt idx="6">
                  <c:v>-70.560997</c:v>
                </c:pt>
                <c:pt idx="7">
                  <c:v>-70.464027000000002</c:v>
                </c:pt>
                <c:pt idx="8">
                  <c:v>-70.409301999999997</c:v>
                </c:pt>
                <c:pt idx="9">
                  <c:v>-69.784424000000001</c:v>
                </c:pt>
                <c:pt idx="10">
                  <c:v>-68.177925000000002</c:v>
                </c:pt>
                <c:pt idx="11">
                  <c:v>-68.429550000000006</c:v>
                </c:pt>
                <c:pt idx="12">
                  <c:v>-70.938614000000001</c:v>
                </c:pt>
                <c:pt idx="13">
                  <c:v>-71.227881999999994</c:v>
                </c:pt>
                <c:pt idx="14">
                  <c:v>-71.957877999999994</c:v>
                </c:pt>
                <c:pt idx="15">
                  <c:v>-72.981018000000006</c:v>
                </c:pt>
                <c:pt idx="16">
                  <c:v>-74.795265000000001</c:v>
                </c:pt>
                <c:pt idx="17">
                  <c:v>-72.289542999999995</c:v>
                </c:pt>
                <c:pt idx="18">
                  <c:v>-70.734084999999993</c:v>
                </c:pt>
                <c:pt idx="19">
                  <c:v>-71.789490000000001</c:v>
                </c:pt>
                <c:pt idx="20">
                  <c:v>-71.508056999999994</c:v>
                </c:pt>
                <c:pt idx="21">
                  <c:v>-71.278464999999997</c:v>
                </c:pt>
                <c:pt idx="22">
                  <c:v>-70.538109000000006</c:v>
                </c:pt>
                <c:pt idx="23">
                  <c:v>-72.793434000000005</c:v>
                </c:pt>
                <c:pt idx="24">
                  <c:v>-72.141907000000003</c:v>
                </c:pt>
                <c:pt idx="25">
                  <c:v>-71.083213999999998</c:v>
                </c:pt>
                <c:pt idx="26">
                  <c:v>-71.387244999999993</c:v>
                </c:pt>
                <c:pt idx="27">
                  <c:v>-71.434036000000006</c:v>
                </c:pt>
                <c:pt idx="28">
                  <c:v>-71.937316999999993</c:v>
                </c:pt>
                <c:pt idx="29">
                  <c:v>-71.332436000000001</c:v>
                </c:pt>
                <c:pt idx="30">
                  <c:v>-71.145233000000005</c:v>
                </c:pt>
                <c:pt idx="31">
                  <c:v>-71.092467999999997</c:v>
                </c:pt>
                <c:pt idx="32">
                  <c:v>-70.135941000000003</c:v>
                </c:pt>
                <c:pt idx="33">
                  <c:v>-69.473754999999997</c:v>
                </c:pt>
                <c:pt idx="34">
                  <c:v>-69.113213000000002</c:v>
                </c:pt>
                <c:pt idx="35">
                  <c:v>-70.564414999999997</c:v>
                </c:pt>
                <c:pt idx="36">
                  <c:v>-69.828209000000001</c:v>
                </c:pt>
                <c:pt idx="37">
                  <c:v>-70.885818</c:v>
                </c:pt>
                <c:pt idx="38">
                  <c:v>-70.348793000000001</c:v>
                </c:pt>
                <c:pt idx="39">
                  <c:v>-71.356650999999999</c:v>
                </c:pt>
                <c:pt idx="40">
                  <c:v>-70.663405999999995</c:v>
                </c:pt>
                <c:pt idx="41">
                  <c:v>-68.879943999999995</c:v>
                </c:pt>
                <c:pt idx="42">
                  <c:v>-68.845161000000004</c:v>
                </c:pt>
                <c:pt idx="43">
                  <c:v>-68.208770999999999</c:v>
                </c:pt>
                <c:pt idx="44">
                  <c:v>-68.599425999999994</c:v>
                </c:pt>
                <c:pt idx="45">
                  <c:v>-67.768317999999994</c:v>
                </c:pt>
                <c:pt idx="46">
                  <c:v>-69.043342999999993</c:v>
                </c:pt>
                <c:pt idx="47">
                  <c:v>-69.521500000000003</c:v>
                </c:pt>
                <c:pt idx="48">
                  <c:v>-68.390281999999999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F451-4F67-B69D-B92F1ACD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0224"/>
        <c:axId val="116902144"/>
        <c:extLst/>
      </c:scatterChart>
      <c:valAx>
        <c:axId val="116900224"/>
        <c:scaling>
          <c:orientation val="minMax"/>
          <c:max val="1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902144"/>
        <c:crosses val="autoZero"/>
        <c:crossBetween val="midCat"/>
        <c:majorUnit val="1"/>
      </c:valAx>
      <c:valAx>
        <c:axId val="11690214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9002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373486696"/>
          <c:y val="0.1108132837561971"/>
          <c:w val="0.74697213657994499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Harm-A'!$M$3:$M$51</c:f>
              <c:numCache>
                <c:formatCode>0.00</c:formatCode>
                <c:ptCount val="49"/>
                <c:pt idx="0">
                  <c:v>-42.125393000000003</c:v>
                </c:pt>
                <c:pt idx="1">
                  <c:v>-42.278488000000003</c:v>
                </c:pt>
                <c:pt idx="2">
                  <c:v>-42.609009</c:v>
                </c:pt>
                <c:pt idx="3">
                  <c:v>-42.207431999999997</c:v>
                </c:pt>
                <c:pt idx="4">
                  <c:v>-41.611961000000001</c:v>
                </c:pt>
                <c:pt idx="5">
                  <c:v>-41.132641</c:v>
                </c:pt>
                <c:pt idx="6">
                  <c:v>-41.570770000000003</c:v>
                </c:pt>
                <c:pt idx="7">
                  <c:v>-41.660431000000003</c:v>
                </c:pt>
                <c:pt idx="8">
                  <c:v>-42.166874</c:v>
                </c:pt>
                <c:pt idx="9">
                  <c:v>-42.691676999999999</c:v>
                </c:pt>
                <c:pt idx="10">
                  <c:v>-42.494537000000001</c:v>
                </c:pt>
                <c:pt idx="11">
                  <c:v>-41.803310000000003</c:v>
                </c:pt>
                <c:pt idx="12">
                  <c:v>-41.589184000000003</c:v>
                </c:pt>
                <c:pt idx="13">
                  <c:v>-41.923865999999997</c:v>
                </c:pt>
                <c:pt idx="14">
                  <c:v>-41.968788000000004</c:v>
                </c:pt>
                <c:pt idx="15">
                  <c:v>-42.269134999999999</c:v>
                </c:pt>
                <c:pt idx="16">
                  <c:v>-42.449516000000003</c:v>
                </c:pt>
                <c:pt idx="17">
                  <c:v>-42.054661000000003</c:v>
                </c:pt>
                <c:pt idx="18">
                  <c:v>-41.212234000000002</c:v>
                </c:pt>
                <c:pt idx="19">
                  <c:v>-41.162891000000002</c:v>
                </c:pt>
                <c:pt idx="20">
                  <c:v>-41.613506000000001</c:v>
                </c:pt>
                <c:pt idx="21">
                  <c:v>-41.876148000000001</c:v>
                </c:pt>
                <c:pt idx="22">
                  <c:v>-42.109684000000001</c:v>
                </c:pt>
                <c:pt idx="23">
                  <c:v>-42.088191999999999</c:v>
                </c:pt>
                <c:pt idx="24">
                  <c:v>-41.652897000000003</c:v>
                </c:pt>
                <c:pt idx="25">
                  <c:v>-41.226726999999997</c:v>
                </c:pt>
                <c:pt idx="26">
                  <c:v>-41.577357999999997</c:v>
                </c:pt>
                <c:pt idx="27">
                  <c:v>-42.005920000000003</c:v>
                </c:pt>
                <c:pt idx="28">
                  <c:v>-42.091639999999998</c:v>
                </c:pt>
                <c:pt idx="29">
                  <c:v>-42.048271</c:v>
                </c:pt>
                <c:pt idx="30">
                  <c:v>-42.368327999999998</c:v>
                </c:pt>
                <c:pt idx="31">
                  <c:v>-42.420940000000002</c:v>
                </c:pt>
                <c:pt idx="32">
                  <c:v>-42.525596999999998</c:v>
                </c:pt>
                <c:pt idx="33">
                  <c:v>-42.689357999999999</c:v>
                </c:pt>
                <c:pt idx="34">
                  <c:v>-43.157623000000001</c:v>
                </c:pt>
                <c:pt idx="35">
                  <c:v>-43.492874</c:v>
                </c:pt>
                <c:pt idx="36">
                  <c:v>-43.917492000000003</c:v>
                </c:pt>
                <c:pt idx="37">
                  <c:v>-44.371571000000003</c:v>
                </c:pt>
                <c:pt idx="38">
                  <c:v>-44.628487</c:v>
                </c:pt>
                <c:pt idx="39">
                  <c:v>-44.630778999999997</c:v>
                </c:pt>
                <c:pt idx="40">
                  <c:v>-44.523055999999997</c:v>
                </c:pt>
                <c:pt idx="41">
                  <c:v>-44.465107000000003</c:v>
                </c:pt>
                <c:pt idx="42">
                  <c:v>-44.267409999999998</c:v>
                </c:pt>
                <c:pt idx="43">
                  <c:v>-44.107368000000001</c:v>
                </c:pt>
                <c:pt idx="44">
                  <c:v>-43.860992000000003</c:v>
                </c:pt>
                <c:pt idx="45">
                  <c:v>-43.69717</c:v>
                </c:pt>
                <c:pt idx="46">
                  <c:v>-43.326343999999999</c:v>
                </c:pt>
                <c:pt idx="47">
                  <c:v>-43.088284000000002</c:v>
                </c:pt>
                <c:pt idx="48">
                  <c:v>-42.910998999999997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2-4470-AB96-51543D77053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Harm-B'!$M$3:$M$51</c:f>
              <c:numCache>
                <c:formatCode>0.00</c:formatCode>
                <c:ptCount val="49"/>
                <c:pt idx="0">
                  <c:v>-68.672379000000006</c:v>
                </c:pt>
                <c:pt idx="1">
                  <c:v>-68.756469999999993</c:v>
                </c:pt>
                <c:pt idx="2">
                  <c:v>-68.904799999999994</c:v>
                </c:pt>
                <c:pt idx="3">
                  <c:v>-68.867728999999997</c:v>
                </c:pt>
                <c:pt idx="4">
                  <c:v>-68.438034000000002</c:v>
                </c:pt>
                <c:pt idx="5">
                  <c:v>-67.921463000000003</c:v>
                </c:pt>
                <c:pt idx="6">
                  <c:v>-67.797691</c:v>
                </c:pt>
                <c:pt idx="7">
                  <c:v>-67.267120000000006</c:v>
                </c:pt>
                <c:pt idx="8">
                  <c:v>-66.746566999999999</c:v>
                </c:pt>
                <c:pt idx="9">
                  <c:v>-65.740752999999998</c:v>
                </c:pt>
                <c:pt idx="10">
                  <c:v>-64.965980999999999</c:v>
                </c:pt>
                <c:pt idx="11">
                  <c:v>-63.989204000000001</c:v>
                </c:pt>
                <c:pt idx="12">
                  <c:v>-63.277774999999998</c:v>
                </c:pt>
                <c:pt idx="13">
                  <c:v>-63.075989</c:v>
                </c:pt>
                <c:pt idx="14">
                  <c:v>-62.549984000000002</c:v>
                </c:pt>
                <c:pt idx="15">
                  <c:v>-62.149814999999997</c:v>
                </c:pt>
                <c:pt idx="16">
                  <c:v>-61.404991000000003</c:v>
                </c:pt>
                <c:pt idx="17">
                  <c:v>-61.419379999999997</c:v>
                </c:pt>
                <c:pt idx="18">
                  <c:v>-61.243850999999999</c:v>
                </c:pt>
                <c:pt idx="19">
                  <c:v>-61.539707</c:v>
                </c:pt>
                <c:pt idx="20">
                  <c:v>-61.800784999999998</c:v>
                </c:pt>
                <c:pt idx="21">
                  <c:v>-62.192813999999998</c:v>
                </c:pt>
                <c:pt idx="22">
                  <c:v>-62.476410000000001</c:v>
                </c:pt>
                <c:pt idx="23">
                  <c:v>-63.400393999999999</c:v>
                </c:pt>
                <c:pt idx="24">
                  <c:v>-67.521514999999994</c:v>
                </c:pt>
                <c:pt idx="25">
                  <c:v>-70.703643999999997</c:v>
                </c:pt>
                <c:pt idx="26">
                  <c:v>-71.083145000000002</c:v>
                </c:pt>
                <c:pt idx="27">
                  <c:v>-68.299171000000001</c:v>
                </c:pt>
                <c:pt idx="28">
                  <c:v>-66.063980000000001</c:v>
                </c:pt>
                <c:pt idx="29">
                  <c:v>-66.807761999999997</c:v>
                </c:pt>
                <c:pt idx="30">
                  <c:v>-65.175490999999994</c:v>
                </c:pt>
                <c:pt idx="31">
                  <c:v>-62.537433999999998</c:v>
                </c:pt>
                <c:pt idx="32">
                  <c:v>-58.677391</c:v>
                </c:pt>
                <c:pt idx="33">
                  <c:v>-56.649059000000001</c:v>
                </c:pt>
                <c:pt idx="34">
                  <c:v>-55.163894999999997</c:v>
                </c:pt>
                <c:pt idx="35">
                  <c:v>-54.011490000000002</c:v>
                </c:pt>
                <c:pt idx="36">
                  <c:v>-53.826599000000002</c:v>
                </c:pt>
                <c:pt idx="37">
                  <c:v>-53.731464000000003</c:v>
                </c:pt>
                <c:pt idx="38">
                  <c:v>-53.066509000000003</c:v>
                </c:pt>
                <c:pt idx="39">
                  <c:v>-51.932406999999998</c:v>
                </c:pt>
                <c:pt idx="40">
                  <c:v>-51.366405</c:v>
                </c:pt>
                <c:pt idx="41">
                  <c:v>-50.85886</c:v>
                </c:pt>
                <c:pt idx="42">
                  <c:v>-50.181987999999997</c:v>
                </c:pt>
                <c:pt idx="43">
                  <c:v>-49.818012000000003</c:v>
                </c:pt>
                <c:pt idx="44">
                  <c:v>-49.544803999999999</c:v>
                </c:pt>
                <c:pt idx="45">
                  <c:v>-49.548015999999997</c:v>
                </c:pt>
                <c:pt idx="46">
                  <c:v>-49.485999999999997</c:v>
                </c:pt>
                <c:pt idx="47">
                  <c:v>-49.938335000000002</c:v>
                </c:pt>
                <c:pt idx="48">
                  <c:v>-50.295417999999998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22-4470-AB96-51543D77053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10</c:v>
                </c:pt>
                <c:pt idx="1">
                  <c:v>10.041666666667</c:v>
                </c:pt>
                <c:pt idx="2">
                  <c:v>10.083333333333</c:v>
                </c:pt>
                <c:pt idx="3">
                  <c:v>10.125</c:v>
                </c:pt>
                <c:pt idx="4">
                  <c:v>10.166666666667</c:v>
                </c:pt>
                <c:pt idx="5">
                  <c:v>10.208333333333</c:v>
                </c:pt>
                <c:pt idx="6">
                  <c:v>10.25</c:v>
                </c:pt>
                <c:pt idx="7">
                  <c:v>10.291666666667</c:v>
                </c:pt>
                <c:pt idx="8">
                  <c:v>10.333333333333</c:v>
                </c:pt>
                <c:pt idx="9">
                  <c:v>10.375</c:v>
                </c:pt>
                <c:pt idx="10">
                  <c:v>10.416666666667</c:v>
                </c:pt>
                <c:pt idx="11">
                  <c:v>10.458333333333</c:v>
                </c:pt>
                <c:pt idx="12">
                  <c:v>10.5</c:v>
                </c:pt>
                <c:pt idx="13">
                  <c:v>10.541666666667</c:v>
                </c:pt>
                <c:pt idx="14">
                  <c:v>10.583333333333</c:v>
                </c:pt>
                <c:pt idx="15">
                  <c:v>10.625</c:v>
                </c:pt>
                <c:pt idx="16">
                  <c:v>10.666666666667</c:v>
                </c:pt>
                <c:pt idx="17">
                  <c:v>10.708333333333</c:v>
                </c:pt>
                <c:pt idx="18">
                  <c:v>10.75</c:v>
                </c:pt>
                <c:pt idx="19">
                  <c:v>10.791666666667</c:v>
                </c:pt>
                <c:pt idx="20">
                  <c:v>10.833333333333</c:v>
                </c:pt>
                <c:pt idx="21">
                  <c:v>10.875</c:v>
                </c:pt>
                <c:pt idx="22">
                  <c:v>10.916666666667</c:v>
                </c:pt>
                <c:pt idx="23">
                  <c:v>10.958333333333</c:v>
                </c:pt>
                <c:pt idx="24">
                  <c:v>11</c:v>
                </c:pt>
                <c:pt idx="25">
                  <c:v>11.041666666667</c:v>
                </c:pt>
                <c:pt idx="26">
                  <c:v>11.083333333333</c:v>
                </c:pt>
                <c:pt idx="27">
                  <c:v>11.125</c:v>
                </c:pt>
                <c:pt idx="28">
                  <c:v>11.166666666667</c:v>
                </c:pt>
                <c:pt idx="29">
                  <c:v>11.208333333333</c:v>
                </c:pt>
                <c:pt idx="30">
                  <c:v>11.25</c:v>
                </c:pt>
                <c:pt idx="31">
                  <c:v>11.291666666667</c:v>
                </c:pt>
                <c:pt idx="32">
                  <c:v>11.333333333333</c:v>
                </c:pt>
                <c:pt idx="33">
                  <c:v>11.375</c:v>
                </c:pt>
                <c:pt idx="34">
                  <c:v>11.416666666667</c:v>
                </c:pt>
                <c:pt idx="35">
                  <c:v>11.458333333333</c:v>
                </c:pt>
                <c:pt idx="36">
                  <c:v>11.5</c:v>
                </c:pt>
                <c:pt idx="37">
                  <c:v>11.541666666667</c:v>
                </c:pt>
                <c:pt idx="38">
                  <c:v>11.583333333333</c:v>
                </c:pt>
                <c:pt idx="39">
                  <c:v>11.625</c:v>
                </c:pt>
                <c:pt idx="40">
                  <c:v>11.666666666667</c:v>
                </c:pt>
                <c:pt idx="41">
                  <c:v>11.708333333333</c:v>
                </c:pt>
                <c:pt idx="42">
                  <c:v>11.75</c:v>
                </c:pt>
                <c:pt idx="43">
                  <c:v>11.791666666667</c:v>
                </c:pt>
                <c:pt idx="44">
                  <c:v>11.833333333333</c:v>
                </c:pt>
                <c:pt idx="45">
                  <c:v>11.875</c:v>
                </c:pt>
                <c:pt idx="46">
                  <c:v>11.916666666667</c:v>
                </c:pt>
                <c:pt idx="47">
                  <c:v>11.958333333333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Harm-A'!$U$3:$U$51</c:f>
              <c:numCache>
                <c:formatCode>0.00</c:formatCode>
                <c:ptCount val="49"/>
                <c:pt idx="0">
                  <c:v>-51.884887999999997</c:v>
                </c:pt>
                <c:pt idx="1">
                  <c:v>-53.259749999999997</c:v>
                </c:pt>
                <c:pt idx="2">
                  <c:v>-52.226771999999997</c:v>
                </c:pt>
                <c:pt idx="3">
                  <c:v>-52.442135</c:v>
                </c:pt>
                <c:pt idx="4">
                  <c:v>-52.668368999999998</c:v>
                </c:pt>
                <c:pt idx="5">
                  <c:v>-52.145617999999999</c:v>
                </c:pt>
                <c:pt idx="6">
                  <c:v>-53.565350000000002</c:v>
                </c:pt>
                <c:pt idx="7">
                  <c:v>-53.439770000000003</c:v>
                </c:pt>
                <c:pt idx="8">
                  <c:v>-54.256050000000002</c:v>
                </c:pt>
                <c:pt idx="9">
                  <c:v>-54.313254999999998</c:v>
                </c:pt>
                <c:pt idx="10">
                  <c:v>-54.072989999999997</c:v>
                </c:pt>
                <c:pt idx="11">
                  <c:v>-54.200927999999998</c:v>
                </c:pt>
                <c:pt idx="12">
                  <c:v>-53.156570000000002</c:v>
                </c:pt>
                <c:pt idx="13">
                  <c:v>-53.406936999999999</c:v>
                </c:pt>
                <c:pt idx="14">
                  <c:v>-52.939556000000003</c:v>
                </c:pt>
                <c:pt idx="15">
                  <c:v>-53.673507999999998</c:v>
                </c:pt>
                <c:pt idx="16">
                  <c:v>-54.137431999999997</c:v>
                </c:pt>
                <c:pt idx="17">
                  <c:v>-54.225864000000001</c:v>
                </c:pt>
                <c:pt idx="18">
                  <c:v>-54.690207999999998</c:v>
                </c:pt>
                <c:pt idx="19">
                  <c:v>-53.547817000000002</c:v>
                </c:pt>
                <c:pt idx="20">
                  <c:v>-54.470233999999998</c:v>
                </c:pt>
                <c:pt idx="21">
                  <c:v>-54.053764000000001</c:v>
                </c:pt>
                <c:pt idx="22">
                  <c:v>-53.332794</c:v>
                </c:pt>
                <c:pt idx="23">
                  <c:v>-53.827857999999999</c:v>
                </c:pt>
                <c:pt idx="24">
                  <c:v>-54.007174999999997</c:v>
                </c:pt>
                <c:pt idx="25">
                  <c:v>-54.914360000000002</c:v>
                </c:pt>
                <c:pt idx="26">
                  <c:v>-53.808064000000002</c:v>
                </c:pt>
                <c:pt idx="27">
                  <c:v>-53.952762999999997</c:v>
                </c:pt>
                <c:pt idx="28">
                  <c:v>-53.969420999999997</c:v>
                </c:pt>
                <c:pt idx="29">
                  <c:v>-53.932301000000002</c:v>
                </c:pt>
                <c:pt idx="30">
                  <c:v>-53.718032999999998</c:v>
                </c:pt>
                <c:pt idx="31">
                  <c:v>-53.702556999999999</c:v>
                </c:pt>
                <c:pt idx="32">
                  <c:v>-54.803790999999997</c:v>
                </c:pt>
                <c:pt idx="33">
                  <c:v>-54.005428000000002</c:v>
                </c:pt>
                <c:pt idx="34">
                  <c:v>-53.667788999999999</c:v>
                </c:pt>
                <c:pt idx="35">
                  <c:v>-53.360035000000003</c:v>
                </c:pt>
                <c:pt idx="36">
                  <c:v>-52.938633000000003</c:v>
                </c:pt>
                <c:pt idx="37">
                  <c:v>-52.947037000000002</c:v>
                </c:pt>
                <c:pt idx="38">
                  <c:v>-52.263995999999999</c:v>
                </c:pt>
                <c:pt idx="39">
                  <c:v>-53.612152000000002</c:v>
                </c:pt>
                <c:pt idx="40">
                  <c:v>-53.526985000000003</c:v>
                </c:pt>
                <c:pt idx="41">
                  <c:v>-53.743431000000001</c:v>
                </c:pt>
                <c:pt idx="42">
                  <c:v>-53.214260000000003</c:v>
                </c:pt>
                <c:pt idx="43">
                  <c:v>-53.115321999999999</c:v>
                </c:pt>
                <c:pt idx="44">
                  <c:v>-53.261021</c:v>
                </c:pt>
                <c:pt idx="45">
                  <c:v>-51.758262999999999</c:v>
                </c:pt>
                <c:pt idx="46">
                  <c:v>-52.039363999999999</c:v>
                </c:pt>
                <c:pt idx="47">
                  <c:v>-52.106335000000001</c:v>
                </c:pt>
                <c:pt idx="48">
                  <c:v>-52.643760999999998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1722-4470-AB96-51543D77053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10</c:v>
                </c:pt>
                <c:pt idx="1">
                  <c:v>10.041666666667</c:v>
                </c:pt>
                <c:pt idx="2">
                  <c:v>10.083333333333</c:v>
                </c:pt>
                <c:pt idx="3">
                  <c:v>10.125</c:v>
                </c:pt>
                <c:pt idx="4">
                  <c:v>10.166666666667</c:v>
                </c:pt>
                <c:pt idx="5">
                  <c:v>10.208333333333</c:v>
                </c:pt>
                <c:pt idx="6">
                  <c:v>10.25</c:v>
                </c:pt>
                <c:pt idx="7">
                  <c:v>10.291666666667</c:v>
                </c:pt>
                <c:pt idx="8">
                  <c:v>10.333333333333</c:v>
                </c:pt>
                <c:pt idx="9">
                  <c:v>10.375</c:v>
                </c:pt>
                <c:pt idx="10">
                  <c:v>10.416666666667</c:v>
                </c:pt>
                <c:pt idx="11">
                  <c:v>10.458333333333</c:v>
                </c:pt>
                <c:pt idx="12">
                  <c:v>10.5</c:v>
                </c:pt>
                <c:pt idx="13">
                  <c:v>10.541666666667</c:v>
                </c:pt>
                <c:pt idx="14">
                  <c:v>10.583333333333</c:v>
                </c:pt>
                <c:pt idx="15">
                  <c:v>10.625</c:v>
                </c:pt>
                <c:pt idx="16">
                  <c:v>10.666666666667</c:v>
                </c:pt>
                <c:pt idx="17">
                  <c:v>10.708333333333</c:v>
                </c:pt>
                <c:pt idx="18">
                  <c:v>10.75</c:v>
                </c:pt>
                <c:pt idx="19">
                  <c:v>10.791666666667</c:v>
                </c:pt>
                <c:pt idx="20">
                  <c:v>10.833333333333</c:v>
                </c:pt>
                <c:pt idx="21">
                  <c:v>10.875</c:v>
                </c:pt>
                <c:pt idx="22">
                  <c:v>10.916666666667</c:v>
                </c:pt>
                <c:pt idx="23">
                  <c:v>10.958333333333</c:v>
                </c:pt>
                <c:pt idx="24">
                  <c:v>11</c:v>
                </c:pt>
                <c:pt idx="25">
                  <c:v>11.041666666667</c:v>
                </c:pt>
                <c:pt idx="26">
                  <c:v>11.083333333333</c:v>
                </c:pt>
                <c:pt idx="27">
                  <c:v>11.125</c:v>
                </c:pt>
                <c:pt idx="28">
                  <c:v>11.166666666667</c:v>
                </c:pt>
                <c:pt idx="29">
                  <c:v>11.208333333333</c:v>
                </c:pt>
                <c:pt idx="30">
                  <c:v>11.25</c:v>
                </c:pt>
                <c:pt idx="31">
                  <c:v>11.291666666667</c:v>
                </c:pt>
                <c:pt idx="32">
                  <c:v>11.333333333333</c:v>
                </c:pt>
                <c:pt idx="33">
                  <c:v>11.375</c:v>
                </c:pt>
                <c:pt idx="34">
                  <c:v>11.416666666667</c:v>
                </c:pt>
                <c:pt idx="35">
                  <c:v>11.458333333333</c:v>
                </c:pt>
                <c:pt idx="36">
                  <c:v>11.5</c:v>
                </c:pt>
                <c:pt idx="37">
                  <c:v>11.541666666667</c:v>
                </c:pt>
                <c:pt idx="38">
                  <c:v>11.583333333333</c:v>
                </c:pt>
                <c:pt idx="39">
                  <c:v>11.625</c:v>
                </c:pt>
                <c:pt idx="40">
                  <c:v>11.666666666667</c:v>
                </c:pt>
                <c:pt idx="41">
                  <c:v>11.708333333333</c:v>
                </c:pt>
                <c:pt idx="42">
                  <c:v>11.75</c:v>
                </c:pt>
                <c:pt idx="43">
                  <c:v>11.791666666667</c:v>
                </c:pt>
                <c:pt idx="44">
                  <c:v>11.833333333333</c:v>
                </c:pt>
                <c:pt idx="45">
                  <c:v>11.875</c:v>
                </c:pt>
                <c:pt idx="46">
                  <c:v>11.916666666667</c:v>
                </c:pt>
                <c:pt idx="47">
                  <c:v>11.958333333333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Harm-B'!$U$3:$U$51</c:f>
              <c:numCache>
                <c:formatCode>0.00</c:formatCode>
                <c:ptCount val="49"/>
                <c:pt idx="0">
                  <c:v>-75.743019000000004</c:v>
                </c:pt>
                <c:pt idx="1">
                  <c:v>-73.834655999999995</c:v>
                </c:pt>
                <c:pt idx="2">
                  <c:v>-69.241478000000001</c:v>
                </c:pt>
                <c:pt idx="3">
                  <c:v>-71.651961999999997</c:v>
                </c:pt>
                <c:pt idx="4">
                  <c:v>-67.406127999999995</c:v>
                </c:pt>
                <c:pt idx="5">
                  <c:v>-69.501204999999999</c:v>
                </c:pt>
                <c:pt idx="6">
                  <c:v>-67.266373000000002</c:v>
                </c:pt>
                <c:pt idx="7">
                  <c:v>-68.428725999999997</c:v>
                </c:pt>
                <c:pt idx="8">
                  <c:v>-68.484466999999995</c:v>
                </c:pt>
                <c:pt idx="9">
                  <c:v>-70.654655000000005</c:v>
                </c:pt>
                <c:pt idx="10">
                  <c:v>-76.264495999999994</c:v>
                </c:pt>
                <c:pt idx="11">
                  <c:v>-73.860373999999993</c:v>
                </c:pt>
                <c:pt idx="12">
                  <c:v>-82.328316000000001</c:v>
                </c:pt>
                <c:pt idx="13">
                  <c:v>-84.05941</c:v>
                </c:pt>
                <c:pt idx="14">
                  <c:v>-78.533325000000005</c:v>
                </c:pt>
                <c:pt idx="15">
                  <c:v>-71.301659000000001</c:v>
                </c:pt>
                <c:pt idx="16">
                  <c:v>-74.691597000000002</c:v>
                </c:pt>
                <c:pt idx="17">
                  <c:v>-75.546897999999999</c:v>
                </c:pt>
                <c:pt idx="18">
                  <c:v>-78.802345000000003</c:v>
                </c:pt>
                <c:pt idx="19">
                  <c:v>-80.750366</c:v>
                </c:pt>
                <c:pt idx="20">
                  <c:v>-81.136168999999995</c:v>
                </c:pt>
                <c:pt idx="21">
                  <c:v>-71.028137000000001</c:v>
                </c:pt>
                <c:pt idx="22">
                  <c:v>-74.516150999999994</c:v>
                </c:pt>
                <c:pt idx="23">
                  <c:v>-72.087563000000003</c:v>
                </c:pt>
                <c:pt idx="24">
                  <c:v>-72.630363000000003</c:v>
                </c:pt>
                <c:pt idx="25">
                  <c:v>-69.319275000000005</c:v>
                </c:pt>
                <c:pt idx="26">
                  <c:v>-85.461624</c:v>
                </c:pt>
                <c:pt idx="27">
                  <c:v>-88.827918999999994</c:v>
                </c:pt>
                <c:pt idx="28">
                  <c:v>-83.241721999999996</c:v>
                </c:pt>
                <c:pt idx="29">
                  <c:v>-76.099875999999995</c:v>
                </c:pt>
                <c:pt idx="30">
                  <c:v>-74.918068000000005</c:v>
                </c:pt>
                <c:pt idx="31">
                  <c:v>-69.06662</c:v>
                </c:pt>
                <c:pt idx="32">
                  <c:v>-70.771133000000006</c:v>
                </c:pt>
                <c:pt idx="33">
                  <c:v>-65.134079</c:v>
                </c:pt>
                <c:pt idx="34">
                  <c:v>-66.297150000000002</c:v>
                </c:pt>
                <c:pt idx="35">
                  <c:v>-65.634972000000005</c:v>
                </c:pt>
                <c:pt idx="36">
                  <c:v>-66.530745999999994</c:v>
                </c:pt>
                <c:pt idx="37">
                  <c:v>-67.748917000000006</c:v>
                </c:pt>
                <c:pt idx="38">
                  <c:v>-66.510497999999998</c:v>
                </c:pt>
                <c:pt idx="39">
                  <c:v>-73.332283000000004</c:v>
                </c:pt>
                <c:pt idx="40">
                  <c:v>-69.537391999999997</c:v>
                </c:pt>
                <c:pt idx="41">
                  <c:v>-66.740241999999995</c:v>
                </c:pt>
                <c:pt idx="42">
                  <c:v>-68.739349000000004</c:v>
                </c:pt>
                <c:pt idx="43">
                  <c:v>-70.031799000000007</c:v>
                </c:pt>
                <c:pt idx="44">
                  <c:v>-68.411834999999996</c:v>
                </c:pt>
                <c:pt idx="45">
                  <c:v>-66.287689</c:v>
                </c:pt>
                <c:pt idx="46">
                  <c:v>-70.589882000000003</c:v>
                </c:pt>
                <c:pt idx="47">
                  <c:v>-68.557175000000001</c:v>
                </c:pt>
                <c:pt idx="48">
                  <c:v>-72.615532000000002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1722-4470-AB96-51543D77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6272"/>
        <c:axId val="118168192"/>
        <c:extLst/>
      </c:scatterChart>
      <c:valAx>
        <c:axId val="118166272"/>
        <c:scaling>
          <c:orientation val="minMax"/>
          <c:max val="1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168192"/>
        <c:crosses val="autoZero"/>
        <c:crossBetween val="midCat"/>
        <c:majorUnit val="1"/>
      </c:valAx>
      <c:valAx>
        <c:axId val="11816819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1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4559919140184785"/>
          <c:y val="0.12467701953922425"/>
          <c:w val="0.72280255559112294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2xLO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4</c:v>
                </c:pt>
                <c:pt idx="1">
                  <c:v>4.1666666666666998</c:v>
                </c:pt>
                <c:pt idx="2">
                  <c:v>4.3333333333332993</c:v>
                </c:pt>
                <c:pt idx="3">
                  <c:v>4.5</c:v>
                </c:pt>
                <c:pt idx="4">
                  <c:v>4.6666666666667007</c:v>
                </c:pt>
                <c:pt idx="5">
                  <c:v>4.8333333333332993</c:v>
                </c:pt>
                <c:pt idx="6">
                  <c:v>5</c:v>
                </c:pt>
                <c:pt idx="7">
                  <c:v>5.1666666666667007</c:v>
                </c:pt>
                <c:pt idx="8">
                  <c:v>5.3333333333332993</c:v>
                </c:pt>
                <c:pt idx="9">
                  <c:v>5.5</c:v>
                </c:pt>
                <c:pt idx="10">
                  <c:v>5.6666666666667007</c:v>
                </c:pt>
                <c:pt idx="11">
                  <c:v>5.8333333333332993</c:v>
                </c:pt>
                <c:pt idx="12">
                  <c:v>6</c:v>
                </c:pt>
                <c:pt idx="13">
                  <c:v>6.1666666666667007</c:v>
                </c:pt>
                <c:pt idx="14">
                  <c:v>6.3333333333332993</c:v>
                </c:pt>
                <c:pt idx="15">
                  <c:v>6.5</c:v>
                </c:pt>
                <c:pt idx="16">
                  <c:v>6.6666666666667007</c:v>
                </c:pt>
                <c:pt idx="17">
                  <c:v>6.8333333333332993</c:v>
                </c:pt>
                <c:pt idx="18">
                  <c:v>7</c:v>
                </c:pt>
                <c:pt idx="19">
                  <c:v>7.1666666666667007</c:v>
                </c:pt>
                <c:pt idx="20">
                  <c:v>7.3333333333332993</c:v>
                </c:pt>
                <c:pt idx="21">
                  <c:v>7.5</c:v>
                </c:pt>
                <c:pt idx="22">
                  <c:v>7.6666666666667007</c:v>
                </c:pt>
                <c:pt idx="23">
                  <c:v>7.8333333333332993</c:v>
                </c:pt>
                <c:pt idx="24">
                  <c:v>8</c:v>
                </c:pt>
                <c:pt idx="25">
                  <c:v>8.1666666666666998</c:v>
                </c:pt>
                <c:pt idx="26">
                  <c:v>8.3333333333333002</c:v>
                </c:pt>
                <c:pt idx="27">
                  <c:v>8.5</c:v>
                </c:pt>
                <c:pt idx="28">
                  <c:v>8.6666666666666998</c:v>
                </c:pt>
                <c:pt idx="29">
                  <c:v>8.8333333333333002</c:v>
                </c:pt>
                <c:pt idx="30">
                  <c:v>9</c:v>
                </c:pt>
                <c:pt idx="31">
                  <c:v>9.1666666666666998</c:v>
                </c:pt>
                <c:pt idx="32">
                  <c:v>9.3333333333333002</c:v>
                </c:pt>
                <c:pt idx="33">
                  <c:v>9.5</c:v>
                </c:pt>
                <c:pt idx="34">
                  <c:v>9.6666666666666998</c:v>
                </c:pt>
                <c:pt idx="35">
                  <c:v>9.8333333333333002</c:v>
                </c:pt>
                <c:pt idx="36">
                  <c:v>10</c:v>
                </c:pt>
                <c:pt idx="37">
                  <c:v>10.166666666667</c:v>
                </c:pt>
                <c:pt idx="38">
                  <c:v>10.333333333333</c:v>
                </c:pt>
                <c:pt idx="39">
                  <c:v>10.5</c:v>
                </c:pt>
                <c:pt idx="40">
                  <c:v>10.666666666667</c:v>
                </c:pt>
                <c:pt idx="41">
                  <c:v>10.833333333333</c:v>
                </c:pt>
                <c:pt idx="42">
                  <c:v>11</c:v>
                </c:pt>
                <c:pt idx="43">
                  <c:v>11.166666666667</c:v>
                </c:pt>
                <c:pt idx="44">
                  <c:v>11.333333333333</c:v>
                </c:pt>
                <c:pt idx="45">
                  <c:v>11.5</c:v>
                </c:pt>
                <c:pt idx="46">
                  <c:v>11.666666666667</c:v>
                </c:pt>
                <c:pt idx="47">
                  <c:v>11.833333333333</c:v>
                </c:pt>
                <c:pt idx="48">
                  <c:v>12</c:v>
                </c:pt>
              </c:numCache>
            </c:numRef>
          </c:xVal>
          <c:yVal>
            <c:numRef>
              <c:f>'LO Harm-A'!$J$3:$J$51</c:f>
              <c:numCache>
                <c:formatCode>0.00</c:formatCode>
                <c:ptCount val="49"/>
                <c:pt idx="0">
                  <c:v>-47.691662000000001</c:v>
                </c:pt>
                <c:pt idx="1">
                  <c:v>-48.085495000000002</c:v>
                </c:pt>
                <c:pt idx="2">
                  <c:v>-48.659278999999998</c:v>
                </c:pt>
                <c:pt idx="3">
                  <c:v>-49.103634</c:v>
                </c:pt>
                <c:pt idx="4">
                  <c:v>-49.709468999999999</c:v>
                </c:pt>
                <c:pt idx="5">
                  <c:v>-50.004199999999997</c:v>
                </c:pt>
                <c:pt idx="6">
                  <c:v>-49.96143</c:v>
                </c:pt>
                <c:pt idx="7">
                  <c:v>-49.520690999999999</c:v>
                </c:pt>
                <c:pt idx="8">
                  <c:v>-48.939537000000001</c:v>
                </c:pt>
                <c:pt idx="9">
                  <c:v>-48.386257000000001</c:v>
                </c:pt>
                <c:pt idx="10">
                  <c:v>-47.558211999999997</c:v>
                </c:pt>
                <c:pt idx="11">
                  <c:v>-47.088496999999997</c:v>
                </c:pt>
                <c:pt idx="12">
                  <c:v>-47.091000000000001</c:v>
                </c:pt>
                <c:pt idx="13">
                  <c:v>-47.213344999999997</c:v>
                </c:pt>
                <c:pt idx="14">
                  <c:v>-47.177821999999999</c:v>
                </c:pt>
                <c:pt idx="15">
                  <c:v>-47.078426</c:v>
                </c:pt>
                <c:pt idx="16">
                  <c:v>-47.850512999999999</c:v>
                </c:pt>
                <c:pt idx="17">
                  <c:v>-48.899425999999998</c:v>
                </c:pt>
                <c:pt idx="18">
                  <c:v>-49.830826000000002</c:v>
                </c:pt>
                <c:pt idx="19">
                  <c:v>-50.825138000000003</c:v>
                </c:pt>
                <c:pt idx="20">
                  <c:v>-52.259422000000001</c:v>
                </c:pt>
                <c:pt idx="21">
                  <c:v>-53.683708000000003</c:v>
                </c:pt>
                <c:pt idx="22">
                  <c:v>-54.209198000000001</c:v>
                </c:pt>
                <c:pt idx="23">
                  <c:v>-54.144126999999997</c:v>
                </c:pt>
                <c:pt idx="24">
                  <c:v>-54.464466000000002</c:v>
                </c:pt>
                <c:pt idx="25">
                  <c:v>-55.082554000000002</c:v>
                </c:pt>
                <c:pt idx="26">
                  <c:v>-55.865569999999998</c:v>
                </c:pt>
                <c:pt idx="27">
                  <c:v>-56.476027999999999</c:v>
                </c:pt>
                <c:pt idx="28">
                  <c:v>-56.961578000000003</c:v>
                </c:pt>
                <c:pt idx="29">
                  <c:v>-57.212283999999997</c:v>
                </c:pt>
                <c:pt idx="30">
                  <c:v>-56.696049000000002</c:v>
                </c:pt>
                <c:pt idx="31">
                  <c:v>-56.419243000000002</c:v>
                </c:pt>
                <c:pt idx="32">
                  <c:v>-55.788372000000003</c:v>
                </c:pt>
                <c:pt idx="33">
                  <c:v>-55.971972999999998</c:v>
                </c:pt>
                <c:pt idx="34">
                  <c:v>-57.264007999999997</c:v>
                </c:pt>
                <c:pt idx="35">
                  <c:v>-61.154961</c:v>
                </c:pt>
                <c:pt idx="36">
                  <c:v>-63.906170000000003</c:v>
                </c:pt>
                <c:pt idx="37">
                  <c:v>-63.919032999999999</c:v>
                </c:pt>
                <c:pt idx="38">
                  <c:v>-60.897381000000003</c:v>
                </c:pt>
                <c:pt idx="39">
                  <c:v>-58.389561</c:v>
                </c:pt>
                <c:pt idx="40">
                  <c:v>-57.092804000000001</c:v>
                </c:pt>
                <c:pt idx="41">
                  <c:v>-56.460555999999997</c:v>
                </c:pt>
                <c:pt idx="42">
                  <c:v>-56.217315999999997</c:v>
                </c:pt>
                <c:pt idx="43">
                  <c:v>-56.822947999999997</c:v>
                </c:pt>
                <c:pt idx="44">
                  <c:v>-58.524597</c:v>
                </c:pt>
                <c:pt idx="45">
                  <c:v>-60.342533000000003</c:v>
                </c:pt>
                <c:pt idx="46">
                  <c:v>-60.236294000000001</c:v>
                </c:pt>
                <c:pt idx="47">
                  <c:v>-58.379916999999999</c:v>
                </c:pt>
                <c:pt idx="48">
                  <c:v>-56.304381999999997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F-48EA-B59D-020C9A3AD408}"/>
            </c:ext>
          </c:extLst>
        </c:ser>
        <c:ser>
          <c:idx val="1"/>
          <c:order val="1"/>
          <c:tx>
            <c:v>2xLO 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4</c:v>
                </c:pt>
                <c:pt idx="1">
                  <c:v>4.1666666666666998</c:v>
                </c:pt>
                <c:pt idx="2">
                  <c:v>4.3333333333332993</c:v>
                </c:pt>
                <c:pt idx="3">
                  <c:v>4.5</c:v>
                </c:pt>
                <c:pt idx="4">
                  <c:v>4.6666666666667007</c:v>
                </c:pt>
                <c:pt idx="5">
                  <c:v>4.8333333333332993</c:v>
                </c:pt>
                <c:pt idx="6">
                  <c:v>5</c:v>
                </c:pt>
                <c:pt idx="7">
                  <c:v>5.1666666666667007</c:v>
                </c:pt>
                <c:pt idx="8">
                  <c:v>5.3333333333332993</c:v>
                </c:pt>
                <c:pt idx="9">
                  <c:v>5.5</c:v>
                </c:pt>
                <c:pt idx="10">
                  <c:v>5.6666666666667007</c:v>
                </c:pt>
                <c:pt idx="11">
                  <c:v>5.8333333333332993</c:v>
                </c:pt>
                <c:pt idx="12">
                  <c:v>6</c:v>
                </c:pt>
                <c:pt idx="13">
                  <c:v>6.1666666666667007</c:v>
                </c:pt>
                <c:pt idx="14">
                  <c:v>6.3333333333332993</c:v>
                </c:pt>
                <c:pt idx="15">
                  <c:v>6.5</c:v>
                </c:pt>
                <c:pt idx="16">
                  <c:v>6.6666666666667007</c:v>
                </c:pt>
                <c:pt idx="17">
                  <c:v>6.8333333333332993</c:v>
                </c:pt>
                <c:pt idx="18">
                  <c:v>7</c:v>
                </c:pt>
                <c:pt idx="19">
                  <c:v>7.1666666666667007</c:v>
                </c:pt>
                <c:pt idx="20">
                  <c:v>7.3333333333332993</c:v>
                </c:pt>
                <c:pt idx="21">
                  <c:v>7.5</c:v>
                </c:pt>
                <c:pt idx="22">
                  <c:v>7.6666666666667007</c:v>
                </c:pt>
                <c:pt idx="23">
                  <c:v>7.8333333333332993</c:v>
                </c:pt>
                <c:pt idx="24">
                  <c:v>8</c:v>
                </c:pt>
                <c:pt idx="25">
                  <c:v>8.1666666666666998</c:v>
                </c:pt>
                <c:pt idx="26">
                  <c:v>8.3333333333333002</c:v>
                </c:pt>
                <c:pt idx="27">
                  <c:v>8.5</c:v>
                </c:pt>
                <c:pt idx="28">
                  <c:v>8.6666666666666998</c:v>
                </c:pt>
                <c:pt idx="29">
                  <c:v>8.8333333333333002</c:v>
                </c:pt>
                <c:pt idx="30">
                  <c:v>9</c:v>
                </c:pt>
                <c:pt idx="31">
                  <c:v>9.1666666666666998</c:v>
                </c:pt>
                <c:pt idx="32">
                  <c:v>9.3333333333333002</c:v>
                </c:pt>
                <c:pt idx="33">
                  <c:v>9.5</c:v>
                </c:pt>
                <c:pt idx="34">
                  <c:v>9.6666666666666998</c:v>
                </c:pt>
                <c:pt idx="35">
                  <c:v>9.8333333333333002</c:v>
                </c:pt>
                <c:pt idx="36">
                  <c:v>10</c:v>
                </c:pt>
                <c:pt idx="37">
                  <c:v>10.166666666667</c:v>
                </c:pt>
                <c:pt idx="38">
                  <c:v>10.333333333333</c:v>
                </c:pt>
                <c:pt idx="39">
                  <c:v>10.5</c:v>
                </c:pt>
                <c:pt idx="40">
                  <c:v>10.666666666667</c:v>
                </c:pt>
                <c:pt idx="41">
                  <c:v>10.833333333333</c:v>
                </c:pt>
                <c:pt idx="42">
                  <c:v>11</c:v>
                </c:pt>
                <c:pt idx="43">
                  <c:v>11.166666666667</c:v>
                </c:pt>
                <c:pt idx="44">
                  <c:v>11.333333333333</c:v>
                </c:pt>
                <c:pt idx="45">
                  <c:v>11.5</c:v>
                </c:pt>
                <c:pt idx="46">
                  <c:v>11.666666666667</c:v>
                </c:pt>
                <c:pt idx="47">
                  <c:v>11.833333333333</c:v>
                </c:pt>
                <c:pt idx="48">
                  <c:v>12</c:v>
                </c:pt>
              </c:numCache>
            </c:numRef>
          </c:xVal>
          <c:yVal>
            <c:numRef>
              <c:f>'LO Harm-B'!$J$3:$J$51</c:f>
              <c:numCache>
                <c:formatCode>0.00</c:formatCode>
                <c:ptCount val="49"/>
                <c:pt idx="0">
                  <c:v>-43.548706000000003</c:v>
                </c:pt>
                <c:pt idx="1">
                  <c:v>-43.475974999999998</c:v>
                </c:pt>
                <c:pt idx="2">
                  <c:v>-43.39772</c:v>
                </c:pt>
                <c:pt idx="3">
                  <c:v>-43.281666000000001</c:v>
                </c:pt>
                <c:pt idx="4">
                  <c:v>-42.952807999999997</c:v>
                </c:pt>
                <c:pt idx="5">
                  <c:v>-42.558700999999999</c:v>
                </c:pt>
                <c:pt idx="6">
                  <c:v>-42.147587000000001</c:v>
                </c:pt>
                <c:pt idx="7">
                  <c:v>-42.013095999999997</c:v>
                </c:pt>
                <c:pt idx="8">
                  <c:v>-41.686798000000003</c:v>
                </c:pt>
                <c:pt idx="9">
                  <c:v>-41.338005000000003</c:v>
                </c:pt>
                <c:pt idx="10">
                  <c:v>-41.085113999999997</c:v>
                </c:pt>
                <c:pt idx="11">
                  <c:v>-41.067410000000002</c:v>
                </c:pt>
                <c:pt idx="12">
                  <c:v>-41.121403000000001</c:v>
                </c:pt>
                <c:pt idx="13">
                  <c:v>-40.961162999999999</c:v>
                </c:pt>
                <c:pt idx="14">
                  <c:v>-41.077117999999999</c:v>
                </c:pt>
                <c:pt idx="15">
                  <c:v>-41.462691999999997</c:v>
                </c:pt>
                <c:pt idx="16">
                  <c:v>-41.936382000000002</c:v>
                </c:pt>
                <c:pt idx="17">
                  <c:v>-42.239342000000001</c:v>
                </c:pt>
                <c:pt idx="18">
                  <c:v>-42.520519</c:v>
                </c:pt>
                <c:pt idx="19">
                  <c:v>-43.088870999999997</c:v>
                </c:pt>
                <c:pt idx="20">
                  <c:v>-43.648555999999999</c:v>
                </c:pt>
                <c:pt idx="21">
                  <c:v>-43.994853999999997</c:v>
                </c:pt>
                <c:pt idx="22">
                  <c:v>-44.097622000000001</c:v>
                </c:pt>
                <c:pt idx="23">
                  <c:v>-44.270820999999998</c:v>
                </c:pt>
                <c:pt idx="24">
                  <c:v>-44.699477999999999</c:v>
                </c:pt>
                <c:pt idx="25">
                  <c:v>-45.147326999999997</c:v>
                </c:pt>
                <c:pt idx="26">
                  <c:v>-45.667479999999998</c:v>
                </c:pt>
                <c:pt idx="27">
                  <c:v>-46.299503000000001</c:v>
                </c:pt>
                <c:pt idx="28">
                  <c:v>-47.322704000000002</c:v>
                </c:pt>
                <c:pt idx="29">
                  <c:v>-48.267783999999999</c:v>
                </c:pt>
                <c:pt idx="30">
                  <c:v>-49.090800999999999</c:v>
                </c:pt>
                <c:pt idx="31">
                  <c:v>-49.605927000000001</c:v>
                </c:pt>
                <c:pt idx="32">
                  <c:v>-50.074199999999998</c:v>
                </c:pt>
                <c:pt idx="33">
                  <c:v>-50.209727999999998</c:v>
                </c:pt>
                <c:pt idx="34">
                  <c:v>-50.015403999999997</c:v>
                </c:pt>
                <c:pt idx="35">
                  <c:v>-49.67371</c:v>
                </c:pt>
                <c:pt idx="36">
                  <c:v>-49.750644999999999</c:v>
                </c:pt>
                <c:pt idx="37">
                  <c:v>-50.501072000000001</c:v>
                </c:pt>
                <c:pt idx="38">
                  <c:v>-51.923237</c:v>
                </c:pt>
                <c:pt idx="39">
                  <c:v>-53.495559999999998</c:v>
                </c:pt>
                <c:pt idx="40">
                  <c:v>-53.847095000000003</c:v>
                </c:pt>
                <c:pt idx="41">
                  <c:v>-53.441485999999998</c:v>
                </c:pt>
                <c:pt idx="42">
                  <c:v>-51.966957000000001</c:v>
                </c:pt>
                <c:pt idx="43">
                  <c:v>-51.421016999999999</c:v>
                </c:pt>
                <c:pt idx="44">
                  <c:v>-51.397320000000001</c:v>
                </c:pt>
                <c:pt idx="45">
                  <c:v>-52.579371999999999</c:v>
                </c:pt>
                <c:pt idx="46">
                  <c:v>-53.833621999999998</c:v>
                </c:pt>
                <c:pt idx="47">
                  <c:v>-55.755386000000001</c:v>
                </c:pt>
                <c:pt idx="48">
                  <c:v>-57.098762999999998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F-48EA-B59D-020C9A3AD408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8</c:v>
                </c:pt>
                <c:pt idx="1">
                  <c:v>8.0833333333333002</c:v>
                </c:pt>
                <c:pt idx="2">
                  <c:v>8.1666666666666998</c:v>
                </c:pt>
                <c:pt idx="3">
                  <c:v>8.25</c:v>
                </c:pt>
                <c:pt idx="4">
                  <c:v>8.3333333333333002</c:v>
                </c:pt>
                <c:pt idx="5">
                  <c:v>8.4166666666666998</c:v>
                </c:pt>
                <c:pt idx="6">
                  <c:v>8.5</c:v>
                </c:pt>
                <c:pt idx="7">
                  <c:v>8.5833333333333002</c:v>
                </c:pt>
                <c:pt idx="8">
                  <c:v>8.6666666666666998</c:v>
                </c:pt>
                <c:pt idx="9">
                  <c:v>8.75</c:v>
                </c:pt>
                <c:pt idx="10">
                  <c:v>8.8333333333333002</c:v>
                </c:pt>
                <c:pt idx="11">
                  <c:v>8.9166666666666998</c:v>
                </c:pt>
                <c:pt idx="12">
                  <c:v>9</c:v>
                </c:pt>
                <c:pt idx="13">
                  <c:v>9.0833333333333002</c:v>
                </c:pt>
                <c:pt idx="14">
                  <c:v>9.1666666666666998</c:v>
                </c:pt>
                <c:pt idx="15">
                  <c:v>9.25</c:v>
                </c:pt>
                <c:pt idx="16">
                  <c:v>9.3333333333333002</c:v>
                </c:pt>
                <c:pt idx="17">
                  <c:v>9.4166666666666998</c:v>
                </c:pt>
                <c:pt idx="18">
                  <c:v>9.5</c:v>
                </c:pt>
                <c:pt idx="19">
                  <c:v>9.5833333333333002</c:v>
                </c:pt>
                <c:pt idx="20">
                  <c:v>9.6666666666666998</c:v>
                </c:pt>
                <c:pt idx="21">
                  <c:v>9.75</c:v>
                </c:pt>
                <c:pt idx="22">
                  <c:v>9.8333333333333002</c:v>
                </c:pt>
                <c:pt idx="23">
                  <c:v>9.9166666666666998</c:v>
                </c:pt>
                <c:pt idx="24">
                  <c:v>10</c:v>
                </c:pt>
                <c:pt idx="25">
                  <c:v>10.083333333333</c:v>
                </c:pt>
                <c:pt idx="26">
                  <c:v>10.166666666667</c:v>
                </c:pt>
                <c:pt idx="27">
                  <c:v>10.25</c:v>
                </c:pt>
                <c:pt idx="28">
                  <c:v>10.333333333333</c:v>
                </c:pt>
                <c:pt idx="29">
                  <c:v>10.416666666667</c:v>
                </c:pt>
                <c:pt idx="30">
                  <c:v>10.5</c:v>
                </c:pt>
                <c:pt idx="31">
                  <c:v>10.583333333333</c:v>
                </c:pt>
                <c:pt idx="32">
                  <c:v>10.666666666667</c:v>
                </c:pt>
                <c:pt idx="33">
                  <c:v>10.75</c:v>
                </c:pt>
                <c:pt idx="34">
                  <c:v>10.833333333333</c:v>
                </c:pt>
                <c:pt idx="35">
                  <c:v>10.916666666667</c:v>
                </c:pt>
                <c:pt idx="36">
                  <c:v>11</c:v>
                </c:pt>
                <c:pt idx="37">
                  <c:v>11.083333333333</c:v>
                </c:pt>
                <c:pt idx="38">
                  <c:v>11.166666666667</c:v>
                </c:pt>
                <c:pt idx="39">
                  <c:v>11.25</c:v>
                </c:pt>
                <c:pt idx="40">
                  <c:v>11.333333333333</c:v>
                </c:pt>
                <c:pt idx="41">
                  <c:v>11.416666666667</c:v>
                </c:pt>
                <c:pt idx="42">
                  <c:v>11.5</c:v>
                </c:pt>
                <c:pt idx="43">
                  <c:v>11.583333333333</c:v>
                </c:pt>
                <c:pt idx="44">
                  <c:v>11.666666666667</c:v>
                </c:pt>
                <c:pt idx="45">
                  <c:v>11.75</c:v>
                </c:pt>
                <c:pt idx="46">
                  <c:v>11.833333333333</c:v>
                </c:pt>
                <c:pt idx="47">
                  <c:v>11.916666666667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Harm-A'!$R$3:$R$51</c:f>
              <c:numCache>
                <c:formatCode>0.00</c:formatCode>
                <c:ptCount val="49"/>
                <c:pt idx="0">
                  <c:v>-55.49324</c:v>
                </c:pt>
                <c:pt idx="1">
                  <c:v>-55.964531000000001</c:v>
                </c:pt>
                <c:pt idx="2">
                  <c:v>-56.580505000000002</c:v>
                </c:pt>
                <c:pt idx="3">
                  <c:v>-57.067996999999998</c:v>
                </c:pt>
                <c:pt idx="4">
                  <c:v>-56.979328000000002</c:v>
                </c:pt>
                <c:pt idx="5">
                  <c:v>-56.643093</c:v>
                </c:pt>
                <c:pt idx="6">
                  <c:v>-56.988171000000001</c:v>
                </c:pt>
                <c:pt idx="7">
                  <c:v>-57.449630999999997</c:v>
                </c:pt>
                <c:pt idx="8">
                  <c:v>-58.069358999999999</c:v>
                </c:pt>
                <c:pt idx="9">
                  <c:v>-58.238255000000002</c:v>
                </c:pt>
                <c:pt idx="10">
                  <c:v>-58.437106999999997</c:v>
                </c:pt>
                <c:pt idx="11">
                  <c:v>-58.961029000000003</c:v>
                </c:pt>
                <c:pt idx="12">
                  <c:v>-59.225406999999997</c:v>
                </c:pt>
                <c:pt idx="13">
                  <c:v>-59.365482</c:v>
                </c:pt>
                <c:pt idx="14">
                  <c:v>-58.903454000000004</c:v>
                </c:pt>
                <c:pt idx="15">
                  <c:v>-59.359848</c:v>
                </c:pt>
                <c:pt idx="16">
                  <c:v>-60.041378000000002</c:v>
                </c:pt>
                <c:pt idx="17">
                  <c:v>-61.059341000000003</c:v>
                </c:pt>
                <c:pt idx="18">
                  <c:v>-61.103847999999999</c:v>
                </c:pt>
                <c:pt idx="19">
                  <c:v>-61.491512</c:v>
                </c:pt>
                <c:pt idx="20">
                  <c:v>-61.793663000000002</c:v>
                </c:pt>
                <c:pt idx="21">
                  <c:v>-62.517296000000002</c:v>
                </c:pt>
                <c:pt idx="22">
                  <c:v>-62.855682000000002</c:v>
                </c:pt>
                <c:pt idx="23">
                  <c:v>-62.960402999999999</c:v>
                </c:pt>
                <c:pt idx="24">
                  <c:v>-63.632159999999999</c:v>
                </c:pt>
                <c:pt idx="25">
                  <c:v>-64.204498000000001</c:v>
                </c:pt>
                <c:pt idx="26">
                  <c:v>-64.652054000000007</c:v>
                </c:pt>
                <c:pt idx="27">
                  <c:v>-65.097733000000005</c:v>
                </c:pt>
                <c:pt idx="28">
                  <c:v>-64.959038000000007</c:v>
                </c:pt>
                <c:pt idx="29">
                  <c:v>-65.384253999999999</c:v>
                </c:pt>
                <c:pt idx="30">
                  <c:v>-64.983833000000004</c:v>
                </c:pt>
                <c:pt idx="31">
                  <c:v>-64.520347999999998</c:v>
                </c:pt>
                <c:pt idx="32">
                  <c:v>-64.431991999999994</c:v>
                </c:pt>
                <c:pt idx="33">
                  <c:v>-64.829620000000006</c:v>
                </c:pt>
                <c:pt idx="34">
                  <c:v>-65.178878999999995</c:v>
                </c:pt>
                <c:pt idx="35">
                  <c:v>-66.000670999999997</c:v>
                </c:pt>
                <c:pt idx="36">
                  <c:v>-65.509551999999999</c:v>
                </c:pt>
                <c:pt idx="37">
                  <c:v>-66.755402000000004</c:v>
                </c:pt>
                <c:pt idx="38">
                  <c:v>-67.808090000000007</c:v>
                </c:pt>
                <c:pt idx="39">
                  <c:v>-68.180580000000006</c:v>
                </c:pt>
                <c:pt idx="40">
                  <c:v>-68.457283000000004</c:v>
                </c:pt>
                <c:pt idx="41">
                  <c:v>-68.906464</c:v>
                </c:pt>
                <c:pt idx="42">
                  <c:v>-71.049767000000003</c:v>
                </c:pt>
                <c:pt idx="43">
                  <c:v>-72.020813000000004</c:v>
                </c:pt>
                <c:pt idx="44">
                  <c:v>-77.455230999999998</c:v>
                </c:pt>
                <c:pt idx="45">
                  <c:v>-76.724213000000006</c:v>
                </c:pt>
                <c:pt idx="46">
                  <c:v>-76.859367000000006</c:v>
                </c:pt>
                <c:pt idx="47">
                  <c:v>-70.794846000000007</c:v>
                </c:pt>
                <c:pt idx="48">
                  <c:v>-70.771407999999994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27F-48EA-B59D-020C9A3AD408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8</c:v>
                </c:pt>
                <c:pt idx="1">
                  <c:v>8.0833333333333002</c:v>
                </c:pt>
                <c:pt idx="2">
                  <c:v>8.1666666666666998</c:v>
                </c:pt>
                <c:pt idx="3">
                  <c:v>8.25</c:v>
                </c:pt>
                <c:pt idx="4">
                  <c:v>8.3333333333333002</c:v>
                </c:pt>
                <c:pt idx="5">
                  <c:v>8.4166666666666998</c:v>
                </c:pt>
                <c:pt idx="6">
                  <c:v>8.5</c:v>
                </c:pt>
                <c:pt idx="7">
                  <c:v>8.5833333333333002</c:v>
                </c:pt>
                <c:pt idx="8">
                  <c:v>8.6666666666666998</c:v>
                </c:pt>
                <c:pt idx="9">
                  <c:v>8.75</c:v>
                </c:pt>
                <c:pt idx="10">
                  <c:v>8.8333333333333002</c:v>
                </c:pt>
                <c:pt idx="11">
                  <c:v>8.9166666666666998</c:v>
                </c:pt>
                <c:pt idx="12">
                  <c:v>9</c:v>
                </c:pt>
                <c:pt idx="13">
                  <c:v>9.0833333333333002</c:v>
                </c:pt>
                <c:pt idx="14">
                  <c:v>9.1666666666666998</c:v>
                </c:pt>
                <c:pt idx="15">
                  <c:v>9.25</c:v>
                </c:pt>
                <c:pt idx="16">
                  <c:v>9.3333333333333002</c:v>
                </c:pt>
                <c:pt idx="17">
                  <c:v>9.4166666666666998</c:v>
                </c:pt>
                <c:pt idx="18">
                  <c:v>9.5</c:v>
                </c:pt>
                <c:pt idx="19">
                  <c:v>9.5833333333333002</c:v>
                </c:pt>
                <c:pt idx="20">
                  <c:v>9.6666666666666998</c:v>
                </c:pt>
                <c:pt idx="21">
                  <c:v>9.75</c:v>
                </c:pt>
                <c:pt idx="22">
                  <c:v>9.8333333333333002</c:v>
                </c:pt>
                <c:pt idx="23">
                  <c:v>9.9166666666666998</c:v>
                </c:pt>
                <c:pt idx="24">
                  <c:v>10</c:v>
                </c:pt>
                <c:pt idx="25">
                  <c:v>10.083333333333</c:v>
                </c:pt>
                <c:pt idx="26">
                  <c:v>10.166666666667</c:v>
                </c:pt>
                <c:pt idx="27">
                  <c:v>10.25</c:v>
                </c:pt>
                <c:pt idx="28">
                  <c:v>10.333333333333</c:v>
                </c:pt>
                <c:pt idx="29">
                  <c:v>10.416666666667</c:v>
                </c:pt>
                <c:pt idx="30">
                  <c:v>10.5</c:v>
                </c:pt>
                <c:pt idx="31">
                  <c:v>10.583333333333</c:v>
                </c:pt>
                <c:pt idx="32">
                  <c:v>10.666666666667</c:v>
                </c:pt>
                <c:pt idx="33">
                  <c:v>10.75</c:v>
                </c:pt>
                <c:pt idx="34">
                  <c:v>10.833333333333</c:v>
                </c:pt>
                <c:pt idx="35">
                  <c:v>10.916666666667</c:v>
                </c:pt>
                <c:pt idx="36">
                  <c:v>11</c:v>
                </c:pt>
                <c:pt idx="37">
                  <c:v>11.083333333333</c:v>
                </c:pt>
                <c:pt idx="38">
                  <c:v>11.166666666667</c:v>
                </c:pt>
                <c:pt idx="39">
                  <c:v>11.25</c:v>
                </c:pt>
                <c:pt idx="40">
                  <c:v>11.333333333333</c:v>
                </c:pt>
                <c:pt idx="41">
                  <c:v>11.416666666667</c:v>
                </c:pt>
                <c:pt idx="42">
                  <c:v>11.5</c:v>
                </c:pt>
                <c:pt idx="43">
                  <c:v>11.583333333333</c:v>
                </c:pt>
                <c:pt idx="44">
                  <c:v>11.666666666667</c:v>
                </c:pt>
                <c:pt idx="45">
                  <c:v>11.75</c:v>
                </c:pt>
                <c:pt idx="46">
                  <c:v>11.833333333333</c:v>
                </c:pt>
                <c:pt idx="47">
                  <c:v>11.916666666667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-54.343257999999999</c:v>
                </c:pt>
                <c:pt idx="1">
                  <c:v>-54.261448000000001</c:v>
                </c:pt>
                <c:pt idx="2">
                  <c:v>-54.275233999999998</c:v>
                </c:pt>
                <c:pt idx="3">
                  <c:v>-54.094337000000003</c:v>
                </c:pt>
                <c:pt idx="4">
                  <c:v>-53.891361000000003</c:v>
                </c:pt>
                <c:pt idx="5">
                  <c:v>-53.586917999999997</c:v>
                </c:pt>
                <c:pt idx="6">
                  <c:v>-53.372512999999998</c:v>
                </c:pt>
                <c:pt idx="7">
                  <c:v>-53.438254999999998</c:v>
                </c:pt>
                <c:pt idx="8">
                  <c:v>-53.420937000000002</c:v>
                </c:pt>
                <c:pt idx="9">
                  <c:v>-53.707946999999997</c:v>
                </c:pt>
                <c:pt idx="10">
                  <c:v>-53.648769000000001</c:v>
                </c:pt>
                <c:pt idx="11">
                  <c:v>-53.683754</c:v>
                </c:pt>
                <c:pt idx="12">
                  <c:v>-53.511066</c:v>
                </c:pt>
                <c:pt idx="13">
                  <c:v>-53.334068000000002</c:v>
                </c:pt>
                <c:pt idx="14">
                  <c:v>-53.177836999999997</c:v>
                </c:pt>
                <c:pt idx="15">
                  <c:v>-53.023304000000003</c:v>
                </c:pt>
                <c:pt idx="16">
                  <c:v>-53.011657999999997</c:v>
                </c:pt>
                <c:pt idx="17">
                  <c:v>-52.892913999999998</c:v>
                </c:pt>
                <c:pt idx="18">
                  <c:v>-52.895439000000003</c:v>
                </c:pt>
                <c:pt idx="19">
                  <c:v>-52.597557000000002</c:v>
                </c:pt>
                <c:pt idx="20">
                  <c:v>-52.555427999999999</c:v>
                </c:pt>
                <c:pt idx="21">
                  <c:v>-52.275539000000002</c:v>
                </c:pt>
                <c:pt idx="22">
                  <c:v>-52.069752000000001</c:v>
                </c:pt>
                <c:pt idx="23">
                  <c:v>-51.905974999999998</c:v>
                </c:pt>
                <c:pt idx="24">
                  <c:v>-51.775013000000001</c:v>
                </c:pt>
                <c:pt idx="25">
                  <c:v>-51.955120000000001</c:v>
                </c:pt>
                <c:pt idx="26">
                  <c:v>-51.945636999999998</c:v>
                </c:pt>
                <c:pt idx="27">
                  <c:v>-51.985565000000001</c:v>
                </c:pt>
                <c:pt idx="28">
                  <c:v>-51.892646999999997</c:v>
                </c:pt>
                <c:pt idx="29">
                  <c:v>-51.789776000000003</c:v>
                </c:pt>
                <c:pt idx="30">
                  <c:v>-51.597133999999997</c:v>
                </c:pt>
                <c:pt idx="31">
                  <c:v>-51.599102000000002</c:v>
                </c:pt>
                <c:pt idx="32">
                  <c:v>-51.609383000000001</c:v>
                </c:pt>
                <c:pt idx="33">
                  <c:v>-51.596477999999998</c:v>
                </c:pt>
                <c:pt idx="34">
                  <c:v>-51.660961</c:v>
                </c:pt>
                <c:pt idx="35">
                  <c:v>-51.443595999999999</c:v>
                </c:pt>
                <c:pt idx="36">
                  <c:v>-51.525112</c:v>
                </c:pt>
                <c:pt idx="37">
                  <c:v>-51.152374000000002</c:v>
                </c:pt>
                <c:pt idx="38">
                  <c:v>-51.153561000000003</c:v>
                </c:pt>
                <c:pt idx="39">
                  <c:v>-50.867885999999999</c:v>
                </c:pt>
                <c:pt idx="40">
                  <c:v>-51.170292000000003</c:v>
                </c:pt>
                <c:pt idx="41">
                  <c:v>-51.099246999999998</c:v>
                </c:pt>
                <c:pt idx="42">
                  <c:v>-51.225006</c:v>
                </c:pt>
                <c:pt idx="43">
                  <c:v>-51.183200999999997</c:v>
                </c:pt>
                <c:pt idx="44">
                  <c:v>-51.141426000000003</c:v>
                </c:pt>
                <c:pt idx="45">
                  <c:v>-51.293716000000003</c:v>
                </c:pt>
                <c:pt idx="46">
                  <c:v>-51.096984999999997</c:v>
                </c:pt>
                <c:pt idx="47">
                  <c:v>-51.448807000000002</c:v>
                </c:pt>
                <c:pt idx="48">
                  <c:v>-51.544750000000001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27F-48EA-B59D-020C9A3A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4480"/>
        <c:axId val="118246400"/>
        <c:extLst/>
      </c:scatterChart>
      <c:valAx>
        <c:axId val="118244480"/>
        <c:scaling>
          <c:orientation val="minMax"/>
          <c:max val="1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3323970683694748"/>
              <c:y val="0.91106241058792869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246400"/>
        <c:crosses val="autoZero"/>
        <c:crossBetween val="midCat"/>
        <c:majorUnit val="1"/>
      </c:valAx>
      <c:valAx>
        <c:axId val="1182464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244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39478946875981"/>
          <c:y val="0.12470217264508597"/>
          <c:w val="0.7487473997897991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4</c:v>
                </c:pt>
                <c:pt idx="1">
                  <c:v>4.1666666666666998</c:v>
                </c:pt>
                <c:pt idx="2">
                  <c:v>4.3333333333332993</c:v>
                </c:pt>
                <c:pt idx="3">
                  <c:v>4.5</c:v>
                </c:pt>
                <c:pt idx="4">
                  <c:v>4.6666666666667007</c:v>
                </c:pt>
                <c:pt idx="5">
                  <c:v>4.8333333333332993</c:v>
                </c:pt>
                <c:pt idx="6">
                  <c:v>5</c:v>
                </c:pt>
                <c:pt idx="7">
                  <c:v>5.1666666666667007</c:v>
                </c:pt>
                <c:pt idx="8">
                  <c:v>5.3333333333332993</c:v>
                </c:pt>
                <c:pt idx="9">
                  <c:v>5.5</c:v>
                </c:pt>
                <c:pt idx="10">
                  <c:v>5.6666666666667007</c:v>
                </c:pt>
                <c:pt idx="11">
                  <c:v>5.8333333333332993</c:v>
                </c:pt>
                <c:pt idx="12">
                  <c:v>6</c:v>
                </c:pt>
                <c:pt idx="13">
                  <c:v>6.1666666666667007</c:v>
                </c:pt>
                <c:pt idx="14">
                  <c:v>6.3333333333332993</c:v>
                </c:pt>
                <c:pt idx="15">
                  <c:v>6.5</c:v>
                </c:pt>
                <c:pt idx="16">
                  <c:v>6.6666666666667007</c:v>
                </c:pt>
                <c:pt idx="17">
                  <c:v>6.8333333333332993</c:v>
                </c:pt>
                <c:pt idx="18">
                  <c:v>7</c:v>
                </c:pt>
                <c:pt idx="19">
                  <c:v>7.1666666666667007</c:v>
                </c:pt>
                <c:pt idx="20">
                  <c:v>7.3333333333332993</c:v>
                </c:pt>
                <c:pt idx="21">
                  <c:v>7.5</c:v>
                </c:pt>
                <c:pt idx="22">
                  <c:v>7.6666666666667007</c:v>
                </c:pt>
                <c:pt idx="23">
                  <c:v>7.8333333333332993</c:v>
                </c:pt>
                <c:pt idx="24">
                  <c:v>8</c:v>
                </c:pt>
                <c:pt idx="25">
                  <c:v>8.1666666666666998</c:v>
                </c:pt>
                <c:pt idx="26">
                  <c:v>8.3333333333333002</c:v>
                </c:pt>
                <c:pt idx="27">
                  <c:v>8.5</c:v>
                </c:pt>
                <c:pt idx="28">
                  <c:v>8.6666666666666998</c:v>
                </c:pt>
                <c:pt idx="29">
                  <c:v>8.8333333333333002</c:v>
                </c:pt>
                <c:pt idx="30">
                  <c:v>9</c:v>
                </c:pt>
                <c:pt idx="31">
                  <c:v>9.1666666666666998</c:v>
                </c:pt>
                <c:pt idx="32">
                  <c:v>9.3333333333333002</c:v>
                </c:pt>
                <c:pt idx="33">
                  <c:v>9.5</c:v>
                </c:pt>
                <c:pt idx="34">
                  <c:v>9.6666666666666998</c:v>
                </c:pt>
                <c:pt idx="35">
                  <c:v>9.8333333333333002</c:v>
                </c:pt>
                <c:pt idx="36">
                  <c:v>10</c:v>
                </c:pt>
                <c:pt idx="37">
                  <c:v>10.166666666667</c:v>
                </c:pt>
                <c:pt idx="38">
                  <c:v>10.333333333333</c:v>
                </c:pt>
                <c:pt idx="39">
                  <c:v>10.5</c:v>
                </c:pt>
                <c:pt idx="40">
                  <c:v>10.666666666667</c:v>
                </c:pt>
                <c:pt idx="41">
                  <c:v>10.833333333333</c:v>
                </c:pt>
                <c:pt idx="42">
                  <c:v>11</c:v>
                </c:pt>
                <c:pt idx="43">
                  <c:v>11.166666666667</c:v>
                </c:pt>
                <c:pt idx="44">
                  <c:v>11.333333333333</c:v>
                </c:pt>
                <c:pt idx="45">
                  <c:v>11.5</c:v>
                </c:pt>
                <c:pt idx="46">
                  <c:v>11.666666666667</c:v>
                </c:pt>
                <c:pt idx="47">
                  <c:v>11.833333333333</c:v>
                </c:pt>
                <c:pt idx="48">
                  <c:v>12</c:v>
                </c:pt>
              </c:numCache>
            </c:numRef>
          </c:xVal>
          <c:yVal>
            <c:numRef>
              <c:f>'LO Harm-A'!$I$3:$I$51</c:f>
              <c:numCache>
                <c:formatCode>0.00</c:formatCode>
                <c:ptCount val="49"/>
                <c:pt idx="0">
                  <c:v>-73.224716000000001</c:v>
                </c:pt>
                <c:pt idx="1">
                  <c:v>-75.395988000000003</c:v>
                </c:pt>
                <c:pt idx="2">
                  <c:v>-78.802436999999998</c:v>
                </c:pt>
                <c:pt idx="3">
                  <c:v>-82.839920000000006</c:v>
                </c:pt>
                <c:pt idx="4">
                  <c:v>-85.142859999999999</c:v>
                </c:pt>
                <c:pt idx="5">
                  <c:v>-84.339371</c:v>
                </c:pt>
                <c:pt idx="6">
                  <c:v>-81.879776000000007</c:v>
                </c:pt>
                <c:pt idx="7">
                  <c:v>-79.450294</c:v>
                </c:pt>
                <c:pt idx="8">
                  <c:v>-78.335693000000006</c:v>
                </c:pt>
                <c:pt idx="9">
                  <c:v>-76.963515999999998</c:v>
                </c:pt>
                <c:pt idx="10">
                  <c:v>-75.037948999999998</c:v>
                </c:pt>
                <c:pt idx="11">
                  <c:v>-73.457038999999995</c:v>
                </c:pt>
                <c:pt idx="12">
                  <c:v>-72.611243999999999</c:v>
                </c:pt>
                <c:pt idx="13">
                  <c:v>-71.929100000000005</c:v>
                </c:pt>
                <c:pt idx="14">
                  <c:v>-70.870018000000002</c:v>
                </c:pt>
                <c:pt idx="15">
                  <c:v>-69.866866999999999</c:v>
                </c:pt>
                <c:pt idx="16">
                  <c:v>-69.248649999999998</c:v>
                </c:pt>
                <c:pt idx="17">
                  <c:v>-68.713295000000002</c:v>
                </c:pt>
                <c:pt idx="18">
                  <c:v>-67.881065000000007</c:v>
                </c:pt>
                <c:pt idx="19">
                  <c:v>-67.341682000000006</c:v>
                </c:pt>
                <c:pt idx="20">
                  <c:v>-66.785529999999994</c:v>
                </c:pt>
                <c:pt idx="21">
                  <c:v>-66.028480999999999</c:v>
                </c:pt>
                <c:pt idx="22">
                  <c:v>-65.325867000000002</c:v>
                </c:pt>
                <c:pt idx="23">
                  <c:v>-65.156548000000001</c:v>
                </c:pt>
                <c:pt idx="24">
                  <c:v>-65.20993</c:v>
                </c:pt>
                <c:pt idx="25">
                  <c:v>-64.997840999999994</c:v>
                </c:pt>
                <c:pt idx="26">
                  <c:v>-65.067970000000003</c:v>
                </c:pt>
                <c:pt idx="27">
                  <c:v>-65.293021999999993</c:v>
                </c:pt>
                <c:pt idx="28">
                  <c:v>-65.461678000000006</c:v>
                </c:pt>
                <c:pt idx="29">
                  <c:v>-65.610298</c:v>
                </c:pt>
                <c:pt idx="30">
                  <c:v>-65.840446</c:v>
                </c:pt>
                <c:pt idx="31">
                  <c:v>-66.450119000000001</c:v>
                </c:pt>
                <c:pt idx="32">
                  <c:v>-66.765311999999994</c:v>
                </c:pt>
                <c:pt idx="33">
                  <c:v>-66.950142</c:v>
                </c:pt>
                <c:pt idx="34">
                  <c:v>-66.492988999999994</c:v>
                </c:pt>
                <c:pt idx="35">
                  <c:v>-65.771416000000002</c:v>
                </c:pt>
                <c:pt idx="36">
                  <c:v>-64.517273000000003</c:v>
                </c:pt>
                <c:pt idx="37">
                  <c:v>-63.368262999999999</c:v>
                </c:pt>
                <c:pt idx="38">
                  <c:v>-62.278247999999998</c:v>
                </c:pt>
                <c:pt idx="39">
                  <c:v>-61.468890999999999</c:v>
                </c:pt>
                <c:pt idx="40">
                  <c:v>-60.886882999999997</c:v>
                </c:pt>
                <c:pt idx="41">
                  <c:v>-60.454650999999998</c:v>
                </c:pt>
                <c:pt idx="42">
                  <c:v>-60.103073000000002</c:v>
                </c:pt>
                <c:pt idx="43">
                  <c:v>-59.679180000000002</c:v>
                </c:pt>
                <c:pt idx="44">
                  <c:v>-59.139491999999997</c:v>
                </c:pt>
                <c:pt idx="45">
                  <c:v>-58.730227999999997</c:v>
                </c:pt>
                <c:pt idx="46">
                  <c:v>-58.456066</c:v>
                </c:pt>
                <c:pt idx="47">
                  <c:v>-58.249232999999997</c:v>
                </c:pt>
                <c:pt idx="48">
                  <c:v>-58.075767999999997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F-4E3D-8DFC-4F8A42BC49A4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4</c:v>
                </c:pt>
                <c:pt idx="1">
                  <c:v>4.1666666666666998</c:v>
                </c:pt>
                <c:pt idx="2">
                  <c:v>4.3333333333332993</c:v>
                </c:pt>
                <c:pt idx="3">
                  <c:v>4.5</c:v>
                </c:pt>
                <c:pt idx="4">
                  <c:v>4.6666666666667007</c:v>
                </c:pt>
                <c:pt idx="5">
                  <c:v>4.8333333333332993</c:v>
                </c:pt>
                <c:pt idx="6">
                  <c:v>5</c:v>
                </c:pt>
                <c:pt idx="7">
                  <c:v>5.1666666666667007</c:v>
                </c:pt>
                <c:pt idx="8">
                  <c:v>5.3333333333332993</c:v>
                </c:pt>
                <c:pt idx="9">
                  <c:v>5.5</c:v>
                </c:pt>
                <c:pt idx="10">
                  <c:v>5.6666666666667007</c:v>
                </c:pt>
                <c:pt idx="11">
                  <c:v>5.8333333333332993</c:v>
                </c:pt>
                <c:pt idx="12">
                  <c:v>6</c:v>
                </c:pt>
                <c:pt idx="13">
                  <c:v>6.1666666666667007</c:v>
                </c:pt>
                <c:pt idx="14">
                  <c:v>6.3333333333332993</c:v>
                </c:pt>
                <c:pt idx="15">
                  <c:v>6.5</c:v>
                </c:pt>
                <c:pt idx="16">
                  <c:v>6.6666666666667007</c:v>
                </c:pt>
                <c:pt idx="17">
                  <c:v>6.8333333333332993</c:v>
                </c:pt>
                <c:pt idx="18">
                  <c:v>7</c:v>
                </c:pt>
                <c:pt idx="19">
                  <c:v>7.1666666666667007</c:v>
                </c:pt>
                <c:pt idx="20">
                  <c:v>7.3333333333332993</c:v>
                </c:pt>
                <c:pt idx="21">
                  <c:v>7.5</c:v>
                </c:pt>
                <c:pt idx="22">
                  <c:v>7.6666666666667007</c:v>
                </c:pt>
                <c:pt idx="23">
                  <c:v>7.8333333333332993</c:v>
                </c:pt>
                <c:pt idx="24">
                  <c:v>8</c:v>
                </c:pt>
                <c:pt idx="25">
                  <c:v>8.1666666666666998</c:v>
                </c:pt>
                <c:pt idx="26">
                  <c:v>8.3333333333333002</c:v>
                </c:pt>
                <c:pt idx="27">
                  <c:v>8.5</c:v>
                </c:pt>
                <c:pt idx="28">
                  <c:v>8.6666666666666998</c:v>
                </c:pt>
                <c:pt idx="29">
                  <c:v>8.8333333333333002</c:v>
                </c:pt>
                <c:pt idx="30">
                  <c:v>9</c:v>
                </c:pt>
                <c:pt idx="31">
                  <c:v>9.1666666666666998</c:v>
                </c:pt>
                <c:pt idx="32">
                  <c:v>9.3333333333333002</c:v>
                </c:pt>
                <c:pt idx="33">
                  <c:v>9.5</c:v>
                </c:pt>
                <c:pt idx="34">
                  <c:v>9.6666666666666998</c:v>
                </c:pt>
                <c:pt idx="35">
                  <c:v>9.8333333333333002</c:v>
                </c:pt>
                <c:pt idx="36">
                  <c:v>10</c:v>
                </c:pt>
                <c:pt idx="37">
                  <c:v>10.166666666667</c:v>
                </c:pt>
                <c:pt idx="38">
                  <c:v>10.333333333333</c:v>
                </c:pt>
                <c:pt idx="39">
                  <c:v>10.5</c:v>
                </c:pt>
                <c:pt idx="40">
                  <c:v>10.666666666667</c:v>
                </c:pt>
                <c:pt idx="41">
                  <c:v>10.833333333333</c:v>
                </c:pt>
                <c:pt idx="42">
                  <c:v>11</c:v>
                </c:pt>
                <c:pt idx="43">
                  <c:v>11.166666666667</c:v>
                </c:pt>
                <c:pt idx="44">
                  <c:v>11.333333333333</c:v>
                </c:pt>
                <c:pt idx="45">
                  <c:v>11.5</c:v>
                </c:pt>
                <c:pt idx="46">
                  <c:v>11.666666666667</c:v>
                </c:pt>
                <c:pt idx="47">
                  <c:v>11.833333333333</c:v>
                </c:pt>
                <c:pt idx="48">
                  <c:v>12</c:v>
                </c:pt>
              </c:numCache>
            </c:numRef>
          </c:xVal>
          <c:yVal>
            <c:numRef>
              <c:f>'LO Harm-B'!$I$3:$I$51</c:f>
              <c:numCache>
                <c:formatCode>0.00</c:formatCode>
                <c:ptCount val="49"/>
                <c:pt idx="0">
                  <c:v>-62.043036999999998</c:v>
                </c:pt>
                <c:pt idx="1">
                  <c:v>-61.536076000000001</c:v>
                </c:pt>
                <c:pt idx="2">
                  <c:v>-61.045718999999998</c:v>
                </c:pt>
                <c:pt idx="3">
                  <c:v>-60.638893000000003</c:v>
                </c:pt>
                <c:pt idx="4">
                  <c:v>-60.283844000000002</c:v>
                </c:pt>
                <c:pt idx="5">
                  <c:v>-59.862698000000002</c:v>
                </c:pt>
                <c:pt idx="6">
                  <c:v>-59.518287999999998</c:v>
                </c:pt>
                <c:pt idx="7">
                  <c:v>-59.203896</c:v>
                </c:pt>
                <c:pt idx="8">
                  <c:v>-58.687370000000001</c:v>
                </c:pt>
                <c:pt idx="9">
                  <c:v>-58.098357999999998</c:v>
                </c:pt>
                <c:pt idx="10">
                  <c:v>-57.672851999999999</c:v>
                </c:pt>
                <c:pt idx="11">
                  <c:v>-57.440910000000002</c:v>
                </c:pt>
                <c:pt idx="12">
                  <c:v>-57.329101999999999</c:v>
                </c:pt>
                <c:pt idx="13">
                  <c:v>-57.283619000000002</c:v>
                </c:pt>
                <c:pt idx="14">
                  <c:v>-57.435757000000002</c:v>
                </c:pt>
                <c:pt idx="15">
                  <c:v>-57.680317000000002</c:v>
                </c:pt>
                <c:pt idx="16">
                  <c:v>-57.865993000000003</c:v>
                </c:pt>
                <c:pt idx="17">
                  <c:v>-58.027850999999998</c:v>
                </c:pt>
                <c:pt idx="18">
                  <c:v>-58.266033</c:v>
                </c:pt>
                <c:pt idx="19">
                  <c:v>-58.602730000000001</c:v>
                </c:pt>
                <c:pt idx="20">
                  <c:v>-58.905231000000001</c:v>
                </c:pt>
                <c:pt idx="21">
                  <c:v>-59.147972000000003</c:v>
                </c:pt>
                <c:pt idx="22">
                  <c:v>-59.352615</c:v>
                </c:pt>
                <c:pt idx="23">
                  <c:v>-59.511951000000003</c:v>
                </c:pt>
                <c:pt idx="24">
                  <c:v>-59.800651999999999</c:v>
                </c:pt>
                <c:pt idx="25">
                  <c:v>-60.118079999999999</c:v>
                </c:pt>
                <c:pt idx="26">
                  <c:v>-60.616881999999997</c:v>
                </c:pt>
                <c:pt idx="27">
                  <c:v>-61.182476000000001</c:v>
                </c:pt>
                <c:pt idx="28">
                  <c:v>-62.025706999999997</c:v>
                </c:pt>
                <c:pt idx="29">
                  <c:v>-62.938538000000001</c:v>
                </c:pt>
                <c:pt idx="30">
                  <c:v>-63.921444000000001</c:v>
                </c:pt>
                <c:pt idx="31">
                  <c:v>-64.692702999999995</c:v>
                </c:pt>
                <c:pt idx="32">
                  <c:v>-65.371718999999999</c:v>
                </c:pt>
                <c:pt idx="33">
                  <c:v>-65.817886000000001</c:v>
                </c:pt>
                <c:pt idx="34">
                  <c:v>-65.354896999999994</c:v>
                </c:pt>
                <c:pt idx="35">
                  <c:v>-64.026154000000005</c:v>
                </c:pt>
                <c:pt idx="36">
                  <c:v>-62.286842</c:v>
                </c:pt>
                <c:pt idx="37">
                  <c:v>-61.167042000000002</c:v>
                </c:pt>
                <c:pt idx="38">
                  <c:v>-60.699013000000001</c:v>
                </c:pt>
                <c:pt idx="39">
                  <c:v>-60.524814999999997</c:v>
                </c:pt>
                <c:pt idx="40">
                  <c:v>-60.426098000000003</c:v>
                </c:pt>
                <c:pt idx="41">
                  <c:v>-60.211089999999999</c:v>
                </c:pt>
                <c:pt idx="42">
                  <c:v>-60.044781</c:v>
                </c:pt>
                <c:pt idx="43">
                  <c:v>-59.776699000000001</c:v>
                </c:pt>
                <c:pt idx="44">
                  <c:v>-59.416946000000003</c:v>
                </c:pt>
                <c:pt idx="45">
                  <c:v>-58.822777000000002</c:v>
                </c:pt>
                <c:pt idx="46">
                  <c:v>-58.243102999999998</c:v>
                </c:pt>
                <c:pt idx="47">
                  <c:v>-57.67709</c:v>
                </c:pt>
                <c:pt idx="48">
                  <c:v>-57.335814999999997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5F-4E3D-8DFC-4F8A42BC49A4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8</c:v>
                </c:pt>
                <c:pt idx="1">
                  <c:v>8.0833333333333002</c:v>
                </c:pt>
                <c:pt idx="2">
                  <c:v>8.1666666666666998</c:v>
                </c:pt>
                <c:pt idx="3">
                  <c:v>8.25</c:v>
                </c:pt>
                <c:pt idx="4">
                  <c:v>8.3333333333333002</c:v>
                </c:pt>
                <c:pt idx="5">
                  <c:v>8.4166666666666998</c:v>
                </c:pt>
                <c:pt idx="6">
                  <c:v>8.5</c:v>
                </c:pt>
                <c:pt idx="7">
                  <c:v>8.5833333333333002</c:v>
                </c:pt>
                <c:pt idx="8">
                  <c:v>8.6666666666666998</c:v>
                </c:pt>
                <c:pt idx="9">
                  <c:v>8.75</c:v>
                </c:pt>
                <c:pt idx="10">
                  <c:v>8.8333333333333002</c:v>
                </c:pt>
                <c:pt idx="11">
                  <c:v>8.9166666666666998</c:v>
                </c:pt>
                <c:pt idx="12">
                  <c:v>9</c:v>
                </c:pt>
                <c:pt idx="13">
                  <c:v>9.0833333333333002</c:v>
                </c:pt>
                <c:pt idx="14">
                  <c:v>9.1666666666666998</c:v>
                </c:pt>
                <c:pt idx="15">
                  <c:v>9.25</c:v>
                </c:pt>
                <c:pt idx="16">
                  <c:v>9.3333333333333002</c:v>
                </c:pt>
                <c:pt idx="17">
                  <c:v>9.4166666666666998</c:v>
                </c:pt>
                <c:pt idx="18">
                  <c:v>9.5</c:v>
                </c:pt>
                <c:pt idx="19">
                  <c:v>9.5833333333333002</c:v>
                </c:pt>
                <c:pt idx="20">
                  <c:v>9.6666666666666998</c:v>
                </c:pt>
                <c:pt idx="21">
                  <c:v>9.75</c:v>
                </c:pt>
                <c:pt idx="22">
                  <c:v>9.8333333333333002</c:v>
                </c:pt>
                <c:pt idx="23">
                  <c:v>9.9166666666666998</c:v>
                </c:pt>
                <c:pt idx="24">
                  <c:v>10</c:v>
                </c:pt>
                <c:pt idx="25">
                  <c:v>10.083333333333</c:v>
                </c:pt>
                <c:pt idx="26">
                  <c:v>10.166666666667</c:v>
                </c:pt>
                <c:pt idx="27">
                  <c:v>10.25</c:v>
                </c:pt>
                <c:pt idx="28">
                  <c:v>10.333333333333</c:v>
                </c:pt>
                <c:pt idx="29">
                  <c:v>10.416666666667</c:v>
                </c:pt>
                <c:pt idx="30">
                  <c:v>10.5</c:v>
                </c:pt>
                <c:pt idx="31">
                  <c:v>10.583333333333</c:v>
                </c:pt>
                <c:pt idx="32">
                  <c:v>10.666666666667</c:v>
                </c:pt>
                <c:pt idx="33">
                  <c:v>10.75</c:v>
                </c:pt>
                <c:pt idx="34">
                  <c:v>10.833333333333</c:v>
                </c:pt>
                <c:pt idx="35">
                  <c:v>10.916666666667</c:v>
                </c:pt>
                <c:pt idx="36">
                  <c:v>11</c:v>
                </c:pt>
                <c:pt idx="37">
                  <c:v>11.083333333333</c:v>
                </c:pt>
                <c:pt idx="38">
                  <c:v>11.166666666667</c:v>
                </c:pt>
                <c:pt idx="39">
                  <c:v>11.25</c:v>
                </c:pt>
                <c:pt idx="40">
                  <c:v>11.333333333333</c:v>
                </c:pt>
                <c:pt idx="41">
                  <c:v>11.416666666667</c:v>
                </c:pt>
                <c:pt idx="42">
                  <c:v>11.5</c:v>
                </c:pt>
                <c:pt idx="43">
                  <c:v>11.583333333333</c:v>
                </c:pt>
                <c:pt idx="44">
                  <c:v>11.666666666667</c:v>
                </c:pt>
                <c:pt idx="45">
                  <c:v>11.75</c:v>
                </c:pt>
                <c:pt idx="46">
                  <c:v>11.833333333333</c:v>
                </c:pt>
                <c:pt idx="47">
                  <c:v>11.916666666667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Harm-A'!$Q$3:$Q$51</c:f>
              <c:numCache>
                <c:formatCode>0.00</c:formatCode>
                <c:ptCount val="49"/>
                <c:pt idx="0">
                  <c:v>-95.646797000000007</c:v>
                </c:pt>
                <c:pt idx="1">
                  <c:v>-94.432784999999996</c:v>
                </c:pt>
                <c:pt idx="2">
                  <c:v>-93.230743000000004</c:v>
                </c:pt>
                <c:pt idx="3">
                  <c:v>-91.650452000000001</c:v>
                </c:pt>
                <c:pt idx="4">
                  <c:v>-90.762337000000002</c:v>
                </c:pt>
                <c:pt idx="5">
                  <c:v>-89.817443999999995</c:v>
                </c:pt>
                <c:pt idx="6">
                  <c:v>-87.854384999999994</c:v>
                </c:pt>
                <c:pt idx="7">
                  <c:v>-86.894745</c:v>
                </c:pt>
                <c:pt idx="8">
                  <c:v>-85.758537000000004</c:v>
                </c:pt>
                <c:pt idx="9">
                  <c:v>-84.950935000000001</c:v>
                </c:pt>
                <c:pt idx="10">
                  <c:v>-84.744072000000003</c:v>
                </c:pt>
                <c:pt idx="11">
                  <c:v>-84.197861000000003</c:v>
                </c:pt>
                <c:pt idx="12">
                  <c:v>-83.979743999999997</c:v>
                </c:pt>
                <c:pt idx="13">
                  <c:v>-83.305053999999998</c:v>
                </c:pt>
                <c:pt idx="14">
                  <c:v>-83.167952999999997</c:v>
                </c:pt>
                <c:pt idx="15">
                  <c:v>-82.832877999999994</c:v>
                </c:pt>
                <c:pt idx="16">
                  <c:v>-82.150818000000001</c:v>
                </c:pt>
                <c:pt idx="17">
                  <c:v>-82.135695999999996</c:v>
                </c:pt>
                <c:pt idx="18">
                  <c:v>-80.906952000000004</c:v>
                </c:pt>
                <c:pt idx="19">
                  <c:v>-80.117912000000004</c:v>
                </c:pt>
                <c:pt idx="20">
                  <c:v>-78.561599999999999</c:v>
                </c:pt>
                <c:pt idx="21">
                  <c:v>-78.238067999999998</c:v>
                </c:pt>
                <c:pt idx="22">
                  <c:v>-77.682822999999999</c:v>
                </c:pt>
                <c:pt idx="23">
                  <c:v>-77.068809999999999</c:v>
                </c:pt>
                <c:pt idx="24">
                  <c:v>-76.410751000000005</c:v>
                </c:pt>
                <c:pt idx="25">
                  <c:v>-75.834969000000001</c:v>
                </c:pt>
                <c:pt idx="26">
                  <c:v>-75.475005999999993</c:v>
                </c:pt>
                <c:pt idx="27">
                  <c:v>-74.892311000000007</c:v>
                </c:pt>
                <c:pt idx="28">
                  <c:v>-74.659019000000001</c:v>
                </c:pt>
                <c:pt idx="29">
                  <c:v>-74.334618000000006</c:v>
                </c:pt>
                <c:pt idx="30">
                  <c:v>-74.317909</c:v>
                </c:pt>
                <c:pt idx="31">
                  <c:v>-73.762680000000003</c:v>
                </c:pt>
                <c:pt idx="32">
                  <c:v>-73.536133000000007</c:v>
                </c:pt>
                <c:pt idx="33">
                  <c:v>-73.192977999999997</c:v>
                </c:pt>
                <c:pt idx="34">
                  <c:v>-73.145668000000001</c:v>
                </c:pt>
                <c:pt idx="35">
                  <c:v>-73.198539999999994</c:v>
                </c:pt>
                <c:pt idx="36">
                  <c:v>-73.003135999999998</c:v>
                </c:pt>
                <c:pt idx="37">
                  <c:v>-73.282409999999999</c:v>
                </c:pt>
                <c:pt idx="38">
                  <c:v>-73.101303000000001</c:v>
                </c:pt>
                <c:pt idx="39">
                  <c:v>-73.294242999999994</c:v>
                </c:pt>
                <c:pt idx="40">
                  <c:v>-73.401077000000001</c:v>
                </c:pt>
                <c:pt idx="41">
                  <c:v>-73.536201000000005</c:v>
                </c:pt>
                <c:pt idx="42">
                  <c:v>-73.860175999999996</c:v>
                </c:pt>
                <c:pt idx="43">
                  <c:v>-73.765877000000003</c:v>
                </c:pt>
                <c:pt idx="44">
                  <c:v>-74.165122999999994</c:v>
                </c:pt>
                <c:pt idx="45">
                  <c:v>-74.153557000000006</c:v>
                </c:pt>
                <c:pt idx="46">
                  <c:v>-74.629005000000006</c:v>
                </c:pt>
                <c:pt idx="47">
                  <c:v>-74.373337000000006</c:v>
                </c:pt>
                <c:pt idx="48">
                  <c:v>-74.501091000000002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805F-4E3D-8DFC-4F8A42BC49A4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8</c:v>
                </c:pt>
                <c:pt idx="1">
                  <c:v>8.0833333333333002</c:v>
                </c:pt>
                <c:pt idx="2">
                  <c:v>8.1666666666666998</c:v>
                </c:pt>
                <c:pt idx="3">
                  <c:v>8.25</c:v>
                </c:pt>
                <c:pt idx="4">
                  <c:v>8.3333333333333002</c:v>
                </c:pt>
                <c:pt idx="5">
                  <c:v>8.4166666666666998</c:v>
                </c:pt>
                <c:pt idx="6">
                  <c:v>8.5</c:v>
                </c:pt>
                <c:pt idx="7">
                  <c:v>8.5833333333333002</c:v>
                </c:pt>
                <c:pt idx="8">
                  <c:v>8.6666666666666998</c:v>
                </c:pt>
                <c:pt idx="9">
                  <c:v>8.75</c:v>
                </c:pt>
                <c:pt idx="10">
                  <c:v>8.8333333333333002</c:v>
                </c:pt>
                <c:pt idx="11">
                  <c:v>8.9166666666666998</c:v>
                </c:pt>
                <c:pt idx="12">
                  <c:v>9</c:v>
                </c:pt>
                <c:pt idx="13">
                  <c:v>9.0833333333333002</c:v>
                </c:pt>
                <c:pt idx="14">
                  <c:v>9.1666666666666998</c:v>
                </c:pt>
                <c:pt idx="15">
                  <c:v>9.25</c:v>
                </c:pt>
                <c:pt idx="16">
                  <c:v>9.3333333333333002</c:v>
                </c:pt>
                <c:pt idx="17">
                  <c:v>9.4166666666666998</c:v>
                </c:pt>
                <c:pt idx="18">
                  <c:v>9.5</c:v>
                </c:pt>
                <c:pt idx="19">
                  <c:v>9.5833333333333002</c:v>
                </c:pt>
                <c:pt idx="20">
                  <c:v>9.6666666666666998</c:v>
                </c:pt>
                <c:pt idx="21">
                  <c:v>9.75</c:v>
                </c:pt>
                <c:pt idx="22">
                  <c:v>9.8333333333333002</c:v>
                </c:pt>
                <c:pt idx="23">
                  <c:v>9.9166666666666998</c:v>
                </c:pt>
                <c:pt idx="24">
                  <c:v>10</c:v>
                </c:pt>
                <c:pt idx="25">
                  <c:v>10.083333333333</c:v>
                </c:pt>
                <c:pt idx="26">
                  <c:v>10.166666666667</c:v>
                </c:pt>
                <c:pt idx="27">
                  <c:v>10.25</c:v>
                </c:pt>
                <c:pt idx="28">
                  <c:v>10.333333333333</c:v>
                </c:pt>
                <c:pt idx="29">
                  <c:v>10.416666666667</c:v>
                </c:pt>
                <c:pt idx="30">
                  <c:v>10.5</c:v>
                </c:pt>
                <c:pt idx="31">
                  <c:v>10.583333333333</c:v>
                </c:pt>
                <c:pt idx="32">
                  <c:v>10.666666666667</c:v>
                </c:pt>
                <c:pt idx="33">
                  <c:v>10.75</c:v>
                </c:pt>
                <c:pt idx="34">
                  <c:v>10.833333333333</c:v>
                </c:pt>
                <c:pt idx="35">
                  <c:v>10.916666666667</c:v>
                </c:pt>
                <c:pt idx="36">
                  <c:v>11</c:v>
                </c:pt>
                <c:pt idx="37">
                  <c:v>11.083333333333</c:v>
                </c:pt>
                <c:pt idx="38">
                  <c:v>11.166666666667</c:v>
                </c:pt>
                <c:pt idx="39">
                  <c:v>11.25</c:v>
                </c:pt>
                <c:pt idx="40">
                  <c:v>11.333333333333</c:v>
                </c:pt>
                <c:pt idx="41">
                  <c:v>11.416666666667</c:v>
                </c:pt>
                <c:pt idx="42">
                  <c:v>11.5</c:v>
                </c:pt>
                <c:pt idx="43">
                  <c:v>11.583333333333</c:v>
                </c:pt>
                <c:pt idx="44">
                  <c:v>11.666666666667</c:v>
                </c:pt>
                <c:pt idx="45">
                  <c:v>11.75</c:v>
                </c:pt>
                <c:pt idx="46">
                  <c:v>11.833333333333</c:v>
                </c:pt>
                <c:pt idx="47">
                  <c:v>11.916666666667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-54.343257999999999</c:v>
                </c:pt>
                <c:pt idx="1">
                  <c:v>-54.261448000000001</c:v>
                </c:pt>
                <c:pt idx="2">
                  <c:v>-54.275233999999998</c:v>
                </c:pt>
                <c:pt idx="3">
                  <c:v>-54.094337000000003</c:v>
                </c:pt>
                <c:pt idx="4">
                  <c:v>-53.891361000000003</c:v>
                </c:pt>
                <c:pt idx="5">
                  <c:v>-53.586917999999997</c:v>
                </c:pt>
                <c:pt idx="6">
                  <c:v>-53.372512999999998</c:v>
                </c:pt>
                <c:pt idx="7">
                  <c:v>-53.438254999999998</c:v>
                </c:pt>
                <c:pt idx="8">
                  <c:v>-53.420937000000002</c:v>
                </c:pt>
                <c:pt idx="9">
                  <c:v>-53.707946999999997</c:v>
                </c:pt>
                <c:pt idx="10">
                  <c:v>-53.648769000000001</c:v>
                </c:pt>
                <c:pt idx="11">
                  <c:v>-53.683754</c:v>
                </c:pt>
                <c:pt idx="12">
                  <c:v>-53.511066</c:v>
                </c:pt>
                <c:pt idx="13">
                  <c:v>-53.334068000000002</c:v>
                </c:pt>
                <c:pt idx="14">
                  <c:v>-53.177836999999997</c:v>
                </c:pt>
                <c:pt idx="15">
                  <c:v>-53.023304000000003</c:v>
                </c:pt>
                <c:pt idx="16">
                  <c:v>-53.011657999999997</c:v>
                </c:pt>
                <c:pt idx="17">
                  <c:v>-52.892913999999998</c:v>
                </c:pt>
                <c:pt idx="18">
                  <c:v>-52.895439000000003</c:v>
                </c:pt>
                <c:pt idx="19">
                  <c:v>-52.597557000000002</c:v>
                </c:pt>
                <c:pt idx="20">
                  <c:v>-52.555427999999999</c:v>
                </c:pt>
                <c:pt idx="21">
                  <c:v>-52.275539000000002</c:v>
                </c:pt>
                <c:pt idx="22">
                  <c:v>-52.069752000000001</c:v>
                </c:pt>
                <c:pt idx="23">
                  <c:v>-51.905974999999998</c:v>
                </c:pt>
                <c:pt idx="24">
                  <c:v>-51.775013000000001</c:v>
                </c:pt>
                <c:pt idx="25">
                  <c:v>-51.955120000000001</c:v>
                </c:pt>
                <c:pt idx="26">
                  <c:v>-51.945636999999998</c:v>
                </c:pt>
                <c:pt idx="27">
                  <c:v>-51.985565000000001</c:v>
                </c:pt>
                <c:pt idx="28">
                  <c:v>-51.892646999999997</c:v>
                </c:pt>
                <c:pt idx="29">
                  <c:v>-51.789776000000003</c:v>
                </c:pt>
                <c:pt idx="30">
                  <c:v>-51.597133999999997</c:v>
                </c:pt>
                <c:pt idx="31">
                  <c:v>-51.599102000000002</c:v>
                </c:pt>
                <c:pt idx="32">
                  <c:v>-51.609383000000001</c:v>
                </c:pt>
                <c:pt idx="33">
                  <c:v>-51.596477999999998</c:v>
                </c:pt>
                <c:pt idx="34">
                  <c:v>-51.660961</c:v>
                </c:pt>
                <c:pt idx="35">
                  <c:v>-51.443595999999999</c:v>
                </c:pt>
                <c:pt idx="36">
                  <c:v>-51.525112</c:v>
                </c:pt>
                <c:pt idx="37">
                  <c:v>-51.152374000000002</c:v>
                </c:pt>
                <c:pt idx="38">
                  <c:v>-51.153561000000003</c:v>
                </c:pt>
                <c:pt idx="39">
                  <c:v>-50.867885999999999</c:v>
                </c:pt>
                <c:pt idx="40">
                  <c:v>-51.170292000000003</c:v>
                </c:pt>
                <c:pt idx="41">
                  <c:v>-51.099246999999998</c:v>
                </c:pt>
                <c:pt idx="42">
                  <c:v>-51.225006</c:v>
                </c:pt>
                <c:pt idx="43">
                  <c:v>-51.183200999999997</c:v>
                </c:pt>
                <c:pt idx="44">
                  <c:v>-51.141426000000003</c:v>
                </c:pt>
                <c:pt idx="45">
                  <c:v>-51.293716000000003</c:v>
                </c:pt>
                <c:pt idx="46">
                  <c:v>-51.096984999999997</c:v>
                </c:pt>
                <c:pt idx="47">
                  <c:v>-51.448807000000002</c:v>
                </c:pt>
                <c:pt idx="48">
                  <c:v>-51.544750000000001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805F-4E3D-8DFC-4F8A42BC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66752"/>
        <c:axId val="118668672"/>
        <c:extLst/>
      </c:scatterChart>
      <c:valAx>
        <c:axId val="118666752"/>
        <c:scaling>
          <c:orientation val="minMax"/>
          <c:max val="1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668672"/>
        <c:crosses val="autoZero"/>
        <c:crossBetween val="midCat"/>
        <c:majorUnit val="1"/>
      </c:valAx>
      <c:valAx>
        <c:axId val="11866867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66675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724896842"/>
          <c:y val="0.13396143190434523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Input IP3 vs LO Power (dBm)</a:t>
            </a:r>
          </a:p>
        </c:rich>
      </c:tx>
      <c:layout>
        <c:manualLayout>
          <c:xMode val="edge"/>
          <c:yMode val="edge"/>
          <c:x val="0.25266421551251472"/>
          <c:y val="6.6127150772820069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3265529308836406E-2"/>
          <c:w val="0.76542713682528862"/>
          <c:h val="0.72598206474190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+17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5.0072684000000001</c:v>
                </c:pt>
                <c:pt idx="1">
                  <c:v>6.4176621000000003</c:v>
                </c:pt>
                <c:pt idx="2">
                  <c:v>8.9236708</c:v>
                </c:pt>
                <c:pt idx="3">
                  <c:v>14.421881000000001</c:v>
                </c:pt>
                <c:pt idx="4">
                  <c:v>18.536055000000001</c:v>
                </c:pt>
                <c:pt idx="5">
                  <c:v>23.935027999999999</c:v>
                </c:pt>
                <c:pt idx="6">
                  <c:v>25.701270999999998</c:v>
                </c:pt>
                <c:pt idx="7">
                  <c:v>26.063874999999999</c:v>
                </c:pt>
                <c:pt idx="8">
                  <c:v>23.722225000000002</c:v>
                </c:pt>
                <c:pt idx="9">
                  <c:v>21.817969999999999</c:v>
                </c:pt>
                <c:pt idx="10">
                  <c:v>17.814582999999999</c:v>
                </c:pt>
                <c:pt idx="11">
                  <c:v>13.444380000000001</c:v>
                </c:pt>
                <c:pt idx="12">
                  <c:v>10.764417999999999</c:v>
                </c:pt>
                <c:pt idx="13">
                  <c:v>11.960335000000001</c:v>
                </c:pt>
                <c:pt idx="14">
                  <c:v>14.525232000000001</c:v>
                </c:pt>
                <c:pt idx="15">
                  <c:v>16.564679999999999</c:v>
                </c:pt>
                <c:pt idx="16">
                  <c:v>17.553179</c:v>
                </c:pt>
                <c:pt idx="17">
                  <c:v>18.145161000000002</c:v>
                </c:pt>
                <c:pt idx="18">
                  <c:v>18.845953000000002</c:v>
                </c:pt>
                <c:pt idx="19">
                  <c:v>18.920218999999999</c:v>
                </c:pt>
                <c:pt idx="20">
                  <c:v>19.061197</c:v>
                </c:pt>
                <c:pt idx="21">
                  <c:v>19.256803999999999</c:v>
                </c:pt>
                <c:pt idx="22">
                  <c:v>20.006428</c:v>
                </c:pt>
                <c:pt idx="23">
                  <c:v>21.414035999999999</c:v>
                </c:pt>
                <c:pt idx="24">
                  <c:v>22.969276000000001</c:v>
                </c:pt>
                <c:pt idx="25">
                  <c:v>24.152463999999998</c:v>
                </c:pt>
                <c:pt idx="26">
                  <c:v>24.105574000000001</c:v>
                </c:pt>
                <c:pt idx="27">
                  <c:v>23.558661000000001</c:v>
                </c:pt>
                <c:pt idx="28">
                  <c:v>22.748218999999999</c:v>
                </c:pt>
                <c:pt idx="29">
                  <c:v>22.079128000000001</c:v>
                </c:pt>
                <c:pt idx="30">
                  <c:v>21.185400000000001</c:v>
                </c:pt>
                <c:pt idx="31">
                  <c:v>20.644442000000002</c:v>
                </c:pt>
                <c:pt idx="32">
                  <c:v>20.771587</c:v>
                </c:pt>
                <c:pt idx="33">
                  <c:v>22.001100999999998</c:v>
                </c:pt>
                <c:pt idx="34">
                  <c:v>22.887519999999999</c:v>
                </c:pt>
                <c:pt idx="35">
                  <c:v>22.920328000000001</c:v>
                </c:pt>
                <c:pt idx="36">
                  <c:v>22.483141</c:v>
                </c:pt>
                <c:pt idx="37">
                  <c:v>22.083988000000002</c:v>
                </c:pt>
                <c:pt idx="38">
                  <c:v>21.673127999999998</c:v>
                </c:pt>
                <c:pt idx="39">
                  <c:v>21.320988</c:v>
                </c:pt>
                <c:pt idx="40">
                  <c:v>21.124056</c:v>
                </c:pt>
                <c:pt idx="41">
                  <c:v>20.835812000000001</c:v>
                </c:pt>
                <c:pt idx="42">
                  <c:v>20.588536999999999</c:v>
                </c:pt>
                <c:pt idx="43">
                  <c:v>20.614697</c:v>
                </c:pt>
                <c:pt idx="44">
                  <c:v>21.529648000000002</c:v>
                </c:pt>
                <c:pt idx="45">
                  <c:v>23.046381</c:v>
                </c:pt>
                <c:pt idx="46">
                  <c:v>24.060051000000001</c:v>
                </c:pt>
                <c:pt idx="47">
                  <c:v>24.896626999999999</c:v>
                </c:pt>
                <c:pt idx="48">
                  <c:v>25.483931999999999</c:v>
                </c:pt>
                <c:pt idx="49">
                  <c:v>26.271087999999999</c:v>
                </c:pt>
                <c:pt idx="50">
                  <c:v>27.04928</c:v>
                </c:pt>
                <c:pt idx="51">
                  <c:v>26.778765</c:v>
                </c:pt>
                <c:pt idx="52">
                  <c:v>25.852530999999999</c:v>
                </c:pt>
                <c:pt idx="53">
                  <c:v>24.351654</c:v>
                </c:pt>
                <c:pt idx="54">
                  <c:v>23.218912</c:v>
                </c:pt>
                <c:pt idx="55">
                  <c:v>22.447379999999999</c:v>
                </c:pt>
                <c:pt idx="56">
                  <c:v>22.323179</c:v>
                </c:pt>
                <c:pt idx="57">
                  <c:v>22.287579000000001</c:v>
                </c:pt>
                <c:pt idx="58">
                  <c:v>22.169177999999999</c:v>
                </c:pt>
                <c:pt idx="59">
                  <c:v>21.719601000000001</c:v>
                </c:pt>
                <c:pt idx="60">
                  <c:v>21.023073</c:v>
                </c:pt>
                <c:pt idx="61">
                  <c:v>21.348053</c:v>
                </c:pt>
                <c:pt idx="62">
                  <c:v>22.684633000000002</c:v>
                </c:pt>
                <c:pt idx="63">
                  <c:v>25.188821999999998</c:v>
                </c:pt>
                <c:pt idx="64">
                  <c:v>27.293230000000001</c:v>
                </c:pt>
                <c:pt idx="65">
                  <c:v>28.190087999999999</c:v>
                </c:pt>
                <c:pt idx="66">
                  <c:v>27.534673999999999</c:v>
                </c:pt>
                <c:pt idx="67">
                  <c:v>26.553802000000001</c:v>
                </c:pt>
                <c:pt idx="68">
                  <c:v>25.968240999999999</c:v>
                </c:pt>
                <c:pt idx="69">
                  <c:v>25.967307999999999</c:v>
                </c:pt>
                <c:pt idx="70">
                  <c:v>25.990261</c:v>
                </c:pt>
                <c:pt idx="71">
                  <c:v>25.781094</c:v>
                </c:pt>
                <c:pt idx="72">
                  <c:v>25.609788999999999</c:v>
                </c:pt>
                <c:pt idx="73">
                  <c:v>25.832794</c:v>
                </c:pt>
                <c:pt idx="74">
                  <c:v>26.103377999999999</c:v>
                </c:pt>
                <c:pt idx="75">
                  <c:v>26.772684000000002</c:v>
                </c:pt>
                <c:pt idx="76">
                  <c:v>28.076150999999999</c:v>
                </c:pt>
                <c:pt idx="77">
                  <c:v>30.150576000000001</c:v>
                </c:pt>
                <c:pt idx="78">
                  <c:v>31.059937000000001</c:v>
                </c:pt>
                <c:pt idx="79">
                  <c:v>31.073259</c:v>
                </c:pt>
                <c:pt idx="80">
                  <c:v>30.390266</c:v>
                </c:pt>
                <c:pt idx="81">
                  <c:v>30.979614000000002</c:v>
                </c:pt>
                <c:pt idx="82">
                  <c:v>32.257736000000001</c:v>
                </c:pt>
                <c:pt idx="83">
                  <c:v>33.742415999999999</c:v>
                </c:pt>
                <c:pt idx="84">
                  <c:v>33.665503999999999</c:v>
                </c:pt>
                <c:pt idx="85">
                  <c:v>32.947001999999998</c:v>
                </c:pt>
                <c:pt idx="86">
                  <c:v>32.865603999999998</c:v>
                </c:pt>
                <c:pt idx="87">
                  <c:v>32.792892000000002</c:v>
                </c:pt>
                <c:pt idx="88">
                  <c:v>32.783810000000003</c:v>
                </c:pt>
                <c:pt idx="89">
                  <c:v>32.733482000000002</c:v>
                </c:pt>
                <c:pt idx="90">
                  <c:v>33.023777000000003</c:v>
                </c:pt>
                <c:pt idx="91">
                  <c:v>33.438617999999998</c:v>
                </c:pt>
                <c:pt idx="92">
                  <c:v>32.206916999999997</c:v>
                </c:pt>
                <c:pt idx="93">
                  <c:v>30.079329000000001</c:v>
                </c:pt>
                <c:pt idx="94">
                  <c:v>26.578185999999999</c:v>
                </c:pt>
                <c:pt idx="95">
                  <c:v>20.043980000000001</c:v>
                </c:pt>
                <c:pt idx="96">
                  <c:v>12.548261999999999</c:v>
                </c:pt>
                <c:pt idx="97">
                  <c:v>5.6932939999999999</c:v>
                </c:pt>
                <c:pt idx="98">
                  <c:v>2.5525630000000001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A-48F5-BFF9-8B5962EAC0B3}"/>
            </c:ext>
          </c:extLst>
        </c:ser>
        <c:ser>
          <c:idx val="1"/>
          <c:order val="1"/>
          <c:tx>
            <c:strRef>
              <c:f>'IP3'!$M$2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'IP3'!$M$5:$M$103</c:f>
              <c:numCache>
                <c:formatCode>General</c:formatCode>
                <c:ptCount val="99"/>
                <c:pt idx="0">
                  <c:v>3.9246221000000001</c:v>
                </c:pt>
                <c:pt idx="1">
                  <c:v>5.1983395000000003</c:v>
                </c:pt>
                <c:pt idx="2">
                  <c:v>6.5397395999999999</c:v>
                </c:pt>
                <c:pt idx="3">
                  <c:v>8.2472858000000002</c:v>
                </c:pt>
                <c:pt idx="4">
                  <c:v>12.397065</c:v>
                </c:pt>
                <c:pt idx="5">
                  <c:v>15.59735</c:v>
                </c:pt>
                <c:pt idx="6">
                  <c:v>17.228892999999999</c:v>
                </c:pt>
                <c:pt idx="7">
                  <c:v>18.818819000000001</c:v>
                </c:pt>
                <c:pt idx="8">
                  <c:v>19.631347999999999</c:v>
                </c:pt>
                <c:pt idx="9">
                  <c:v>17.517256</c:v>
                </c:pt>
                <c:pt idx="10">
                  <c:v>14.897655</c:v>
                </c:pt>
                <c:pt idx="11">
                  <c:v>13.379175</c:v>
                </c:pt>
                <c:pt idx="12">
                  <c:v>12.606146000000001</c:v>
                </c:pt>
                <c:pt idx="13">
                  <c:v>12.503774999999999</c:v>
                </c:pt>
                <c:pt idx="14">
                  <c:v>13.582208</c:v>
                </c:pt>
                <c:pt idx="15">
                  <c:v>15.293203999999999</c:v>
                </c:pt>
                <c:pt idx="16">
                  <c:v>16.830860000000001</c:v>
                </c:pt>
                <c:pt idx="17">
                  <c:v>17.705010999999999</c:v>
                </c:pt>
                <c:pt idx="18">
                  <c:v>18.076263000000001</c:v>
                </c:pt>
                <c:pt idx="19">
                  <c:v>18.725925</c:v>
                </c:pt>
                <c:pt idx="20">
                  <c:v>19.304463999999999</c:v>
                </c:pt>
                <c:pt idx="21">
                  <c:v>19.724074999999999</c:v>
                </c:pt>
                <c:pt idx="22">
                  <c:v>20.741168999999999</c:v>
                </c:pt>
                <c:pt idx="23">
                  <c:v>22.017332</c:v>
                </c:pt>
                <c:pt idx="24">
                  <c:v>22.513292</c:v>
                </c:pt>
                <c:pt idx="25">
                  <c:v>22.689819</c:v>
                </c:pt>
                <c:pt idx="26">
                  <c:v>22.833738</c:v>
                </c:pt>
                <c:pt idx="27">
                  <c:v>22.022224000000001</c:v>
                </c:pt>
                <c:pt idx="28">
                  <c:v>21.094908</c:v>
                </c:pt>
                <c:pt idx="29">
                  <c:v>20.583147</c:v>
                </c:pt>
                <c:pt idx="30">
                  <c:v>20.371072999999999</c:v>
                </c:pt>
                <c:pt idx="31">
                  <c:v>20.758984000000002</c:v>
                </c:pt>
                <c:pt idx="32">
                  <c:v>21.360984999999999</c:v>
                </c:pt>
                <c:pt idx="33">
                  <c:v>21.725995999999999</c:v>
                </c:pt>
                <c:pt idx="34">
                  <c:v>22.075648999999999</c:v>
                </c:pt>
                <c:pt idx="35">
                  <c:v>22.958266999999999</c:v>
                </c:pt>
                <c:pt idx="36">
                  <c:v>22.595085000000001</c:v>
                </c:pt>
                <c:pt idx="37">
                  <c:v>22.004507</c:v>
                </c:pt>
                <c:pt idx="38">
                  <c:v>21.905526999999999</c:v>
                </c:pt>
                <c:pt idx="39">
                  <c:v>21.663366</c:v>
                </c:pt>
                <c:pt idx="40">
                  <c:v>20.724565999999999</c:v>
                </c:pt>
                <c:pt idx="41">
                  <c:v>20.888939000000001</c:v>
                </c:pt>
                <c:pt idx="42">
                  <c:v>21.073910000000001</c:v>
                </c:pt>
                <c:pt idx="43">
                  <c:v>21.258219</c:v>
                </c:pt>
                <c:pt idx="44">
                  <c:v>21.924710999999999</c:v>
                </c:pt>
                <c:pt idx="45">
                  <c:v>22.216942</c:v>
                </c:pt>
                <c:pt idx="46">
                  <c:v>21.971530999999999</c:v>
                </c:pt>
                <c:pt idx="47">
                  <c:v>22.246182999999998</c:v>
                </c:pt>
                <c:pt idx="48">
                  <c:v>22.235910000000001</c:v>
                </c:pt>
                <c:pt idx="49">
                  <c:v>22.041765000000002</c:v>
                </c:pt>
                <c:pt idx="50">
                  <c:v>22.2178</c:v>
                </c:pt>
                <c:pt idx="51">
                  <c:v>22.031027000000002</c:v>
                </c:pt>
                <c:pt idx="52">
                  <c:v>21.500816</c:v>
                </c:pt>
                <c:pt idx="53">
                  <c:v>21.293789</c:v>
                </c:pt>
                <c:pt idx="54">
                  <c:v>21.017443</c:v>
                </c:pt>
                <c:pt idx="55">
                  <c:v>21.051045999999999</c:v>
                </c:pt>
                <c:pt idx="56">
                  <c:v>21.677503999999999</c:v>
                </c:pt>
                <c:pt idx="57">
                  <c:v>22.661221999999999</c:v>
                </c:pt>
                <c:pt idx="58">
                  <c:v>23.693083000000001</c:v>
                </c:pt>
                <c:pt idx="59">
                  <c:v>24.499393000000001</c:v>
                </c:pt>
                <c:pt idx="60">
                  <c:v>24.44903</c:v>
                </c:pt>
                <c:pt idx="61">
                  <c:v>23.964859000000001</c:v>
                </c:pt>
                <c:pt idx="62">
                  <c:v>23.379937999999999</c:v>
                </c:pt>
                <c:pt idx="63">
                  <c:v>23.392499999999998</c:v>
                </c:pt>
                <c:pt idx="64">
                  <c:v>24.818092</c:v>
                </c:pt>
                <c:pt idx="65">
                  <c:v>25.964251000000001</c:v>
                </c:pt>
                <c:pt idx="66">
                  <c:v>27.020575000000001</c:v>
                </c:pt>
                <c:pt idx="67">
                  <c:v>27.904758000000001</c:v>
                </c:pt>
                <c:pt idx="68">
                  <c:v>27.795538000000001</c:v>
                </c:pt>
                <c:pt idx="69">
                  <c:v>26.261454000000001</c:v>
                </c:pt>
                <c:pt idx="70">
                  <c:v>25.701107</c:v>
                </c:pt>
                <c:pt idx="71">
                  <c:v>25.719059000000001</c:v>
                </c:pt>
                <c:pt idx="72">
                  <c:v>25.842462999999999</c:v>
                </c:pt>
                <c:pt idx="73">
                  <c:v>26.425343999999999</c:v>
                </c:pt>
                <c:pt idx="74">
                  <c:v>27.370488999999999</c:v>
                </c:pt>
                <c:pt idx="75">
                  <c:v>27.944133999999998</c:v>
                </c:pt>
                <c:pt idx="76">
                  <c:v>28.210863</c:v>
                </c:pt>
                <c:pt idx="77">
                  <c:v>28.441364</c:v>
                </c:pt>
                <c:pt idx="78">
                  <c:v>28.454661999999999</c:v>
                </c:pt>
                <c:pt idx="79">
                  <c:v>28.61722</c:v>
                </c:pt>
                <c:pt idx="80">
                  <c:v>29.509338</c:v>
                </c:pt>
                <c:pt idx="81">
                  <c:v>30.730609999999999</c:v>
                </c:pt>
                <c:pt idx="82">
                  <c:v>31.929319</c:v>
                </c:pt>
                <c:pt idx="83">
                  <c:v>33.976578000000003</c:v>
                </c:pt>
                <c:pt idx="84">
                  <c:v>35.192554000000001</c:v>
                </c:pt>
                <c:pt idx="85">
                  <c:v>35.246056000000003</c:v>
                </c:pt>
                <c:pt idx="86">
                  <c:v>34.948269000000003</c:v>
                </c:pt>
                <c:pt idx="87">
                  <c:v>34.624298000000003</c:v>
                </c:pt>
                <c:pt idx="88">
                  <c:v>33.892451999999999</c:v>
                </c:pt>
                <c:pt idx="89">
                  <c:v>33.011467000000003</c:v>
                </c:pt>
                <c:pt idx="90">
                  <c:v>32.086945</c:v>
                </c:pt>
                <c:pt idx="91">
                  <c:v>30.963498999999999</c:v>
                </c:pt>
                <c:pt idx="92">
                  <c:v>28.802441000000002</c:v>
                </c:pt>
                <c:pt idx="93">
                  <c:v>24.200051999999999</c:v>
                </c:pt>
                <c:pt idx="94">
                  <c:v>18.601562999999999</c:v>
                </c:pt>
                <c:pt idx="95">
                  <c:v>13.240137000000001</c:v>
                </c:pt>
                <c:pt idx="96">
                  <c:v>8.3977632999999994</c:v>
                </c:pt>
                <c:pt idx="97">
                  <c:v>4.5541720000000003</c:v>
                </c:pt>
                <c:pt idx="98">
                  <c:v>2.6247617999999999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A-48F5-BFF9-8B5962EAC0B3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'IP3'!$P$5:$P$103</c:f>
              <c:numCache>
                <c:formatCode>General</c:formatCode>
                <c:ptCount val="99"/>
                <c:pt idx="0">
                  <c:v>4.4991225999999997</c:v>
                </c:pt>
                <c:pt idx="1">
                  <c:v>4.7249203</c:v>
                </c:pt>
                <c:pt idx="2">
                  <c:v>6.7153520999999996</c:v>
                </c:pt>
                <c:pt idx="3">
                  <c:v>9.0596046000000001</c:v>
                </c:pt>
                <c:pt idx="4">
                  <c:v>9.1564074000000009</c:v>
                </c:pt>
                <c:pt idx="5">
                  <c:v>9.1544170000000005</c:v>
                </c:pt>
                <c:pt idx="6">
                  <c:v>8.4339104000000003</c:v>
                </c:pt>
                <c:pt idx="7">
                  <c:v>11.633656999999999</c:v>
                </c:pt>
                <c:pt idx="8">
                  <c:v>13.050238999999999</c:v>
                </c:pt>
                <c:pt idx="9">
                  <c:v>14.755566</c:v>
                </c:pt>
                <c:pt idx="10">
                  <c:v>13.259974</c:v>
                </c:pt>
                <c:pt idx="11">
                  <c:v>11.298715</c:v>
                </c:pt>
                <c:pt idx="12">
                  <c:v>10.224356999999999</c:v>
                </c:pt>
                <c:pt idx="13">
                  <c:v>11.615752000000001</c:v>
                </c:pt>
                <c:pt idx="14">
                  <c:v>13.775942000000001</c:v>
                </c:pt>
                <c:pt idx="15">
                  <c:v>15.42942</c:v>
                </c:pt>
                <c:pt idx="16">
                  <c:v>16.250378000000001</c:v>
                </c:pt>
                <c:pt idx="17">
                  <c:v>17.336779</c:v>
                </c:pt>
                <c:pt idx="18">
                  <c:v>18.600110999999998</c:v>
                </c:pt>
                <c:pt idx="19">
                  <c:v>18.866105999999998</c:v>
                </c:pt>
                <c:pt idx="20">
                  <c:v>19.374054000000001</c:v>
                </c:pt>
                <c:pt idx="21">
                  <c:v>19.829139999999999</c:v>
                </c:pt>
                <c:pt idx="22">
                  <c:v>20.714625999999999</c:v>
                </c:pt>
                <c:pt idx="23">
                  <c:v>21.930676999999999</c:v>
                </c:pt>
                <c:pt idx="24">
                  <c:v>22.573898</c:v>
                </c:pt>
                <c:pt idx="25">
                  <c:v>22.551988999999999</c:v>
                </c:pt>
                <c:pt idx="26">
                  <c:v>21.484659000000001</c:v>
                </c:pt>
                <c:pt idx="27">
                  <c:v>20.579568999999999</c:v>
                </c:pt>
                <c:pt idx="28">
                  <c:v>19.878976999999999</c:v>
                </c:pt>
                <c:pt idx="29">
                  <c:v>19.191617999999998</c:v>
                </c:pt>
                <c:pt idx="30">
                  <c:v>18.959522</c:v>
                </c:pt>
                <c:pt idx="31">
                  <c:v>19.916305999999999</c:v>
                </c:pt>
                <c:pt idx="32">
                  <c:v>21.964268000000001</c:v>
                </c:pt>
                <c:pt idx="33">
                  <c:v>23.804708000000002</c:v>
                </c:pt>
                <c:pt idx="34">
                  <c:v>24.421474</c:v>
                </c:pt>
                <c:pt idx="35">
                  <c:v>23.559801</c:v>
                </c:pt>
                <c:pt idx="36">
                  <c:v>22.810124999999999</c:v>
                </c:pt>
                <c:pt idx="37">
                  <c:v>21.598496999999998</c:v>
                </c:pt>
                <c:pt idx="38">
                  <c:v>20.489826000000001</c:v>
                </c:pt>
                <c:pt idx="39">
                  <c:v>19.586355000000001</c:v>
                </c:pt>
                <c:pt idx="40">
                  <c:v>19.620117</c:v>
                </c:pt>
                <c:pt idx="41">
                  <c:v>20.035826</c:v>
                </c:pt>
                <c:pt idx="42">
                  <c:v>20.638079000000001</c:v>
                </c:pt>
                <c:pt idx="43">
                  <c:v>20.624953999999999</c:v>
                </c:pt>
                <c:pt idx="44">
                  <c:v>20.401491</c:v>
                </c:pt>
                <c:pt idx="45">
                  <c:v>19.979808999999999</c:v>
                </c:pt>
                <c:pt idx="46">
                  <c:v>20.045366000000001</c:v>
                </c:pt>
                <c:pt idx="47">
                  <c:v>20.177880999999999</c:v>
                </c:pt>
                <c:pt idx="48">
                  <c:v>20.310562000000001</c:v>
                </c:pt>
                <c:pt idx="49">
                  <c:v>20.799966999999999</c:v>
                </c:pt>
                <c:pt idx="50">
                  <c:v>21.974176</c:v>
                </c:pt>
                <c:pt idx="51">
                  <c:v>22.858930999999998</c:v>
                </c:pt>
                <c:pt idx="52">
                  <c:v>24.163827999999999</c:v>
                </c:pt>
                <c:pt idx="53">
                  <c:v>25.597702000000002</c:v>
                </c:pt>
                <c:pt idx="54">
                  <c:v>26.865437</c:v>
                </c:pt>
                <c:pt idx="55">
                  <c:v>29.588238</c:v>
                </c:pt>
                <c:pt idx="56">
                  <c:v>30.001985999999999</c:v>
                </c:pt>
                <c:pt idx="57">
                  <c:v>30.130388</c:v>
                </c:pt>
                <c:pt idx="58">
                  <c:v>28.613159</c:v>
                </c:pt>
                <c:pt idx="59">
                  <c:v>27.862991000000001</c:v>
                </c:pt>
                <c:pt idx="60">
                  <c:v>26.261842999999999</c:v>
                </c:pt>
                <c:pt idx="61">
                  <c:v>24.281136</c:v>
                </c:pt>
                <c:pt idx="62">
                  <c:v>22.687963</c:v>
                </c:pt>
                <c:pt idx="63">
                  <c:v>23.716314000000001</c:v>
                </c:pt>
                <c:pt idx="64">
                  <c:v>25.759226000000002</c:v>
                </c:pt>
                <c:pt idx="65">
                  <c:v>26.855646</c:v>
                </c:pt>
                <c:pt idx="66">
                  <c:v>26.223419</c:v>
                </c:pt>
                <c:pt idx="67">
                  <c:v>24.374030999999999</c:v>
                </c:pt>
                <c:pt idx="68">
                  <c:v>23.869202000000001</c:v>
                </c:pt>
                <c:pt idx="69">
                  <c:v>23.585495000000002</c:v>
                </c:pt>
                <c:pt idx="70">
                  <c:v>23.505962</c:v>
                </c:pt>
                <c:pt idx="71">
                  <c:v>23.892979</c:v>
                </c:pt>
                <c:pt idx="72">
                  <c:v>24.971506000000002</c:v>
                </c:pt>
                <c:pt idx="73">
                  <c:v>26.425488999999999</c:v>
                </c:pt>
                <c:pt idx="74">
                  <c:v>27.263824</c:v>
                </c:pt>
                <c:pt idx="75">
                  <c:v>27.402702000000001</c:v>
                </c:pt>
                <c:pt idx="76">
                  <c:v>27.310117999999999</c:v>
                </c:pt>
                <c:pt idx="77">
                  <c:v>27.632366000000001</c:v>
                </c:pt>
                <c:pt idx="78">
                  <c:v>28.575026000000001</c:v>
                </c:pt>
                <c:pt idx="79">
                  <c:v>29.855726000000001</c:v>
                </c:pt>
                <c:pt idx="80">
                  <c:v>31.988358999999999</c:v>
                </c:pt>
                <c:pt idx="81">
                  <c:v>33.981257999999997</c:v>
                </c:pt>
                <c:pt idx="82">
                  <c:v>35.003788</c:v>
                </c:pt>
                <c:pt idx="83">
                  <c:v>34.989525</c:v>
                </c:pt>
                <c:pt idx="84">
                  <c:v>33.84507</c:v>
                </c:pt>
                <c:pt idx="85">
                  <c:v>34.178196</c:v>
                </c:pt>
                <c:pt idx="86">
                  <c:v>34.010081999999997</c:v>
                </c:pt>
                <c:pt idx="87">
                  <c:v>34.126987</c:v>
                </c:pt>
                <c:pt idx="88">
                  <c:v>32.785938000000002</c:v>
                </c:pt>
                <c:pt idx="89">
                  <c:v>29.556612000000001</c:v>
                </c:pt>
                <c:pt idx="90">
                  <c:v>25.860872000000001</c:v>
                </c:pt>
                <c:pt idx="91">
                  <c:v>23.352817999999999</c:v>
                </c:pt>
                <c:pt idx="92">
                  <c:v>20.355293</c:v>
                </c:pt>
                <c:pt idx="93">
                  <c:v>15.412202000000001</c:v>
                </c:pt>
                <c:pt idx="94">
                  <c:v>8.6816826000000002</c:v>
                </c:pt>
                <c:pt idx="95">
                  <c:v>4.0959744000000002</c:v>
                </c:pt>
                <c:pt idx="96">
                  <c:v>2.4243689000000002</c:v>
                </c:pt>
                <c:pt idx="97">
                  <c:v>3.7733965</c:v>
                </c:pt>
                <c:pt idx="98">
                  <c:v>5.7560754000000003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A-48F5-BFF9-8B5962EA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'IP3'!$S$2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'IP3'!$R$5:$R$103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'IP3'!$S$5:$S$103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9DA-48F5-BFF9-8B5962EAC0B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'IP3'!$V$2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'IP3'!$U$5:$U$103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'IP3'!$V$5:$V$103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DA-48F5-BFF9-8B5962EAC0B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'IP3'!$Y$2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'IP3'!$X$5:$X$103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'IP3'!$Y$5:$Y$103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903-40B1-AF1F-23513702EFC9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927445099978954"/>
          <c:y val="0.59510571595217276"/>
          <c:w val="0.19632951264612125"/>
          <c:h val="0.179364975211431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/>
            </a:pPr>
            <a:r>
              <a:rPr lang="en-US" sz="1000" baseline="0"/>
              <a:t>Configuration B Input IP3 vs LO Power (dBm)</a:t>
            </a:r>
          </a:p>
        </c:rich>
      </c:tx>
      <c:layout>
        <c:manualLayout>
          <c:xMode val="edge"/>
          <c:yMode val="edge"/>
          <c:x val="0.2477675977556737"/>
          <c:y val="5.070546737213403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2591498979294256E-2"/>
          <c:w val="0.76542713682528862"/>
          <c:h val="0.726656095071449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'IP3'!$AJ$2</c:f>
              <c:strCache>
                <c:ptCount val="1"/>
                <c:pt idx="0">
                  <c:v>+17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'IP3'!$AJ$5:$AJ$103</c:f>
              <c:numCache>
                <c:formatCode>General</c:formatCode>
                <c:ptCount val="99"/>
                <c:pt idx="0">
                  <c:v>3.8115766</c:v>
                </c:pt>
                <c:pt idx="1">
                  <c:v>3.3052096</c:v>
                </c:pt>
                <c:pt idx="2">
                  <c:v>4.0846914999999999</c:v>
                </c:pt>
                <c:pt idx="3">
                  <c:v>8.3260117000000005</c:v>
                </c:pt>
                <c:pt idx="4">
                  <c:v>10.713447</c:v>
                </c:pt>
                <c:pt idx="5">
                  <c:v>8.3550596000000006</c:v>
                </c:pt>
                <c:pt idx="6">
                  <c:v>7.6695418000000002</c:v>
                </c:pt>
                <c:pt idx="7">
                  <c:v>10.326461</c:v>
                </c:pt>
                <c:pt idx="8">
                  <c:v>16.358732</c:v>
                </c:pt>
                <c:pt idx="9">
                  <c:v>20.059847000000001</c:v>
                </c:pt>
                <c:pt idx="10">
                  <c:v>20.504078</c:v>
                </c:pt>
                <c:pt idx="11">
                  <c:v>20.213549</c:v>
                </c:pt>
                <c:pt idx="12">
                  <c:v>18.844954999999999</c:v>
                </c:pt>
                <c:pt idx="13">
                  <c:v>16.789508999999999</c:v>
                </c:pt>
                <c:pt idx="14">
                  <c:v>15.476001999999999</c:v>
                </c:pt>
                <c:pt idx="15">
                  <c:v>15.219417</c:v>
                </c:pt>
                <c:pt idx="16">
                  <c:v>14.887115</c:v>
                </c:pt>
                <c:pt idx="17">
                  <c:v>14.878959</c:v>
                </c:pt>
                <c:pt idx="18">
                  <c:v>15.803865999999999</c:v>
                </c:pt>
                <c:pt idx="19">
                  <c:v>16.660549</c:v>
                </c:pt>
                <c:pt idx="20">
                  <c:v>17.870991</c:v>
                </c:pt>
                <c:pt idx="21">
                  <c:v>18.68008</c:v>
                </c:pt>
                <c:pt idx="22">
                  <c:v>19.639157999999998</c:v>
                </c:pt>
                <c:pt idx="23">
                  <c:v>20.136057000000001</c:v>
                </c:pt>
                <c:pt idx="24">
                  <c:v>20.113712</c:v>
                </c:pt>
                <c:pt idx="25">
                  <c:v>20.013109</c:v>
                </c:pt>
                <c:pt idx="26">
                  <c:v>20.863679999999999</c:v>
                </c:pt>
                <c:pt idx="27">
                  <c:v>22.865508999999999</c:v>
                </c:pt>
                <c:pt idx="28">
                  <c:v>26.148188000000001</c:v>
                </c:pt>
                <c:pt idx="29">
                  <c:v>29.828592</c:v>
                </c:pt>
                <c:pt idx="30">
                  <c:v>30.338357999999999</c:v>
                </c:pt>
                <c:pt idx="31">
                  <c:v>29.046444000000001</c:v>
                </c:pt>
                <c:pt idx="32">
                  <c:v>26.519207000000002</c:v>
                </c:pt>
                <c:pt idx="33">
                  <c:v>25.525615999999999</c:v>
                </c:pt>
                <c:pt idx="34">
                  <c:v>25.003523000000001</c:v>
                </c:pt>
                <c:pt idx="35">
                  <c:v>24.462702</c:v>
                </c:pt>
                <c:pt idx="36">
                  <c:v>24.531749999999999</c:v>
                </c:pt>
                <c:pt idx="37">
                  <c:v>24.205603</c:v>
                </c:pt>
                <c:pt idx="38">
                  <c:v>23.781044000000001</c:v>
                </c:pt>
                <c:pt idx="39">
                  <c:v>22.717248999999999</c:v>
                </c:pt>
                <c:pt idx="40">
                  <c:v>22.213826999999998</c:v>
                </c:pt>
                <c:pt idx="41">
                  <c:v>21.808184000000001</c:v>
                </c:pt>
                <c:pt idx="42">
                  <c:v>24.182649999999999</c:v>
                </c:pt>
                <c:pt idx="43">
                  <c:v>26.822928999999998</c:v>
                </c:pt>
                <c:pt idx="44">
                  <c:v>28.956935999999999</c:v>
                </c:pt>
                <c:pt idx="45">
                  <c:v>28.356386000000001</c:v>
                </c:pt>
                <c:pt idx="46">
                  <c:v>26.594973</c:v>
                </c:pt>
                <c:pt idx="47">
                  <c:v>24.963398000000002</c:v>
                </c:pt>
                <c:pt idx="48">
                  <c:v>23.909064999999998</c:v>
                </c:pt>
                <c:pt idx="49">
                  <c:v>24.350919999999999</c:v>
                </c:pt>
                <c:pt idx="50">
                  <c:v>26.450312</c:v>
                </c:pt>
                <c:pt idx="51">
                  <c:v>28.728936999999998</c:v>
                </c:pt>
                <c:pt idx="52">
                  <c:v>29.904049000000001</c:v>
                </c:pt>
                <c:pt idx="53">
                  <c:v>30.661560000000001</c:v>
                </c:pt>
                <c:pt idx="54">
                  <c:v>30.811605</c:v>
                </c:pt>
                <c:pt idx="55">
                  <c:v>29.476727</c:v>
                </c:pt>
                <c:pt idx="56">
                  <c:v>26.741226000000001</c:v>
                </c:pt>
                <c:pt idx="57">
                  <c:v>24.164411999999999</c:v>
                </c:pt>
                <c:pt idx="58">
                  <c:v>23.468081999999999</c:v>
                </c:pt>
                <c:pt idx="59">
                  <c:v>23.183924000000001</c:v>
                </c:pt>
                <c:pt idx="60">
                  <c:v>23.095566000000002</c:v>
                </c:pt>
                <c:pt idx="61">
                  <c:v>24.000957</c:v>
                </c:pt>
                <c:pt idx="62">
                  <c:v>25.429316</c:v>
                </c:pt>
                <c:pt idx="63">
                  <c:v>26.388439000000002</c:v>
                </c:pt>
                <c:pt idx="64">
                  <c:v>25.871305</c:v>
                </c:pt>
                <c:pt idx="65">
                  <c:v>24.528538000000001</c:v>
                </c:pt>
                <c:pt idx="66">
                  <c:v>23.520994000000002</c:v>
                </c:pt>
                <c:pt idx="67">
                  <c:v>22.968993999999999</c:v>
                </c:pt>
                <c:pt idx="68">
                  <c:v>23.169781</c:v>
                </c:pt>
                <c:pt idx="69">
                  <c:v>24.358622</c:v>
                </c:pt>
                <c:pt idx="70">
                  <c:v>25.269280999999999</c:v>
                </c:pt>
                <c:pt idx="71">
                  <c:v>25.427340000000001</c:v>
                </c:pt>
                <c:pt idx="72">
                  <c:v>24.892706</c:v>
                </c:pt>
                <c:pt idx="73">
                  <c:v>24.463476</c:v>
                </c:pt>
                <c:pt idx="74">
                  <c:v>24.050737000000002</c:v>
                </c:pt>
                <c:pt idx="75">
                  <c:v>23.428332999999999</c:v>
                </c:pt>
                <c:pt idx="76">
                  <c:v>22.401699000000001</c:v>
                </c:pt>
                <c:pt idx="77">
                  <c:v>20.892467</c:v>
                </c:pt>
                <c:pt idx="78">
                  <c:v>19.071266000000001</c:v>
                </c:pt>
                <c:pt idx="79">
                  <c:v>17.711554</c:v>
                </c:pt>
                <c:pt idx="80">
                  <c:v>13.545661000000001</c:v>
                </c:pt>
                <c:pt idx="81">
                  <c:v>8.8924637000000004</c:v>
                </c:pt>
                <c:pt idx="82">
                  <c:v>4.1771802999999998</c:v>
                </c:pt>
                <c:pt idx="83">
                  <c:v>2.2865373999999998</c:v>
                </c:pt>
                <c:pt idx="84">
                  <c:v>1.2448893999999999</c:v>
                </c:pt>
                <c:pt idx="85">
                  <c:v>0.19056666</c:v>
                </c:pt>
                <c:pt idx="86">
                  <c:v>0.62728834</c:v>
                </c:pt>
                <c:pt idx="87">
                  <c:v>1.1241729</c:v>
                </c:pt>
                <c:pt idx="88">
                  <c:v>2.0414132999999999</c:v>
                </c:pt>
                <c:pt idx="89">
                  <c:v>1.8986826999999999</c:v>
                </c:pt>
                <c:pt idx="90">
                  <c:v>1.8239543</c:v>
                </c:pt>
                <c:pt idx="91">
                  <c:v>1.7917589</c:v>
                </c:pt>
                <c:pt idx="92">
                  <c:v>4.0910263000000002</c:v>
                </c:pt>
                <c:pt idx="93">
                  <c:v>10.86402</c:v>
                </c:pt>
                <c:pt idx="94">
                  <c:v>19.309895000000001</c:v>
                </c:pt>
                <c:pt idx="95">
                  <c:v>27.525072000000002</c:v>
                </c:pt>
                <c:pt idx="96">
                  <c:v>32.051727</c:v>
                </c:pt>
                <c:pt idx="97">
                  <c:v>35.113785</c:v>
                </c:pt>
                <c:pt idx="98">
                  <c:v>36.264373999999997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44-4FCF-B507-FB2C7832E510}"/>
            </c:ext>
          </c:extLst>
        </c:ser>
        <c:ser>
          <c:idx val="1"/>
          <c:order val="1"/>
          <c:tx>
            <c:strRef>
              <c:f>'IP3'!$AM$2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'IP3'!$AM$5:$AM$103</c:f>
              <c:numCache>
                <c:formatCode>General</c:formatCode>
                <c:ptCount val="99"/>
                <c:pt idx="0">
                  <c:v>3.9492873999999998</c:v>
                </c:pt>
                <c:pt idx="1">
                  <c:v>5.2480678999999997</c:v>
                </c:pt>
                <c:pt idx="2">
                  <c:v>7.1880101999999999</c:v>
                </c:pt>
                <c:pt idx="3">
                  <c:v>8.2126512999999992</c:v>
                </c:pt>
                <c:pt idx="4">
                  <c:v>9.2407416999999992</c:v>
                </c:pt>
                <c:pt idx="5">
                  <c:v>7.6254163000000004</c:v>
                </c:pt>
                <c:pt idx="6">
                  <c:v>9.6129017000000001</c:v>
                </c:pt>
                <c:pt idx="7">
                  <c:v>10.84994</c:v>
                </c:pt>
                <c:pt idx="8">
                  <c:v>12.907026999999999</c:v>
                </c:pt>
                <c:pt idx="9">
                  <c:v>16.060413</c:v>
                </c:pt>
                <c:pt idx="10">
                  <c:v>19.153521999999999</c:v>
                </c:pt>
                <c:pt idx="11">
                  <c:v>18.329561000000002</c:v>
                </c:pt>
                <c:pt idx="12">
                  <c:v>17.610614999999999</c:v>
                </c:pt>
                <c:pt idx="13">
                  <c:v>16.949836999999999</c:v>
                </c:pt>
                <c:pt idx="14">
                  <c:v>15.627566</c:v>
                </c:pt>
                <c:pt idx="15">
                  <c:v>14.661495</c:v>
                </c:pt>
                <c:pt idx="16">
                  <c:v>14.631328999999999</c:v>
                </c:pt>
                <c:pt idx="17">
                  <c:v>14.951349</c:v>
                </c:pt>
                <c:pt idx="18">
                  <c:v>15.258844</c:v>
                </c:pt>
                <c:pt idx="19">
                  <c:v>16.068501999999999</c:v>
                </c:pt>
                <c:pt idx="20">
                  <c:v>17.013741</c:v>
                </c:pt>
                <c:pt idx="21">
                  <c:v>17.864903999999999</c:v>
                </c:pt>
                <c:pt idx="22">
                  <c:v>18.445091000000001</c:v>
                </c:pt>
                <c:pt idx="23">
                  <c:v>19.087392999999999</c:v>
                </c:pt>
                <c:pt idx="24">
                  <c:v>19.460550000000001</c:v>
                </c:pt>
                <c:pt idx="25">
                  <c:v>20.812373999999998</c:v>
                </c:pt>
                <c:pt idx="26">
                  <c:v>22.119661000000001</c:v>
                </c:pt>
                <c:pt idx="27">
                  <c:v>24.007262999999998</c:v>
                </c:pt>
                <c:pt idx="28">
                  <c:v>25.623211000000001</c:v>
                </c:pt>
                <c:pt idx="29">
                  <c:v>27.623391999999999</c:v>
                </c:pt>
                <c:pt idx="30">
                  <c:v>28.181000000000001</c:v>
                </c:pt>
                <c:pt idx="31">
                  <c:v>28.291295999999999</c:v>
                </c:pt>
                <c:pt idx="32">
                  <c:v>27.204702000000001</c:v>
                </c:pt>
                <c:pt idx="33">
                  <c:v>26.390335</c:v>
                </c:pt>
                <c:pt idx="34">
                  <c:v>24.976254000000001</c:v>
                </c:pt>
                <c:pt idx="35">
                  <c:v>23.482966999999999</c:v>
                </c:pt>
                <c:pt idx="36">
                  <c:v>22.340606999999999</c:v>
                </c:pt>
                <c:pt idx="37">
                  <c:v>22.023457000000001</c:v>
                </c:pt>
                <c:pt idx="38">
                  <c:v>21.887241</c:v>
                </c:pt>
                <c:pt idx="39">
                  <c:v>22.216861999999999</c:v>
                </c:pt>
                <c:pt idx="40">
                  <c:v>23.954695000000001</c:v>
                </c:pt>
                <c:pt idx="41">
                  <c:v>25.536203</c:v>
                </c:pt>
                <c:pt idx="42">
                  <c:v>26.681995000000001</c:v>
                </c:pt>
                <c:pt idx="43">
                  <c:v>27.304501999999999</c:v>
                </c:pt>
                <c:pt idx="44">
                  <c:v>26.93984</c:v>
                </c:pt>
                <c:pt idx="45">
                  <c:v>25.319855</c:v>
                </c:pt>
                <c:pt idx="46">
                  <c:v>23.996502</c:v>
                </c:pt>
                <c:pt idx="47">
                  <c:v>23.242304000000001</c:v>
                </c:pt>
                <c:pt idx="48">
                  <c:v>23.967741</c:v>
                </c:pt>
                <c:pt idx="49">
                  <c:v>24.920069000000002</c:v>
                </c:pt>
                <c:pt idx="50">
                  <c:v>26.565867999999998</c:v>
                </c:pt>
                <c:pt idx="51">
                  <c:v>28.753622</c:v>
                </c:pt>
                <c:pt idx="52">
                  <c:v>29.727701</c:v>
                </c:pt>
                <c:pt idx="53">
                  <c:v>29.109991000000001</c:v>
                </c:pt>
                <c:pt idx="54">
                  <c:v>28.214006000000001</c:v>
                </c:pt>
                <c:pt idx="55">
                  <c:v>27.021087999999999</c:v>
                </c:pt>
                <c:pt idx="56">
                  <c:v>25.428135000000001</c:v>
                </c:pt>
                <c:pt idx="57">
                  <c:v>24.754985999999999</c:v>
                </c:pt>
                <c:pt idx="58">
                  <c:v>24.394311999999999</c:v>
                </c:pt>
                <c:pt idx="59">
                  <c:v>24.222103000000001</c:v>
                </c:pt>
                <c:pt idx="60">
                  <c:v>23.889064999999999</c:v>
                </c:pt>
                <c:pt idx="61">
                  <c:v>23.866652999999999</c:v>
                </c:pt>
                <c:pt idx="62">
                  <c:v>23.470431999999999</c:v>
                </c:pt>
                <c:pt idx="63">
                  <c:v>23.063803</c:v>
                </c:pt>
                <c:pt idx="64">
                  <c:v>23.330835</c:v>
                </c:pt>
                <c:pt idx="65">
                  <c:v>23.94154</c:v>
                </c:pt>
                <c:pt idx="66">
                  <c:v>24.589801999999999</c:v>
                </c:pt>
                <c:pt idx="67">
                  <c:v>26.137051</c:v>
                </c:pt>
                <c:pt idx="68">
                  <c:v>27.234449000000001</c:v>
                </c:pt>
                <c:pt idx="69">
                  <c:v>27.51972</c:v>
                </c:pt>
                <c:pt idx="70">
                  <c:v>27.400846000000001</c:v>
                </c:pt>
                <c:pt idx="71">
                  <c:v>26.658939</c:v>
                </c:pt>
                <c:pt idx="72">
                  <c:v>24.954996000000001</c:v>
                </c:pt>
                <c:pt idx="73">
                  <c:v>23.626581000000002</c:v>
                </c:pt>
                <c:pt idx="74">
                  <c:v>22.529177000000001</c:v>
                </c:pt>
                <c:pt idx="75">
                  <c:v>21.152866</c:v>
                </c:pt>
                <c:pt idx="76">
                  <c:v>19.801392</c:v>
                </c:pt>
                <c:pt idx="77">
                  <c:v>16.998722000000001</c:v>
                </c:pt>
                <c:pt idx="78">
                  <c:v>14.136765</c:v>
                </c:pt>
                <c:pt idx="79">
                  <c:v>10.772314</c:v>
                </c:pt>
                <c:pt idx="80">
                  <c:v>7.4800142999999997</c:v>
                </c:pt>
                <c:pt idx="81">
                  <c:v>4.2233986999999997</c:v>
                </c:pt>
                <c:pt idx="82">
                  <c:v>2.5524966999999998</c:v>
                </c:pt>
                <c:pt idx="83">
                  <c:v>1.1344987</c:v>
                </c:pt>
                <c:pt idx="84">
                  <c:v>0.69413941999999995</c:v>
                </c:pt>
                <c:pt idx="85">
                  <c:v>1.6565508</c:v>
                </c:pt>
                <c:pt idx="86">
                  <c:v>2.2121917999999998</c:v>
                </c:pt>
                <c:pt idx="87">
                  <c:v>3.2099766999999999</c:v>
                </c:pt>
                <c:pt idx="88">
                  <c:v>4.3274374</c:v>
                </c:pt>
                <c:pt idx="89">
                  <c:v>4.6125813000000004</c:v>
                </c:pt>
                <c:pt idx="90">
                  <c:v>3.7453208</c:v>
                </c:pt>
                <c:pt idx="91">
                  <c:v>3.4297363999999999</c:v>
                </c:pt>
                <c:pt idx="92">
                  <c:v>3.3021254999999998</c:v>
                </c:pt>
                <c:pt idx="93">
                  <c:v>6.2852167999999997</c:v>
                </c:pt>
                <c:pt idx="94">
                  <c:v>11.179493000000001</c:v>
                </c:pt>
                <c:pt idx="95">
                  <c:v>16.316144999999999</c:v>
                </c:pt>
                <c:pt idx="96">
                  <c:v>21.875751000000001</c:v>
                </c:pt>
                <c:pt idx="97">
                  <c:v>26.984438000000001</c:v>
                </c:pt>
                <c:pt idx="98">
                  <c:v>28.882815999999998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44-4FCF-B507-FB2C7832E510}"/>
            </c:ext>
          </c:extLst>
        </c:ser>
        <c:ser>
          <c:idx val="2"/>
          <c:order val="2"/>
          <c:tx>
            <c:strRef>
              <c:f>'IP3'!$AP$2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'IP3'!$AP$5:$AP$103</c:f>
              <c:numCache>
                <c:formatCode>General</c:formatCode>
                <c:ptCount val="99"/>
                <c:pt idx="0">
                  <c:v>-2.0794168000000002</c:v>
                </c:pt>
                <c:pt idx="1">
                  <c:v>1.5208957999999999</c:v>
                </c:pt>
                <c:pt idx="2">
                  <c:v>5.8256664000000002</c:v>
                </c:pt>
                <c:pt idx="3">
                  <c:v>8.9693708000000001</c:v>
                </c:pt>
                <c:pt idx="4">
                  <c:v>10.111608</c:v>
                </c:pt>
                <c:pt idx="5">
                  <c:v>11.548211999999999</c:v>
                </c:pt>
                <c:pt idx="6">
                  <c:v>8.0806302999999993</c:v>
                </c:pt>
                <c:pt idx="7">
                  <c:v>9.0917767999999999</c:v>
                </c:pt>
                <c:pt idx="8">
                  <c:v>10.528700000000001</c:v>
                </c:pt>
                <c:pt idx="9">
                  <c:v>15.741918999999999</c:v>
                </c:pt>
                <c:pt idx="10">
                  <c:v>17.892831999999999</c:v>
                </c:pt>
                <c:pt idx="11">
                  <c:v>18.324268</c:v>
                </c:pt>
                <c:pt idx="12">
                  <c:v>17.60107</c:v>
                </c:pt>
                <c:pt idx="13">
                  <c:v>15.933759999999999</c:v>
                </c:pt>
                <c:pt idx="14">
                  <c:v>14.51501</c:v>
                </c:pt>
                <c:pt idx="15">
                  <c:v>14.175109000000001</c:v>
                </c:pt>
                <c:pt idx="16">
                  <c:v>13.912495</c:v>
                </c:pt>
                <c:pt idx="17">
                  <c:v>13.925238</c:v>
                </c:pt>
                <c:pt idx="18">
                  <c:v>14.569789999999999</c:v>
                </c:pt>
                <c:pt idx="19">
                  <c:v>15.144690000000001</c:v>
                </c:pt>
                <c:pt idx="20">
                  <c:v>16.023887999999999</c:v>
                </c:pt>
                <c:pt idx="21">
                  <c:v>16.817053000000001</c:v>
                </c:pt>
                <c:pt idx="22">
                  <c:v>18.003658000000001</c:v>
                </c:pt>
                <c:pt idx="23">
                  <c:v>18.753945999999999</c:v>
                </c:pt>
                <c:pt idx="24">
                  <c:v>19.268702000000001</c:v>
                </c:pt>
                <c:pt idx="25">
                  <c:v>20.370007999999999</c:v>
                </c:pt>
                <c:pt idx="26">
                  <c:v>22.330266999999999</c:v>
                </c:pt>
                <c:pt idx="27">
                  <c:v>24.72728</c:v>
                </c:pt>
                <c:pt idx="28">
                  <c:v>25.518920999999999</c:v>
                </c:pt>
                <c:pt idx="29">
                  <c:v>25.990200000000002</c:v>
                </c:pt>
                <c:pt idx="30">
                  <c:v>26.511216999999998</c:v>
                </c:pt>
                <c:pt idx="31">
                  <c:v>27.50647</c:v>
                </c:pt>
                <c:pt idx="32">
                  <c:v>26.577589</c:v>
                </c:pt>
                <c:pt idx="33">
                  <c:v>24.570889000000001</c:v>
                </c:pt>
                <c:pt idx="34">
                  <c:v>22.584105999999998</c:v>
                </c:pt>
                <c:pt idx="35">
                  <c:v>21.336731</c:v>
                </c:pt>
                <c:pt idx="36">
                  <c:v>20.10811</c:v>
                </c:pt>
                <c:pt idx="37">
                  <c:v>20.424261000000001</c:v>
                </c:pt>
                <c:pt idx="38">
                  <c:v>24.172495000000001</c:v>
                </c:pt>
                <c:pt idx="39">
                  <c:v>28.263131999999999</c:v>
                </c:pt>
                <c:pt idx="40">
                  <c:v>30.010145000000001</c:v>
                </c:pt>
                <c:pt idx="41">
                  <c:v>30.010838</c:v>
                </c:pt>
                <c:pt idx="42">
                  <c:v>27.827020999999998</c:v>
                </c:pt>
                <c:pt idx="43">
                  <c:v>25.800787</c:v>
                </c:pt>
                <c:pt idx="44">
                  <c:v>22.517477</c:v>
                </c:pt>
                <c:pt idx="45">
                  <c:v>21.705278</c:v>
                </c:pt>
                <c:pt idx="46">
                  <c:v>21.529364000000001</c:v>
                </c:pt>
                <c:pt idx="47">
                  <c:v>24.948326000000002</c:v>
                </c:pt>
                <c:pt idx="48">
                  <c:v>25.934082</c:v>
                </c:pt>
                <c:pt idx="49">
                  <c:v>26.388044000000001</c:v>
                </c:pt>
                <c:pt idx="50">
                  <c:v>23.893281999999999</c:v>
                </c:pt>
                <c:pt idx="51">
                  <c:v>24.351526</c:v>
                </c:pt>
                <c:pt idx="52">
                  <c:v>26.683589999999999</c:v>
                </c:pt>
                <c:pt idx="53">
                  <c:v>27.596653</c:v>
                </c:pt>
                <c:pt idx="54">
                  <c:v>27.588833000000001</c:v>
                </c:pt>
                <c:pt idx="55">
                  <c:v>25.797554000000002</c:v>
                </c:pt>
                <c:pt idx="56">
                  <c:v>25.528746000000002</c:v>
                </c:pt>
                <c:pt idx="57">
                  <c:v>26.079982999999999</c:v>
                </c:pt>
                <c:pt idx="58">
                  <c:v>26.649208000000002</c:v>
                </c:pt>
                <c:pt idx="59">
                  <c:v>26.555153000000001</c:v>
                </c:pt>
                <c:pt idx="60">
                  <c:v>25.057694999999999</c:v>
                </c:pt>
                <c:pt idx="61">
                  <c:v>23.445166</c:v>
                </c:pt>
                <c:pt idx="62">
                  <c:v>22.257469</c:v>
                </c:pt>
                <c:pt idx="63">
                  <c:v>22.212648000000002</c:v>
                </c:pt>
                <c:pt idx="64">
                  <c:v>23.498833000000001</c:v>
                </c:pt>
                <c:pt idx="65">
                  <c:v>25.853224000000001</c:v>
                </c:pt>
                <c:pt idx="66">
                  <c:v>27.639835000000001</c:v>
                </c:pt>
                <c:pt idx="67">
                  <c:v>29.846354999999999</c:v>
                </c:pt>
                <c:pt idx="68">
                  <c:v>30.067961</c:v>
                </c:pt>
                <c:pt idx="69">
                  <c:v>29.218980999999999</c:v>
                </c:pt>
                <c:pt idx="70">
                  <c:v>26.482847</c:v>
                </c:pt>
                <c:pt idx="71">
                  <c:v>24.136649999999999</c:v>
                </c:pt>
                <c:pt idx="72">
                  <c:v>22.644971999999999</c:v>
                </c:pt>
                <c:pt idx="73">
                  <c:v>21.381091999999999</c:v>
                </c:pt>
                <c:pt idx="74">
                  <c:v>19.963578999999999</c:v>
                </c:pt>
                <c:pt idx="75">
                  <c:v>18.839331000000001</c:v>
                </c:pt>
                <c:pt idx="76">
                  <c:v>16.59742</c:v>
                </c:pt>
                <c:pt idx="77">
                  <c:v>12.739697</c:v>
                </c:pt>
                <c:pt idx="78">
                  <c:v>7.9497318000000003</c:v>
                </c:pt>
                <c:pt idx="79">
                  <c:v>4.7150536000000001</c:v>
                </c:pt>
                <c:pt idx="80">
                  <c:v>2.6857747999999999</c:v>
                </c:pt>
                <c:pt idx="81">
                  <c:v>1.5456595</c:v>
                </c:pt>
                <c:pt idx="82">
                  <c:v>0.64798248000000003</c:v>
                </c:pt>
                <c:pt idx="83">
                  <c:v>0.49628174000000003</c:v>
                </c:pt>
                <c:pt idx="84">
                  <c:v>0.98731977000000004</c:v>
                </c:pt>
                <c:pt idx="85">
                  <c:v>1.9297991999999999</c:v>
                </c:pt>
                <c:pt idx="86">
                  <c:v>3.7672465000000002</c:v>
                </c:pt>
                <c:pt idx="87">
                  <c:v>7.3547368000000004</c:v>
                </c:pt>
                <c:pt idx="88">
                  <c:v>9.7240973000000004</c:v>
                </c:pt>
                <c:pt idx="89">
                  <c:v>11.195864</c:v>
                </c:pt>
                <c:pt idx="90">
                  <c:v>9.7683190999999994</c:v>
                </c:pt>
                <c:pt idx="91">
                  <c:v>8.6999473999999992</c:v>
                </c:pt>
                <c:pt idx="92">
                  <c:v>6.0155190999999997</c:v>
                </c:pt>
                <c:pt idx="93">
                  <c:v>3.9179471000000001</c:v>
                </c:pt>
                <c:pt idx="94">
                  <c:v>3.1936097000000001</c:v>
                </c:pt>
                <c:pt idx="95">
                  <c:v>9.8105420999999993</c:v>
                </c:pt>
                <c:pt idx="96">
                  <c:v>17.434391000000002</c:v>
                </c:pt>
                <c:pt idx="97">
                  <c:v>24.865483999999999</c:v>
                </c:pt>
                <c:pt idx="98">
                  <c:v>26.528082000000001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44-4FCF-B507-FB2C7832E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'IP3'!$AS$2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'IP3'!$AR$5:$AR$103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'IP3'!$AS$5:$AS$103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C44-4FCF-B507-FB2C7832E51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'IP3'!$AV$2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'IP3'!$AU$5:$AU$103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'IP3'!$AV$5:$AV$103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C44-4FCF-B507-FB2C7832E51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'IP3'!$AY$2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'IP3'!$AX$5:$AX$103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'IP3'!$AY$5:$AY$103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786-4F72-A0E2-E7E0C92C2E0C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278628602152395"/>
          <c:y val="0.59509988334791486"/>
          <c:w val="0.19632955521060069"/>
          <c:h val="0.1795913531641878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Output IP3 vs LO Power (dBm)</a:t>
            </a:r>
          </a:p>
        </c:rich>
      </c:tx>
      <c:layout>
        <c:manualLayout>
          <c:xMode val="edge"/>
          <c:yMode val="edge"/>
          <c:x val="0.21693191207151147"/>
          <c:y val="9.4797178130511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3229665736227416E-2"/>
          <c:w val="0.76542713682528862"/>
          <c:h val="0.716017789442986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+17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-80.810326000000003</c:v>
                </c:pt>
                <c:pt idx="1">
                  <c:v>-78.192947000000004</c:v>
                </c:pt>
                <c:pt idx="2">
                  <c:v>-70.315948000000006</c:v>
                </c:pt>
                <c:pt idx="3">
                  <c:v>-48.968845000000002</c:v>
                </c:pt>
                <c:pt idx="4">
                  <c:v>-25.343447000000001</c:v>
                </c:pt>
                <c:pt idx="5">
                  <c:v>-3.5198781000000001</c:v>
                </c:pt>
                <c:pt idx="6">
                  <c:v>4.6155396</c:v>
                </c:pt>
                <c:pt idx="7">
                  <c:v>8.1331548999999992</c:v>
                </c:pt>
                <c:pt idx="8">
                  <c:v>8.2172479999999997</c:v>
                </c:pt>
                <c:pt idx="9">
                  <c:v>8.9897299000000004</c:v>
                </c:pt>
                <c:pt idx="10">
                  <c:v>7.7089471999999999</c:v>
                </c:pt>
                <c:pt idx="11">
                  <c:v>5.4407787000000001</c:v>
                </c:pt>
                <c:pt idx="12">
                  <c:v>3.5757899000000002</c:v>
                </c:pt>
                <c:pt idx="13">
                  <c:v>4.4801006000000001</c:v>
                </c:pt>
                <c:pt idx="14">
                  <c:v>6.9368854000000004</c:v>
                </c:pt>
                <c:pt idx="15">
                  <c:v>8.9280033000000003</c:v>
                </c:pt>
                <c:pt idx="16">
                  <c:v>9.8642596999999999</c:v>
                </c:pt>
                <c:pt idx="17">
                  <c:v>10.448682</c:v>
                </c:pt>
                <c:pt idx="18">
                  <c:v>11.041183</c:v>
                </c:pt>
                <c:pt idx="19">
                  <c:v>11.062711</c:v>
                </c:pt>
                <c:pt idx="20">
                  <c:v>11.160672999999999</c:v>
                </c:pt>
                <c:pt idx="21">
                  <c:v>11.341702</c:v>
                </c:pt>
                <c:pt idx="22">
                  <c:v>12.270497000000001</c:v>
                </c:pt>
                <c:pt idx="23">
                  <c:v>13.827654000000001</c:v>
                </c:pt>
                <c:pt idx="24">
                  <c:v>15.550388999999999</c:v>
                </c:pt>
                <c:pt idx="25">
                  <c:v>16.743106999999998</c:v>
                </c:pt>
                <c:pt idx="26">
                  <c:v>16.721169</c:v>
                </c:pt>
                <c:pt idx="27">
                  <c:v>16.131981</c:v>
                </c:pt>
                <c:pt idx="28">
                  <c:v>15.359003</c:v>
                </c:pt>
                <c:pt idx="29">
                  <c:v>14.703431</c:v>
                </c:pt>
                <c:pt idx="30">
                  <c:v>13.814467</c:v>
                </c:pt>
                <c:pt idx="31">
                  <c:v>13.317447</c:v>
                </c:pt>
                <c:pt idx="32">
                  <c:v>13.455558</c:v>
                </c:pt>
                <c:pt idx="33">
                  <c:v>14.660119999999999</c:v>
                </c:pt>
                <c:pt idx="34">
                  <c:v>15.482665000000001</c:v>
                </c:pt>
                <c:pt idx="35">
                  <c:v>15.431224</c:v>
                </c:pt>
                <c:pt idx="36">
                  <c:v>14.929943</c:v>
                </c:pt>
                <c:pt idx="37">
                  <c:v>14.483682</c:v>
                </c:pt>
                <c:pt idx="38">
                  <c:v>14.108993999999999</c:v>
                </c:pt>
                <c:pt idx="39">
                  <c:v>13.619109999999999</c:v>
                </c:pt>
                <c:pt idx="40">
                  <c:v>13.356097999999999</c:v>
                </c:pt>
                <c:pt idx="41">
                  <c:v>12.989609</c:v>
                </c:pt>
                <c:pt idx="42">
                  <c:v>12.625807999999999</c:v>
                </c:pt>
                <c:pt idx="43">
                  <c:v>12.677588</c:v>
                </c:pt>
                <c:pt idx="44">
                  <c:v>13.490406</c:v>
                </c:pt>
                <c:pt idx="45">
                  <c:v>14.920902999999999</c:v>
                </c:pt>
                <c:pt idx="46">
                  <c:v>15.900648</c:v>
                </c:pt>
                <c:pt idx="47">
                  <c:v>16.719936000000001</c:v>
                </c:pt>
                <c:pt idx="48">
                  <c:v>17.408145999999999</c:v>
                </c:pt>
                <c:pt idx="49">
                  <c:v>18.188801000000002</c:v>
                </c:pt>
                <c:pt idx="50">
                  <c:v>18.849547999999999</c:v>
                </c:pt>
                <c:pt idx="51">
                  <c:v>18.419165</c:v>
                </c:pt>
                <c:pt idx="52">
                  <c:v>17.291912</c:v>
                </c:pt>
                <c:pt idx="53">
                  <c:v>15.659694999999999</c:v>
                </c:pt>
                <c:pt idx="54">
                  <c:v>14.507388000000001</c:v>
                </c:pt>
                <c:pt idx="55">
                  <c:v>13.748708000000001</c:v>
                </c:pt>
                <c:pt idx="56">
                  <c:v>13.560889</c:v>
                </c:pt>
                <c:pt idx="57">
                  <c:v>13.438143</c:v>
                </c:pt>
                <c:pt idx="58">
                  <c:v>13.191559</c:v>
                </c:pt>
                <c:pt idx="59">
                  <c:v>12.746530999999999</c:v>
                </c:pt>
                <c:pt idx="60">
                  <c:v>12.207722</c:v>
                </c:pt>
                <c:pt idx="61">
                  <c:v>12.592810999999999</c:v>
                </c:pt>
                <c:pt idx="62">
                  <c:v>14.032349999999999</c:v>
                </c:pt>
                <c:pt idx="63">
                  <c:v>16.610243000000001</c:v>
                </c:pt>
                <c:pt idx="64">
                  <c:v>18.709167000000001</c:v>
                </c:pt>
                <c:pt idx="65">
                  <c:v>19.580559000000001</c:v>
                </c:pt>
                <c:pt idx="66">
                  <c:v>18.844797</c:v>
                </c:pt>
                <c:pt idx="67">
                  <c:v>17.718889000000001</c:v>
                </c:pt>
                <c:pt idx="68">
                  <c:v>17.052738000000002</c:v>
                </c:pt>
                <c:pt idx="69">
                  <c:v>16.853273000000002</c:v>
                </c:pt>
                <c:pt idx="70">
                  <c:v>16.598407999999999</c:v>
                </c:pt>
                <c:pt idx="71">
                  <c:v>16.062018999999999</c:v>
                </c:pt>
                <c:pt idx="72">
                  <c:v>15.393630999999999</c:v>
                </c:pt>
                <c:pt idx="73">
                  <c:v>15.082267</c:v>
                </c:pt>
                <c:pt idx="74">
                  <c:v>14.768292000000001</c:v>
                </c:pt>
                <c:pt idx="75">
                  <c:v>14.718450000000001</c:v>
                </c:pt>
                <c:pt idx="76">
                  <c:v>15.213215</c:v>
                </c:pt>
                <c:pt idx="77">
                  <c:v>16.316960999999999</c:v>
                </c:pt>
                <c:pt idx="78">
                  <c:v>16.170586</c:v>
                </c:pt>
                <c:pt idx="79">
                  <c:v>15.14723</c:v>
                </c:pt>
                <c:pt idx="80">
                  <c:v>13.454169</c:v>
                </c:pt>
                <c:pt idx="81">
                  <c:v>12.837334999999999</c:v>
                </c:pt>
                <c:pt idx="82">
                  <c:v>12.864107000000001</c:v>
                </c:pt>
                <c:pt idx="83">
                  <c:v>12.949627</c:v>
                </c:pt>
                <c:pt idx="84">
                  <c:v>11.678532000000001</c:v>
                </c:pt>
                <c:pt idx="85">
                  <c:v>10.057226999999999</c:v>
                </c:pt>
                <c:pt idx="86">
                  <c:v>9.1768637000000002</c:v>
                </c:pt>
                <c:pt idx="87">
                  <c:v>8.9979323999999998</c:v>
                </c:pt>
                <c:pt idx="88">
                  <c:v>9.5105351999999996</c:v>
                </c:pt>
                <c:pt idx="89">
                  <c:v>10.396364</c:v>
                </c:pt>
                <c:pt idx="90">
                  <c:v>11.845095000000001</c:v>
                </c:pt>
                <c:pt idx="91">
                  <c:v>13.409215</c:v>
                </c:pt>
                <c:pt idx="92">
                  <c:v>13.424417</c:v>
                </c:pt>
                <c:pt idx="93">
                  <c:v>12.532368</c:v>
                </c:pt>
                <c:pt idx="94">
                  <c:v>9.6958140999999998</c:v>
                </c:pt>
                <c:pt idx="95">
                  <c:v>2.0755583999999998</c:v>
                </c:pt>
                <c:pt idx="96">
                  <c:v>-9.6420898000000008</c:v>
                </c:pt>
                <c:pt idx="97">
                  <c:v>-26.016438000000001</c:v>
                </c:pt>
                <c:pt idx="98">
                  <c:v>-37.095337000000001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D3-46DB-8728-589B19E1958A}"/>
            </c:ext>
          </c:extLst>
        </c:ser>
        <c:ser>
          <c:idx val="1"/>
          <c:order val="1"/>
          <c:tx>
            <c:strRef>
              <c:f>'IP3'!$M$2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'IP3'!$N$5:$N$103</c:f>
              <c:numCache>
                <c:formatCode>General</c:formatCode>
                <c:ptCount val="99"/>
                <c:pt idx="0">
                  <c:v>-83.269806000000003</c:v>
                </c:pt>
                <c:pt idx="1">
                  <c:v>-90.286834999999996</c:v>
                </c:pt>
                <c:pt idx="2">
                  <c:v>-77.556488000000002</c:v>
                </c:pt>
                <c:pt idx="3">
                  <c:v>-70.809814000000003</c:v>
                </c:pt>
                <c:pt idx="4">
                  <c:v>-46.868752000000001</c:v>
                </c:pt>
                <c:pt idx="5">
                  <c:v>-21.954069</c:v>
                </c:pt>
                <c:pt idx="6">
                  <c:v>-2.6110085999999999</c:v>
                </c:pt>
                <c:pt idx="7">
                  <c:v>2.7472994000000002</c:v>
                </c:pt>
                <c:pt idx="8">
                  <c:v>2.8148135999999999</c:v>
                </c:pt>
                <c:pt idx="9">
                  <c:v>4.0022726000000004</c:v>
                </c:pt>
                <c:pt idx="10">
                  <c:v>6.280036</c:v>
                </c:pt>
                <c:pt idx="11">
                  <c:v>3.8555834</c:v>
                </c:pt>
                <c:pt idx="12">
                  <c:v>1.3046051000000001</c:v>
                </c:pt>
                <c:pt idx="13">
                  <c:v>3.4719369000000002</c:v>
                </c:pt>
                <c:pt idx="14">
                  <c:v>7.0382728999999999</c:v>
                </c:pt>
                <c:pt idx="15">
                  <c:v>8.1020994000000002</c:v>
                </c:pt>
                <c:pt idx="16">
                  <c:v>8.8146210000000007</c:v>
                </c:pt>
                <c:pt idx="17">
                  <c:v>9.8171596999999995</c:v>
                </c:pt>
                <c:pt idx="18">
                  <c:v>10.704122</c:v>
                </c:pt>
                <c:pt idx="19">
                  <c:v>11.334705</c:v>
                </c:pt>
                <c:pt idx="20">
                  <c:v>9.9543303999999999</c:v>
                </c:pt>
                <c:pt idx="21">
                  <c:v>11.510652</c:v>
                </c:pt>
                <c:pt idx="22">
                  <c:v>12.730918000000001</c:v>
                </c:pt>
                <c:pt idx="23">
                  <c:v>13.334821</c:v>
                </c:pt>
                <c:pt idx="24">
                  <c:v>16.701941999999999</c:v>
                </c:pt>
                <c:pt idx="25">
                  <c:v>17.066191</c:v>
                </c:pt>
                <c:pt idx="26">
                  <c:v>14.69683</c:v>
                </c:pt>
                <c:pt idx="27">
                  <c:v>13.932674</c:v>
                </c:pt>
                <c:pt idx="28">
                  <c:v>14.08764</c:v>
                </c:pt>
                <c:pt idx="29">
                  <c:v>12.994325999999999</c:v>
                </c:pt>
                <c:pt idx="30">
                  <c:v>12.316541000000001</c:v>
                </c:pt>
                <c:pt idx="31">
                  <c:v>12.186736</c:v>
                </c:pt>
                <c:pt idx="32">
                  <c:v>13.267032</c:v>
                </c:pt>
                <c:pt idx="33">
                  <c:v>15.932848999999999</c:v>
                </c:pt>
                <c:pt idx="34">
                  <c:v>15.676534999999999</c:v>
                </c:pt>
                <c:pt idx="35">
                  <c:v>14.195781999999999</c:v>
                </c:pt>
                <c:pt idx="36">
                  <c:v>13.485072000000001</c:v>
                </c:pt>
                <c:pt idx="37">
                  <c:v>16.988188000000001</c:v>
                </c:pt>
                <c:pt idx="38">
                  <c:v>14.026878999999999</c:v>
                </c:pt>
                <c:pt idx="39">
                  <c:v>12.578136000000001</c:v>
                </c:pt>
                <c:pt idx="40">
                  <c:v>12.886748000000001</c:v>
                </c:pt>
                <c:pt idx="41">
                  <c:v>12.329859000000001</c:v>
                </c:pt>
                <c:pt idx="42">
                  <c:v>12.153998</c:v>
                </c:pt>
                <c:pt idx="43">
                  <c:v>13.90329</c:v>
                </c:pt>
                <c:pt idx="44">
                  <c:v>13.567266</c:v>
                </c:pt>
                <c:pt idx="45">
                  <c:v>13.802652999999999</c:v>
                </c:pt>
                <c:pt idx="46">
                  <c:v>14.697341</c:v>
                </c:pt>
                <c:pt idx="47">
                  <c:v>13.910263</c:v>
                </c:pt>
                <c:pt idx="48">
                  <c:v>13.002537</c:v>
                </c:pt>
                <c:pt idx="49">
                  <c:v>14.196377999999999</c:v>
                </c:pt>
                <c:pt idx="50">
                  <c:v>14.223910999999999</c:v>
                </c:pt>
                <c:pt idx="51">
                  <c:v>13.81401</c:v>
                </c:pt>
                <c:pt idx="52">
                  <c:v>13.526151</c:v>
                </c:pt>
                <c:pt idx="53">
                  <c:v>11.875228999999999</c:v>
                </c:pt>
                <c:pt idx="54">
                  <c:v>10.843773000000001</c:v>
                </c:pt>
                <c:pt idx="55">
                  <c:v>11.883686000000001</c:v>
                </c:pt>
                <c:pt idx="56">
                  <c:v>12.586779</c:v>
                </c:pt>
                <c:pt idx="57">
                  <c:v>13.285454</c:v>
                </c:pt>
                <c:pt idx="58">
                  <c:v>14.007512999999999</c:v>
                </c:pt>
                <c:pt idx="59">
                  <c:v>15.926772</c:v>
                </c:pt>
                <c:pt idx="60">
                  <c:v>16.750886999999999</c:v>
                </c:pt>
                <c:pt idx="61">
                  <c:v>16.194351000000001</c:v>
                </c:pt>
                <c:pt idx="62">
                  <c:v>13.694527000000001</c:v>
                </c:pt>
                <c:pt idx="63">
                  <c:v>11.984446999999999</c:v>
                </c:pt>
                <c:pt idx="64">
                  <c:v>13.184029000000001</c:v>
                </c:pt>
                <c:pt idx="65">
                  <c:v>17.444139</c:v>
                </c:pt>
                <c:pt idx="66">
                  <c:v>23.149301999999999</c:v>
                </c:pt>
                <c:pt idx="67">
                  <c:v>19.176829999999999</c:v>
                </c:pt>
                <c:pt idx="68">
                  <c:v>17.186934999999998</c:v>
                </c:pt>
                <c:pt idx="69">
                  <c:v>17.094495999999999</c:v>
                </c:pt>
                <c:pt idx="70">
                  <c:v>16.104043999999998</c:v>
                </c:pt>
                <c:pt idx="71">
                  <c:v>14.697622000000001</c:v>
                </c:pt>
                <c:pt idx="72">
                  <c:v>15.114858999999999</c:v>
                </c:pt>
                <c:pt idx="73">
                  <c:v>15.477575</c:v>
                </c:pt>
                <c:pt idx="74">
                  <c:v>15.574134000000001</c:v>
                </c:pt>
                <c:pt idx="75">
                  <c:v>16.612013000000001</c:v>
                </c:pt>
                <c:pt idx="76">
                  <c:v>16.264832999999999</c:v>
                </c:pt>
                <c:pt idx="77">
                  <c:v>14.36519</c:v>
                </c:pt>
                <c:pt idx="78">
                  <c:v>12.909281</c:v>
                </c:pt>
                <c:pt idx="79">
                  <c:v>11.954330000000001</c:v>
                </c:pt>
                <c:pt idx="80">
                  <c:v>11.671072000000001</c:v>
                </c:pt>
                <c:pt idx="81">
                  <c:v>12.292816999999999</c:v>
                </c:pt>
                <c:pt idx="82">
                  <c:v>12.829748</c:v>
                </c:pt>
                <c:pt idx="83">
                  <c:v>13.118425999999999</c:v>
                </c:pt>
                <c:pt idx="84">
                  <c:v>12.067973</c:v>
                </c:pt>
                <c:pt idx="85">
                  <c:v>15.348286</c:v>
                </c:pt>
                <c:pt idx="86">
                  <c:v>12.683662999999999</c:v>
                </c:pt>
                <c:pt idx="87">
                  <c:v>8.3547896999999995</c:v>
                </c:pt>
                <c:pt idx="88">
                  <c:v>8.3891057999999994</c:v>
                </c:pt>
                <c:pt idx="89">
                  <c:v>10.163221999999999</c:v>
                </c:pt>
                <c:pt idx="90">
                  <c:v>12.567083</c:v>
                </c:pt>
                <c:pt idx="91">
                  <c:v>10.466749</c:v>
                </c:pt>
                <c:pt idx="92">
                  <c:v>8.6010828000000004</c:v>
                </c:pt>
                <c:pt idx="93">
                  <c:v>7.3270726000000002</c:v>
                </c:pt>
                <c:pt idx="94">
                  <c:v>2.3549723999999999</c:v>
                </c:pt>
                <c:pt idx="95">
                  <c:v>-9.7410116000000002</c:v>
                </c:pt>
                <c:pt idx="96">
                  <c:v>-28.498304000000001</c:v>
                </c:pt>
                <c:pt idx="97">
                  <c:v>-41.357391</c:v>
                </c:pt>
                <c:pt idx="98">
                  <c:v>-56.026909000000003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D3-46DB-8728-589B19E1958A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'IP3'!$Q$5:$Q$103</c:f>
              <c:numCache>
                <c:formatCode>General</c:formatCode>
                <c:ptCount val="99"/>
                <c:pt idx="0">
                  <c:v>-75.853745000000004</c:v>
                </c:pt>
                <c:pt idx="1">
                  <c:v>-79.055153000000004</c:v>
                </c:pt>
                <c:pt idx="2">
                  <c:v>-82.518349000000001</c:v>
                </c:pt>
                <c:pt idx="3">
                  <c:v>-71.578232</c:v>
                </c:pt>
                <c:pt idx="4">
                  <c:v>-65.062056999999996</c:v>
                </c:pt>
                <c:pt idx="5">
                  <c:v>-49.801471999999997</c:v>
                </c:pt>
                <c:pt idx="6">
                  <c:v>-24.879778000000002</c:v>
                </c:pt>
                <c:pt idx="7">
                  <c:v>-18.105523999999999</c:v>
                </c:pt>
                <c:pt idx="8">
                  <c:v>-2.7353966000000001</c:v>
                </c:pt>
                <c:pt idx="9">
                  <c:v>-1.4240174999999999</c:v>
                </c:pt>
                <c:pt idx="10">
                  <c:v>2.5534067</c:v>
                </c:pt>
                <c:pt idx="11">
                  <c:v>2.7680018</c:v>
                </c:pt>
                <c:pt idx="12">
                  <c:v>0.57552378999999998</c:v>
                </c:pt>
                <c:pt idx="13">
                  <c:v>2.8834588999999999</c:v>
                </c:pt>
                <c:pt idx="14">
                  <c:v>6.6362680999999997</c:v>
                </c:pt>
                <c:pt idx="15">
                  <c:v>7.0498976999999998</c:v>
                </c:pt>
                <c:pt idx="16">
                  <c:v>7.9273705000000003</c:v>
                </c:pt>
                <c:pt idx="17">
                  <c:v>9.1423845000000004</c:v>
                </c:pt>
                <c:pt idx="18">
                  <c:v>10.461534</c:v>
                </c:pt>
                <c:pt idx="19">
                  <c:v>11.398812</c:v>
                </c:pt>
                <c:pt idx="20">
                  <c:v>9.8036660999999992</c:v>
                </c:pt>
                <c:pt idx="21">
                  <c:v>11.870511</c:v>
                </c:pt>
                <c:pt idx="22">
                  <c:v>12.920195</c:v>
                </c:pt>
                <c:pt idx="23">
                  <c:v>13.116125</c:v>
                </c:pt>
                <c:pt idx="24">
                  <c:v>16.091951000000002</c:v>
                </c:pt>
                <c:pt idx="25">
                  <c:v>15.397551999999999</c:v>
                </c:pt>
                <c:pt idx="26">
                  <c:v>13.057631000000001</c:v>
                </c:pt>
                <c:pt idx="27">
                  <c:v>12.950079000000001</c:v>
                </c:pt>
                <c:pt idx="28">
                  <c:v>12.614694999999999</c:v>
                </c:pt>
                <c:pt idx="29">
                  <c:v>11.131066000000001</c:v>
                </c:pt>
                <c:pt idx="30">
                  <c:v>11.009748</c:v>
                </c:pt>
                <c:pt idx="31">
                  <c:v>11.930292</c:v>
                </c:pt>
                <c:pt idx="32">
                  <c:v>14.048342</c:v>
                </c:pt>
                <c:pt idx="33">
                  <c:v>16.937117000000001</c:v>
                </c:pt>
                <c:pt idx="34">
                  <c:v>17.031492</c:v>
                </c:pt>
                <c:pt idx="35">
                  <c:v>15.586010999999999</c:v>
                </c:pt>
                <c:pt idx="36">
                  <c:v>13.938893</c:v>
                </c:pt>
                <c:pt idx="37">
                  <c:v>14.50348</c:v>
                </c:pt>
                <c:pt idx="38">
                  <c:v>11.697474</c:v>
                </c:pt>
                <c:pt idx="39">
                  <c:v>10.710001999999999</c:v>
                </c:pt>
                <c:pt idx="40">
                  <c:v>11.510401</c:v>
                </c:pt>
                <c:pt idx="41">
                  <c:v>11.660826999999999</c:v>
                </c:pt>
                <c:pt idx="42">
                  <c:v>11.69497</c:v>
                </c:pt>
                <c:pt idx="43">
                  <c:v>13.012048</c:v>
                </c:pt>
                <c:pt idx="44">
                  <c:v>11.791532999999999</c:v>
                </c:pt>
                <c:pt idx="45">
                  <c:v>10.928488</c:v>
                </c:pt>
                <c:pt idx="46">
                  <c:v>11.599816000000001</c:v>
                </c:pt>
                <c:pt idx="47">
                  <c:v>12.002701999999999</c:v>
                </c:pt>
                <c:pt idx="48">
                  <c:v>11.201392</c:v>
                </c:pt>
                <c:pt idx="49">
                  <c:v>12.242958</c:v>
                </c:pt>
                <c:pt idx="50">
                  <c:v>13.264631</c:v>
                </c:pt>
                <c:pt idx="51">
                  <c:v>14.060397</c:v>
                </c:pt>
                <c:pt idx="52">
                  <c:v>14.173207</c:v>
                </c:pt>
                <c:pt idx="53">
                  <c:v>16.219518999999998</c:v>
                </c:pt>
                <c:pt idx="54">
                  <c:v>17.692350000000001</c:v>
                </c:pt>
                <c:pt idx="55">
                  <c:v>17.764181000000001</c:v>
                </c:pt>
                <c:pt idx="56">
                  <c:v>24.178003</c:v>
                </c:pt>
                <c:pt idx="57">
                  <c:v>18.784383999999999</c:v>
                </c:pt>
                <c:pt idx="58">
                  <c:v>17.712911999999999</c:v>
                </c:pt>
                <c:pt idx="59">
                  <c:v>19.165462000000002</c:v>
                </c:pt>
                <c:pt idx="60">
                  <c:v>16.646227</c:v>
                </c:pt>
                <c:pt idx="61">
                  <c:v>13.481057</c:v>
                </c:pt>
                <c:pt idx="62">
                  <c:v>13.623805000000001</c:v>
                </c:pt>
                <c:pt idx="63">
                  <c:v>12.269712999999999</c:v>
                </c:pt>
                <c:pt idx="64">
                  <c:v>16.6541</c:v>
                </c:pt>
                <c:pt idx="65">
                  <c:v>19.904430000000001</c:v>
                </c:pt>
                <c:pt idx="66">
                  <c:v>15.531625999999999</c:v>
                </c:pt>
                <c:pt idx="67">
                  <c:v>14.790794</c:v>
                </c:pt>
                <c:pt idx="68">
                  <c:v>14.042579</c:v>
                </c:pt>
                <c:pt idx="69">
                  <c:v>13.935063</c:v>
                </c:pt>
                <c:pt idx="70">
                  <c:v>13.520578</c:v>
                </c:pt>
                <c:pt idx="71">
                  <c:v>13.162881</c:v>
                </c:pt>
                <c:pt idx="72">
                  <c:v>14.272015</c:v>
                </c:pt>
                <c:pt idx="73">
                  <c:v>15.45065</c:v>
                </c:pt>
                <c:pt idx="74">
                  <c:v>15.997683</c:v>
                </c:pt>
                <c:pt idx="75">
                  <c:v>15.138078</c:v>
                </c:pt>
                <c:pt idx="76">
                  <c:v>13.746091</c:v>
                </c:pt>
                <c:pt idx="77">
                  <c:v>13.35746</c:v>
                </c:pt>
                <c:pt idx="78">
                  <c:v>13.247061</c:v>
                </c:pt>
                <c:pt idx="79">
                  <c:v>13.435472000000001</c:v>
                </c:pt>
                <c:pt idx="80">
                  <c:v>14.134444</c:v>
                </c:pt>
                <c:pt idx="81">
                  <c:v>16.609888000000002</c:v>
                </c:pt>
                <c:pt idx="82">
                  <c:v>15.746181999999999</c:v>
                </c:pt>
                <c:pt idx="83">
                  <c:v>13.357570000000001</c:v>
                </c:pt>
                <c:pt idx="84">
                  <c:v>12.208971</c:v>
                </c:pt>
                <c:pt idx="85">
                  <c:v>8.5312327999999997</c:v>
                </c:pt>
                <c:pt idx="86">
                  <c:v>11.398446</c:v>
                </c:pt>
                <c:pt idx="87">
                  <c:v>8.9943571000000002</c:v>
                </c:pt>
                <c:pt idx="88">
                  <c:v>7.9633349999999998</c:v>
                </c:pt>
                <c:pt idx="89">
                  <c:v>7.0646538999999997</c:v>
                </c:pt>
                <c:pt idx="90">
                  <c:v>-0.64213681</c:v>
                </c:pt>
                <c:pt idx="91">
                  <c:v>-2.8076227</c:v>
                </c:pt>
                <c:pt idx="92">
                  <c:v>-0.96664172000000004</c:v>
                </c:pt>
                <c:pt idx="93">
                  <c:v>-10.203525000000001</c:v>
                </c:pt>
                <c:pt idx="94">
                  <c:v>-23.069944</c:v>
                </c:pt>
                <c:pt idx="95">
                  <c:v>-31.721823000000001</c:v>
                </c:pt>
                <c:pt idx="96">
                  <c:v>-47.570374000000001</c:v>
                </c:pt>
                <c:pt idx="97">
                  <c:v>-55.496754000000003</c:v>
                </c:pt>
                <c:pt idx="98">
                  <c:v>-55.991764000000003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D3-46DB-8728-589B19E19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'IP3'!$S$2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'IP3'!$R$5:$R$103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'IP3'!$T$5:$T$103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98D3-46DB-8728-589B19E1958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'IP3'!$V$2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'IP3'!$U$5:$U$104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'IP3'!$W$5:$W$103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8D3-46DB-8728-589B19E1958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'IP3'!$Y$2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'IP3'!$X$5:$X$103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'IP3'!$Z$5:$Z$103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A9B-4AD2-ABA7-8C083ED02F3E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25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285448890097198"/>
          <c:y val="0.57976122776319627"/>
          <c:w val="0.19632951264612125"/>
          <c:h val="0.1871580635753864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</a:t>
            </a:r>
          </a:p>
        </c:rich>
      </c:tx>
      <c:layout>
        <c:manualLayout>
          <c:xMode val="edge"/>
          <c:yMode val="edge"/>
          <c:x val="0.41459703935735731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5.0072684000000001</c:v>
                </c:pt>
                <c:pt idx="1">
                  <c:v>6.4176621000000003</c:v>
                </c:pt>
                <c:pt idx="2">
                  <c:v>8.9236708</c:v>
                </c:pt>
                <c:pt idx="3">
                  <c:v>14.421881000000001</c:v>
                </c:pt>
                <c:pt idx="4">
                  <c:v>18.536055000000001</c:v>
                </c:pt>
                <c:pt idx="5">
                  <c:v>23.935027999999999</c:v>
                </c:pt>
                <c:pt idx="6">
                  <c:v>25.701270999999998</c:v>
                </c:pt>
                <c:pt idx="7">
                  <c:v>26.063874999999999</c:v>
                </c:pt>
                <c:pt idx="8">
                  <c:v>23.722225000000002</c:v>
                </c:pt>
                <c:pt idx="9">
                  <c:v>21.817969999999999</c:v>
                </c:pt>
                <c:pt idx="10">
                  <c:v>17.814582999999999</c:v>
                </c:pt>
                <c:pt idx="11">
                  <c:v>13.444380000000001</c:v>
                </c:pt>
                <c:pt idx="12">
                  <c:v>10.764417999999999</c:v>
                </c:pt>
                <c:pt idx="13">
                  <c:v>11.960335000000001</c:v>
                </c:pt>
                <c:pt idx="14">
                  <c:v>14.525232000000001</c:v>
                </c:pt>
                <c:pt idx="15">
                  <c:v>16.564679999999999</c:v>
                </c:pt>
                <c:pt idx="16">
                  <c:v>17.553179</c:v>
                </c:pt>
                <c:pt idx="17">
                  <c:v>18.145161000000002</c:v>
                </c:pt>
                <c:pt idx="18">
                  <c:v>18.845953000000002</c:v>
                </c:pt>
                <c:pt idx="19">
                  <c:v>18.920218999999999</c:v>
                </c:pt>
                <c:pt idx="20">
                  <c:v>19.061197</c:v>
                </c:pt>
                <c:pt idx="21">
                  <c:v>19.256803999999999</c:v>
                </c:pt>
                <c:pt idx="22">
                  <c:v>20.006428</c:v>
                </c:pt>
                <c:pt idx="23">
                  <c:v>21.414035999999999</c:v>
                </c:pt>
                <c:pt idx="24">
                  <c:v>22.969276000000001</c:v>
                </c:pt>
                <c:pt idx="25">
                  <c:v>24.152463999999998</c:v>
                </c:pt>
                <c:pt idx="26">
                  <c:v>24.105574000000001</c:v>
                </c:pt>
                <c:pt idx="27">
                  <c:v>23.558661000000001</c:v>
                </c:pt>
                <c:pt idx="28">
                  <c:v>22.748218999999999</c:v>
                </c:pt>
                <c:pt idx="29">
                  <c:v>22.079128000000001</c:v>
                </c:pt>
                <c:pt idx="30">
                  <c:v>21.185400000000001</c:v>
                </c:pt>
                <c:pt idx="31">
                  <c:v>20.644442000000002</c:v>
                </c:pt>
                <c:pt idx="32">
                  <c:v>20.771587</c:v>
                </c:pt>
                <c:pt idx="33">
                  <c:v>22.001100999999998</c:v>
                </c:pt>
                <c:pt idx="34">
                  <c:v>22.887519999999999</c:v>
                </c:pt>
                <c:pt idx="35">
                  <c:v>22.920328000000001</c:v>
                </c:pt>
                <c:pt idx="36">
                  <c:v>22.483141</c:v>
                </c:pt>
                <c:pt idx="37">
                  <c:v>22.083988000000002</c:v>
                </c:pt>
                <c:pt idx="38">
                  <c:v>21.673127999999998</c:v>
                </c:pt>
                <c:pt idx="39">
                  <c:v>21.320988</c:v>
                </c:pt>
                <c:pt idx="40">
                  <c:v>21.124056</c:v>
                </c:pt>
                <c:pt idx="41">
                  <c:v>20.835812000000001</c:v>
                </c:pt>
                <c:pt idx="42">
                  <c:v>20.588536999999999</c:v>
                </c:pt>
                <c:pt idx="43">
                  <c:v>20.614697</c:v>
                </c:pt>
                <c:pt idx="44">
                  <c:v>21.529648000000002</c:v>
                </c:pt>
                <c:pt idx="45">
                  <c:v>23.046381</c:v>
                </c:pt>
                <c:pt idx="46">
                  <c:v>24.060051000000001</c:v>
                </c:pt>
                <c:pt idx="47">
                  <c:v>24.896626999999999</c:v>
                </c:pt>
                <c:pt idx="48">
                  <c:v>25.483931999999999</c:v>
                </c:pt>
                <c:pt idx="49">
                  <c:v>26.271087999999999</c:v>
                </c:pt>
                <c:pt idx="50">
                  <c:v>27.04928</c:v>
                </c:pt>
                <c:pt idx="51">
                  <c:v>26.778765</c:v>
                </c:pt>
                <c:pt idx="52">
                  <c:v>25.852530999999999</c:v>
                </c:pt>
                <c:pt idx="53">
                  <c:v>24.351654</c:v>
                </c:pt>
                <c:pt idx="54">
                  <c:v>23.218912</c:v>
                </c:pt>
                <c:pt idx="55">
                  <c:v>22.447379999999999</c:v>
                </c:pt>
                <c:pt idx="56">
                  <c:v>22.323179</c:v>
                </c:pt>
                <c:pt idx="57">
                  <c:v>22.287579000000001</c:v>
                </c:pt>
                <c:pt idx="58">
                  <c:v>22.169177999999999</c:v>
                </c:pt>
                <c:pt idx="59">
                  <c:v>21.719601000000001</c:v>
                </c:pt>
                <c:pt idx="60">
                  <c:v>21.023073</c:v>
                </c:pt>
                <c:pt idx="61">
                  <c:v>21.348053</c:v>
                </c:pt>
                <c:pt idx="62">
                  <c:v>22.684633000000002</c:v>
                </c:pt>
                <c:pt idx="63">
                  <c:v>25.188821999999998</c:v>
                </c:pt>
                <c:pt idx="64">
                  <c:v>27.293230000000001</c:v>
                </c:pt>
                <c:pt idx="65">
                  <c:v>28.190087999999999</c:v>
                </c:pt>
                <c:pt idx="66">
                  <c:v>27.534673999999999</c:v>
                </c:pt>
                <c:pt idx="67">
                  <c:v>26.553802000000001</c:v>
                </c:pt>
                <c:pt idx="68">
                  <c:v>25.968240999999999</c:v>
                </c:pt>
                <c:pt idx="69">
                  <c:v>25.967307999999999</c:v>
                </c:pt>
                <c:pt idx="70">
                  <c:v>25.990261</c:v>
                </c:pt>
                <c:pt idx="71">
                  <c:v>25.781094</c:v>
                </c:pt>
                <c:pt idx="72">
                  <c:v>25.609788999999999</c:v>
                </c:pt>
                <c:pt idx="73">
                  <c:v>25.832794</c:v>
                </c:pt>
                <c:pt idx="74">
                  <c:v>26.103377999999999</c:v>
                </c:pt>
                <c:pt idx="75">
                  <c:v>26.772684000000002</c:v>
                </c:pt>
                <c:pt idx="76">
                  <c:v>28.076150999999999</c:v>
                </c:pt>
                <c:pt idx="77">
                  <c:v>30.150576000000001</c:v>
                </c:pt>
                <c:pt idx="78">
                  <c:v>31.059937000000001</c:v>
                </c:pt>
                <c:pt idx="79">
                  <c:v>31.073259</c:v>
                </c:pt>
                <c:pt idx="80">
                  <c:v>30.390266</c:v>
                </c:pt>
                <c:pt idx="81">
                  <c:v>30.979614000000002</c:v>
                </c:pt>
                <c:pt idx="82">
                  <c:v>32.257736000000001</c:v>
                </c:pt>
                <c:pt idx="83">
                  <c:v>33.742415999999999</c:v>
                </c:pt>
                <c:pt idx="84">
                  <c:v>33.665503999999999</c:v>
                </c:pt>
                <c:pt idx="85">
                  <c:v>32.947001999999998</c:v>
                </c:pt>
                <c:pt idx="86">
                  <c:v>32.865603999999998</c:v>
                </c:pt>
                <c:pt idx="87">
                  <c:v>32.792892000000002</c:v>
                </c:pt>
                <c:pt idx="88">
                  <c:v>32.783810000000003</c:v>
                </c:pt>
                <c:pt idx="89">
                  <c:v>32.733482000000002</c:v>
                </c:pt>
                <c:pt idx="90">
                  <c:v>33.023777000000003</c:v>
                </c:pt>
                <c:pt idx="91">
                  <c:v>33.438617999999998</c:v>
                </c:pt>
                <c:pt idx="92">
                  <c:v>32.206916999999997</c:v>
                </c:pt>
                <c:pt idx="93">
                  <c:v>30.079329000000001</c:v>
                </c:pt>
                <c:pt idx="94">
                  <c:v>26.578185999999999</c:v>
                </c:pt>
                <c:pt idx="95">
                  <c:v>20.043980000000001</c:v>
                </c:pt>
                <c:pt idx="96">
                  <c:v>12.548261999999999</c:v>
                </c:pt>
                <c:pt idx="97">
                  <c:v>5.6932939999999999</c:v>
                </c:pt>
                <c:pt idx="98">
                  <c:v>2.5525630000000001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3-4A95-BD2A-148DDE6E0B6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'IP3'!$AJ$5:$AJ$103</c:f>
              <c:numCache>
                <c:formatCode>General</c:formatCode>
                <c:ptCount val="99"/>
                <c:pt idx="0">
                  <c:v>3.8115766</c:v>
                </c:pt>
                <c:pt idx="1">
                  <c:v>3.3052096</c:v>
                </c:pt>
                <c:pt idx="2">
                  <c:v>4.0846914999999999</c:v>
                </c:pt>
                <c:pt idx="3">
                  <c:v>8.3260117000000005</c:v>
                </c:pt>
                <c:pt idx="4">
                  <c:v>10.713447</c:v>
                </c:pt>
                <c:pt idx="5">
                  <c:v>8.3550596000000006</c:v>
                </c:pt>
                <c:pt idx="6">
                  <c:v>7.6695418000000002</c:v>
                </c:pt>
                <c:pt idx="7">
                  <c:v>10.326461</c:v>
                </c:pt>
                <c:pt idx="8">
                  <c:v>16.358732</c:v>
                </c:pt>
                <c:pt idx="9">
                  <c:v>20.059847000000001</c:v>
                </c:pt>
                <c:pt idx="10">
                  <c:v>20.504078</c:v>
                </c:pt>
                <c:pt idx="11">
                  <c:v>20.213549</c:v>
                </c:pt>
                <c:pt idx="12">
                  <c:v>18.844954999999999</c:v>
                </c:pt>
                <c:pt idx="13">
                  <c:v>16.789508999999999</c:v>
                </c:pt>
                <c:pt idx="14">
                  <c:v>15.476001999999999</c:v>
                </c:pt>
                <c:pt idx="15">
                  <c:v>15.219417</c:v>
                </c:pt>
                <c:pt idx="16">
                  <c:v>14.887115</c:v>
                </c:pt>
                <c:pt idx="17">
                  <c:v>14.878959</c:v>
                </c:pt>
                <c:pt idx="18">
                  <c:v>15.803865999999999</c:v>
                </c:pt>
                <c:pt idx="19">
                  <c:v>16.660549</c:v>
                </c:pt>
                <c:pt idx="20">
                  <c:v>17.870991</c:v>
                </c:pt>
                <c:pt idx="21">
                  <c:v>18.68008</c:v>
                </c:pt>
                <c:pt idx="22">
                  <c:v>19.639157999999998</c:v>
                </c:pt>
                <c:pt idx="23">
                  <c:v>20.136057000000001</c:v>
                </c:pt>
                <c:pt idx="24">
                  <c:v>20.113712</c:v>
                </c:pt>
                <c:pt idx="25">
                  <c:v>20.013109</c:v>
                </c:pt>
                <c:pt idx="26">
                  <c:v>20.863679999999999</c:v>
                </c:pt>
                <c:pt idx="27">
                  <c:v>22.865508999999999</c:v>
                </c:pt>
                <c:pt idx="28">
                  <c:v>26.148188000000001</c:v>
                </c:pt>
                <c:pt idx="29">
                  <c:v>29.828592</c:v>
                </c:pt>
                <c:pt idx="30">
                  <c:v>30.338357999999999</c:v>
                </c:pt>
                <c:pt idx="31">
                  <c:v>29.046444000000001</c:v>
                </c:pt>
                <c:pt idx="32">
                  <c:v>26.519207000000002</c:v>
                </c:pt>
                <c:pt idx="33">
                  <c:v>25.525615999999999</c:v>
                </c:pt>
                <c:pt idx="34">
                  <c:v>25.003523000000001</c:v>
                </c:pt>
                <c:pt idx="35">
                  <c:v>24.462702</c:v>
                </c:pt>
                <c:pt idx="36">
                  <c:v>24.531749999999999</c:v>
                </c:pt>
                <c:pt idx="37">
                  <c:v>24.205603</c:v>
                </c:pt>
                <c:pt idx="38">
                  <c:v>23.781044000000001</c:v>
                </c:pt>
                <c:pt idx="39">
                  <c:v>22.717248999999999</c:v>
                </c:pt>
                <c:pt idx="40">
                  <c:v>22.213826999999998</c:v>
                </c:pt>
                <c:pt idx="41">
                  <c:v>21.808184000000001</c:v>
                </c:pt>
                <c:pt idx="42">
                  <c:v>24.182649999999999</c:v>
                </c:pt>
                <c:pt idx="43">
                  <c:v>26.822928999999998</c:v>
                </c:pt>
                <c:pt idx="44">
                  <c:v>28.956935999999999</c:v>
                </c:pt>
                <c:pt idx="45">
                  <c:v>28.356386000000001</c:v>
                </c:pt>
                <c:pt idx="46">
                  <c:v>26.594973</c:v>
                </c:pt>
                <c:pt idx="47">
                  <c:v>24.963398000000002</c:v>
                </c:pt>
                <c:pt idx="48">
                  <c:v>23.909064999999998</c:v>
                </c:pt>
                <c:pt idx="49">
                  <c:v>24.350919999999999</c:v>
                </c:pt>
                <c:pt idx="50">
                  <c:v>26.450312</c:v>
                </c:pt>
                <c:pt idx="51">
                  <c:v>28.728936999999998</c:v>
                </c:pt>
                <c:pt idx="52">
                  <c:v>29.904049000000001</c:v>
                </c:pt>
                <c:pt idx="53">
                  <c:v>30.661560000000001</c:v>
                </c:pt>
                <c:pt idx="54">
                  <c:v>30.811605</c:v>
                </c:pt>
                <c:pt idx="55">
                  <c:v>29.476727</c:v>
                </c:pt>
                <c:pt idx="56">
                  <c:v>26.741226000000001</c:v>
                </c:pt>
                <c:pt idx="57">
                  <c:v>24.164411999999999</c:v>
                </c:pt>
                <c:pt idx="58">
                  <c:v>23.468081999999999</c:v>
                </c:pt>
                <c:pt idx="59">
                  <c:v>23.183924000000001</c:v>
                </c:pt>
                <c:pt idx="60">
                  <c:v>23.095566000000002</c:v>
                </c:pt>
                <c:pt idx="61">
                  <c:v>24.000957</c:v>
                </c:pt>
                <c:pt idx="62">
                  <c:v>25.429316</c:v>
                </c:pt>
                <c:pt idx="63">
                  <c:v>26.388439000000002</c:v>
                </c:pt>
                <c:pt idx="64">
                  <c:v>25.871305</c:v>
                </c:pt>
                <c:pt idx="65">
                  <c:v>24.528538000000001</c:v>
                </c:pt>
                <c:pt idx="66">
                  <c:v>23.520994000000002</c:v>
                </c:pt>
                <c:pt idx="67">
                  <c:v>22.968993999999999</c:v>
                </c:pt>
                <c:pt idx="68">
                  <c:v>23.169781</c:v>
                </c:pt>
                <c:pt idx="69">
                  <c:v>24.358622</c:v>
                </c:pt>
                <c:pt idx="70">
                  <c:v>25.269280999999999</c:v>
                </c:pt>
                <c:pt idx="71">
                  <c:v>25.427340000000001</c:v>
                </c:pt>
                <c:pt idx="72">
                  <c:v>24.892706</c:v>
                </c:pt>
                <c:pt idx="73">
                  <c:v>24.463476</c:v>
                </c:pt>
                <c:pt idx="74">
                  <c:v>24.050737000000002</c:v>
                </c:pt>
                <c:pt idx="75">
                  <c:v>23.428332999999999</c:v>
                </c:pt>
                <c:pt idx="76">
                  <c:v>22.401699000000001</c:v>
                </c:pt>
                <c:pt idx="77">
                  <c:v>20.892467</c:v>
                </c:pt>
                <c:pt idx="78">
                  <c:v>19.071266000000001</c:v>
                </c:pt>
                <c:pt idx="79">
                  <c:v>17.711554</c:v>
                </c:pt>
                <c:pt idx="80">
                  <c:v>13.545661000000001</c:v>
                </c:pt>
                <c:pt idx="81">
                  <c:v>8.8924637000000004</c:v>
                </c:pt>
                <c:pt idx="82">
                  <c:v>4.1771802999999998</c:v>
                </c:pt>
                <c:pt idx="83">
                  <c:v>2.2865373999999998</c:v>
                </c:pt>
                <c:pt idx="84">
                  <c:v>1.2448893999999999</c:v>
                </c:pt>
                <c:pt idx="85">
                  <c:v>0.19056666</c:v>
                </c:pt>
                <c:pt idx="86">
                  <c:v>0.62728834</c:v>
                </c:pt>
                <c:pt idx="87">
                  <c:v>1.1241729</c:v>
                </c:pt>
                <c:pt idx="88">
                  <c:v>2.0414132999999999</c:v>
                </c:pt>
                <c:pt idx="89">
                  <c:v>1.8986826999999999</c:v>
                </c:pt>
                <c:pt idx="90">
                  <c:v>1.8239543</c:v>
                </c:pt>
                <c:pt idx="91">
                  <c:v>1.7917589</c:v>
                </c:pt>
                <c:pt idx="92">
                  <c:v>4.0910263000000002</c:v>
                </c:pt>
                <c:pt idx="93">
                  <c:v>10.86402</c:v>
                </c:pt>
                <c:pt idx="94">
                  <c:v>19.309895000000001</c:v>
                </c:pt>
                <c:pt idx="95">
                  <c:v>27.525072000000002</c:v>
                </c:pt>
                <c:pt idx="96">
                  <c:v>32.051727</c:v>
                </c:pt>
                <c:pt idx="97">
                  <c:v>35.113785</c:v>
                </c:pt>
                <c:pt idx="98">
                  <c:v>36.264373999999997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D3-4A95-BD2A-148DDE6E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Output IP3 vs LO Power (dBm)</a:t>
            </a:r>
          </a:p>
        </c:rich>
      </c:tx>
      <c:layout>
        <c:manualLayout>
          <c:xMode val="edge"/>
          <c:yMode val="edge"/>
          <c:x val="0.22206873159926471"/>
          <c:y val="9.54602896860114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1277340332458434E-2"/>
          <c:w val="0.76542713682528862"/>
          <c:h val="0.717969889180519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'IP3'!$AJ$2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'IP3'!$AK$5:$AK$103</c:f>
              <c:numCache>
                <c:formatCode>General</c:formatCode>
                <c:ptCount val="99"/>
                <c:pt idx="0">
                  <c:v>-80.250136999999995</c:v>
                </c:pt>
                <c:pt idx="1">
                  <c:v>-82.147452999999999</c:v>
                </c:pt>
                <c:pt idx="2">
                  <c:v>-81.632476999999994</c:v>
                </c:pt>
                <c:pt idx="3">
                  <c:v>-72.406638999999998</c:v>
                </c:pt>
                <c:pt idx="4">
                  <c:v>-65.093468000000001</c:v>
                </c:pt>
                <c:pt idx="5">
                  <c:v>-57.353672000000003</c:v>
                </c:pt>
                <c:pt idx="6">
                  <c:v>-39.950569000000002</c:v>
                </c:pt>
                <c:pt idx="7">
                  <c:v>-19.056937999999999</c:v>
                </c:pt>
                <c:pt idx="8">
                  <c:v>-0.67248392000000001</c:v>
                </c:pt>
                <c:pt idx="9">
                  <c:v>6.0363946000000004</c:v>
                </c:pt>
                <c:pt idx="10">
                  <c:v>7.9986300000000004</c:v>
                </c:pt>
                <c:pt idx="11">
                  <c:v>9.3372954999999997</c:v>
                </c:pt>
                <c:pt idx="12">
                  <c:v>9.5971375000000005</c:v>
                </c:pt>
                <c:pt idx="13">
                  <c:v>8.6882029000000003</c:v>
                </c:pt>
                <c:pt idx="14">
                  <c:v>8.1084870999999996</c:v>
                </c:pt>
                <c:pt idx="15">
                  <c:v>8.0265883999999996</c:v>
                </c:pt>
                <c:pt idx="16">
                  <c:v>7.7707943999999998</c:v>
                </c:pt>
                <c:pt idx="17">
                  <c:v>7.7243256999999996</c:v>
                </c:pt>
                <c:pt idx="18">
                  <c:v>8.4866018000000008</c:v>
                </c:pt>
                <c:pt idx="19">
                  <c:v>9.1771268999999993</c:v>
                </c:pt>
                <c:pt idx="20">
                  <c:v>10.205448000000001</c:v>
                </c:pt>
                <c:pt idx="21">
                  <c:v>10.847275</c:v>
                </c:pt>
                <c:pt idx="22">
                  <c:v>11.705602000000001</c:v>
                </c:pt>
                <c:pt idx="23">
                  <c:v>12.063958</c:v>
                </c:pt>
                <c:pt idx="24">
                  <c:v>12.000778</c:v>
                </c:pt>
                <c:pt idx="25">
                  <c:v>11.806006999999999</c:v>
                </c:pt>
                <c:pt idx="26">
                  <c:v>12.558517</c:v>
                </c:pt>
                <c:pt idx="27">
                  <c:v>14.50708</c:v>
                </c:pt>
                <c:pt idx="28">
                  <c:v>17.634889999999999</c:v>
                </c:pt>
                <c:pt idx="29">
                  <c:v>21.210148</c:v>
                </c:pt>
                <c:pt idx="30">
                  <c:v>21.578690999999999</c:v>
                </c:pt>
                <c:pt idx="31">
                  <c:v>20.245360999999999</c:v>
                </c:pt>
                <c:pt idx="32">
                  <c:v>17.695553</c:v>
                </c:pt>
                <c:pt idx="33">
                  <c:v>16.592856999999999</c:v>
                </c:pt>
                <c:pt idx="34">
                  <c:v>16.063853999999999</c:v>
                </c:pt>
                <c:pt idx="35">
                  <c:v>15.344094</c:v>
                </c:pt>
                <c:pt idx="36">
                  <c:v>15.373633999999999</c:v>
                </c:pt>
                <c:pt idx="37">
                  <c:v>14.914934000000001</c:v>
                </c:pt>
                <c:pt idx="38">
                  <c:v>14.349195</c:v>
                </c:pt>
                <c:pt idx="39">
                  <c:v>13.298107999999999</c:v>
                </c:pt>
                <c:pt idx="40">
                  <c:v>12.781181999999999</c:v>
                </c:pt>
                <c:pt idx="41">
                  <c:v>12.440034000000001</c:v>
                </c:pt>
                <c:pt idx="42">
                  <c:v>14.745334</c:v>
                </c:pt>
                <c:pt idx="43">
                  <c:v>17.391307999999999</c:v>
                </c:pt>
                <c:pt idx="44">
                  <c:v>19.487615999999999</c:v>
                </c:pt>
                <c:pt idx="45">
                  <c:v>18.76193</c:v>
                </c:pt>
                <c:pt idx="46">
                  <c:v>17.055</c:v>
                </c:pt>
                <c:pt idx="47">
                  <c:v>15.440799999999999</c:v>
                </c:pt>
                <c:pt idx="48">
                  <c:v>14.376730999999999</c:v>
                </c:pt>
                <c:pt idx="49">
                  <c:v>14.776203000000001</c:v>
                </c:pt>
                <c:pt idx="50">
                  <c:v>16.731536999999999</c:v>
                </c:pt>
                <c:pt idx="51">
                  <c:v>18.838145999999998</c:v>
                </c:pt>
                <c:pt idx="52">
                  <c:v>19.840536</c:v>
                </c:pt>
                <c:pt idx="53">
                  <c:v>20.455950000000001</c:v>
                </c:pt>
                <c:pt idx="54">
                  <c:v>20.507265</c:v>
                </c:pt>
                <c:pt idx="55">
                  <c:v>19.112169000000002</c:v>
                </c:pt>
                <c:pt idx="56">
                  <c:v>16.256322999999998</c:v>
                </c:pt>
                <c:pt idx="57">
                  <c:v>13.531781000000001</c:v>
                </c:pt>
                <c:pt idx="58">
                  <c:v>12.658937</c:v>
                </c:pt>
                <c:pt idx="59">
                  <c:v>12.359299999999999</c:v>
                </c:pt>
                <c:pt idx="60">
                  <c:v>12.387188999999999</c:v>
                </c:pt>
                <c:pt idx="61">
                  <c:v>13.368072</c:v>
                </c:pt>
                <c:pt idx="62">
                  <c:v>14.916022</c:v>
                </c:pt>
                <c:pt idx="63">
                  <c:v>16.011372000000001</c:v>
                </c:pt>
                <c:pt idx="64">
                  <c:v>15.617273000000001</c:v>
                </c:pt>
                <c:pt idx="65">
                  <c:v>14.375553</c:v>
                </c:pt>
                <c:pt idx="66">
                  <c:v>13.430603</c:v>
                </c:pt>
                <c:pt idx="67">
                  <c:v>12.890165</c:v>
                </c:pt>
                <c:pt idx="68">
                  <c:v>13.237522</c:v>
                </c:pt>
                <c:pt idx="69">
                  <c:v>14.499371999999999</c:v>
                </c:pt>
                <c:pt idx="70">
                  <c:v>15.526532</c:v>
                </c:pt>
                <c:pt idx="71">
                  <c:v>15.73776</c:v>
                </c:pt>
                <c:pt idx="72">
                  <c:v>15.279356</c:v>
                </c:pt>
                <c:pt idx="73">
                  <c:v>14.80833</c:v>
                </c:pt>
                <c:pt idx="74">
                  <c:v>14.380178000000001</c:v>
                </c:pt>
                <c:pt idx="75">
                  <c:v>13.638534999999999</c:v>
                </c:pt>
                <c:pt idx="76">
                  <c:v>12.525444999999999</c:v>
                </c:pt>
                <c:pt idx="77">
                  <c:v>10.85412</c:v>
                </c:pt>
                <c:pt idx="78">
                  <c:v>8.5993872000000007</c:v>
                </c:pt>
                <c:pt idx="79">
                  <c:v>6.7607340999999996</c:v>
                </c:pt>
                <c:pt idx="80">
                  <c:v>0.26961597999999998</c:v>
                </c:pt>
                <c:pt idx="81">
                  <c:v>-8.3886271000000008</c:v>
                </c:pt>
                <c:pt idx="82">
                  <c:v>-17.940165</c:v>
                </c:pt>
                <c:pt idx="83">
                  <c:v>-26.808969000000001</c:v>
                </c:pt>
                <c:pt idx="84">
                  <c:v>-35.846283</c:v>
                </c:pt>
                <c:pt idx="85">
                  <c:v>-46.890942000000003</c:v>
                </c:pt>
                <c:pt idx="86">
                  <c:v>-56.030396000000003</c:v>
                </c:pt>
                <c:pt idx="87">
                  <c:v>-60.569800999999998</c:v>
                </c:pt>
                <c:pt idx="88">
                  <c:v>-61.947654999999997</c:v>
                </c:pt>
                <c:pt idx="89">
                  <c:v>-59.422741000000002</c:v>
                </c:pt>
                <c:pt idx="90">
                  <c:v>-54.283188000000003</c:v>
                </c:pt>
                <c:pt idx="91">
                  <c:v>-46.724297</c:v>
                </c:pt>
                <c:pt idx="92">
                  <c:v>-32.543422999999997</c:v>
                </c:pt>
                <c:pt idx="93">
                  <c:v>-16.396816000000001</c:v>
                </c:pt>
                <c:pt idx="94">
                  <c:v>-0.43861389000000001</c:v>
                </c:pt>
                <c:pt idx="95">
                  <c:v>9.2612257000000007</c:v>
                </c:pt>
                <c:pt idx="96">
                  <c:v>13.235078</c:v>
                </c:pt>
                <c:pt idx="97">
                  <c:v>14.481335</c:v>
                </c:pt>
                <c:pt idx="98">
                  <c:v>14.259264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6-4067-8F4A-57082C0A6423}"/>
            </c:ext>
          </c:extLst>
        </c:ser>
        <c:ser>
          <c:idx val="1"/>
          <c:order val="1"/>
          <c:tx>
            <c:strRef>
              <c:f>'IP3'!$AM$2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'IP3'!$AN$5:$AN$103</c:f>
              <c:numCache>
                <c:formatCode>General</c:formatCode>
                <c:ptCount val="99"/>
                <c:pt idx="0">
                  <c:v>-80.913261000000006</c:v>
                </c:pt>
                <c:pt idx="1">
                  <c:v>-87.142844999999994</c:v>
                </c:pt>
                <c:pt idx="2">
                  <c:v>-73.363213000000002</c:v>
                </c:pt>
                <c:pt idx="3">
                  <c:v>-70.615120000000005</c:v>
                </c:pt>
                <c:pt idx="4">
                  <c:v>-62.186737000000001</c:v>
                </c:pt>
                <c:pt idx="5">
                  <c:v>-64.90992</c:v>
                </c:pt>
                <c:pt idx="6">
                  <c:v>-59.523144000000002</c:v>
                </c:pt>
                <c:pt idx="7">
                  <c:v>-27.335604</c:v>
                </c:pt>
                <c:pt idx="8">
                  <c:v>2.6913524</c:v>
                </c:pt>
                <c:pt idx="9">
                  <c:v>3.6222959000000001</c:v>
                </c:pt>
                <c:pt idx="10">
                  <c:v>5.0525475000000002</c:v>
                </c:pt>
                <c:pt idx="11">
                  <c:v>9.3780173999999992</c:v>
                </c:pt>
                <c:pt idx="12">
                  <c:v>9.267868</c:v>
                </c:pt>
                <c:pt idx="13">
                  <c:v>7.3790301999999999</c:v>
                </c:pt>
                <c:pt idx="14">
                  <c:v>7.3698511</c:v>
                </c:pt>
                <c:pt idx="15">
                  <c:v>7.5406747000000003</c:v>
                </c:pt>
                <c:pt idx="16">
                  <c:v>7.1728363000000002</c:v>
                </c:pt>
                <c:pt idx="17">
                  <c:v>6.7680397000000001</c:v>
                </c:pt>
                <c:pt idx="18">
                  <c:v>7.4998383999999998</c:v>
                </c:pt>
                <c:pt idx="19">
                  <c:v>9.0771464999999996</c:v>
                </c:pt>
                <c:pt idx="20">
                  <c:v>8.4459380999999993</c:v>
                </c:pt>
                <c:pt idx="21">
                  <c:v>10.337367</c:v>
                </c:pt>
                <c:pt idx="22">
                  <c:v>10.907439999999999</c:v>
                </c:pt>
                <c:pt idx="23">
                  <c:v>11.009124999999999</c:v>
                </c:pt>
                <c:pt idx="24">
                  <c:v>11.241669999999999</c:v>
                </c:pt>
                <c:pt idx="25">
                  <c:v>11.499508000000001</c:v>
                </c:pt>
                <c:pt idx="26">
                  <c:v>11.743608</c:v>
                </c:pt>
                <c:pt idx="27">
                  <c:v>17.059464999999999</c:v>
                </c:pt>
                <c:pt idx="28">
                  <c:v>17.403313000000001</c:v>
                </c:pt>
                <c:pt idx="29">
                  <c:v>20.016601999999999</c:v>
                </c:pt>
                <c:pt idx="30">
                  <c:v>18.660665999999999</c:v>
                </c:pt>
                <c:pt idx="31">
                  <c:v>21.382110999999998</c:v>
                </c:pt>
                <c:pt idx="32">
                  <c:v>19.404093</c:v>
                </c:pt>
                <c:pt idx="33">
                  <c:v>17.250758999999999</c:v>
                </c:pt>
                <c:pt idx="34">
                  <c:v>14.503788</c:v>
                </c:pt>
                <c:pt idx="35">
                  <c:v>14.550183000000001</c:v>
                </c:pt>
                <c:pt idx="36">
                  <c:v>13.557387</c:v>
                </c:pt>
                <c:pt idx="37">
                  <c:v>11.839645000000001</c:v>
                </c:pt>
                <c:pt idx="38">
                  <c:v>11.079241</c:v>
                </c:pt>
                <c:pt idx="39">
                  <c:v>11.954996</c:v>
                </c:pt>
                <c:pt idx="40">
                  <c:v>13.782612</c:v>
                </c:pt>
                <c:pt idx="41">
                  <c:v>15.176442</c:v>
                </c:pt>
                <c:pt idx="42">
                  <c:v>19.860507999999999</c:v>
                </c:pt>
                <c:pt idx="43">
                  <c:v>19.097200000000001</c:v>
                </c:pt>
                <c:pt idx="44">
                  <c:v>18.176109</c:v>
                </c:pt>
                <c:pt idx="45">
                  <c:v>16.158232000000002</c:v>
                </c:pt>
                <c:pt idx="46">
                  <c:v>13.205413</c:v>
                </c:pt>
                <c:pt idx="47">
                  <c:v>12.263856000000001</c:v>
                </c:pt>
                <c:pt idx="48">
                  <c:v>11.996587</c:v>
                </c:pt>
                <c:pt idx="49">
                  <c:v>14.157178</c:v>
                </c:pt>
                <c:pt idx="50">
                  <c:v>20.136374</c:v>
                </c:pt>
                <c:pt idx="51">
                  <c:v>17.264344999999999</c:v>
                </c:pt>
                <c:pt idx="52">
                  <c:v>19.414562</c:v>
                </c:pt>
                <c:pt idx="53">
                  <c:v>22.663163999999998</c:v>
                </c:pt>
                <c:pt idx="54">
                  <c:v>17.932860999999999</c:v>
                </c:pt>
                <c:pt idx="55">
                  <c:v>15.930866999999999</c:v>
                </c:pt>
                <c:pt idx="56">
                  <c:v>12.865945</c:v>
                </c:pt>
                <c:pt idx="57">
                  <c:v>12.567697000000001</c:v>
                </c:pt>
                <c:pt idx="58">
                  <c:v>13.613365999999999</c:v>
                </c:pt>
                <c:pt idx="59">
                  <c:v>14.559727000000001</c:v>
                </c:pt>
                <c:pt idx="60">
                  <c:v>13.550462</c:v>
                </c:pt>
                <c:pt idx="61">
                  <c:v>11.592919999999999</c:v>
                </c:pt>
                <c:pt idx="62">
                  <c:v>11.641086</c:v>
                </c:pt>
                <c:pt idx="63">
                  <c:v>13.948103</c:v>
                </c:pt>
                <c:pt idx="64">
                  <c:v>13.222578</c:v>
                </c:pt>
                <c:pt idx="65">
                  <c:v>12.689883</c:v>
                </c:pt>
                <c:pt idx="66">
                  <c:v>13.223143</c:v>
                </c:pt>
                <c:pt idx="67">
                  <c:v>15.141764</c:v>
                </c:pt>
                <c:pt idx="68">
                  <c:v>17.809992000000001</c:v>
                </c:pt>
                <c:pt idx="69">
                  <c:v>21.083179000000001</c:v>
                </c:pt>
                <c:pt idx="70">
                  <c:v>18.299634999999999</c:v>
                </c:pt>
                <c:pt idx="71">
                  <c:v>15.296645</c:v>
                </c:pt>
                <c:pt idx="72">
                  <c:v>14.683166999999999</c:v>
                </c:pt>
                <c:pt idx="73">
                  <c:v>14.49769</c:v>
                </c:pt>
                <c:pt idx="74">
                  <c:v>12.667762</c:v>
                </c:pt>
                <c:pt idx="75">
                  <c:v>11.510621</c:v>
                </c:pt>
                <c:pt idx="76">
                  <c:v>9.3625898000000003</c:v>
                </c:pt>
                <c:pt idx="77">
                  <c:v>7.2566977000000001</c:v>
                </c:pt>
                <c:pt idx="78">
                  <c:v>5.8247194000000002</c:v>
                </c:pt>
                <c:pt idx="79">
                  <c:v>-6.9819025999999997</c:v>
                </c:pt>
                <c:pt idx="80">
                  <c:v>-9.1196202999999993</c:v>
                </c:pt>
                <c:pt idx="81">
                  <c:v>-21.950870999999999</c:v>
                </c:pt>
                <c:pt idx="82">
                  <c:v>-31.425888</c:v>
                </c:pt>
                <c:pt idx="83">
                  <c:v>-34.31823</c:v>
                </c:pt>
                <c:pt idx="84">
                  <c:v>-50.081684000000003</c:v>
                </c:pt>
                <c:pt idx="85">
                  <c:v>-59.378383999999997</c:v>
                </c:pt>
                <c:pt idx="86">
                  <c:v>-65.895515000000003</c:v>
                </c:pt>
                <c:pt idx="87">
                  <c:v>-67.193359000000001</c:v>
                </c:pt>
                <c:pt idx="88">
                  <c:v>-66.739127999999994</c:v>
                </c:pt>
                <c:pt idx="89">
                  <c:v>-65.169135999999995</c:v>
                </c:pt>
                <c:pt idx="90">
                  <c:v>-62.352733999999998</c:v>
                </c:pt>
                <c:pt idx="91">
                  <c:v>-61.310822000000002</c:v>
                </c:pt>
                <c:pt idx="92">
                  <c:v>-56.986545999999997</c:v>
                </c:pt>
                <c:pt idx="93">
                  <c:v>-38.967491000000003</c:v>
                </c:pt>
                <c:pt idx="94">
                  <c:v>-28.264303000000002</c:v>
                </c:pt>
                <c:pt idx="95">
                  <c:v>-0.82410472999999995</c:v>
                </c:pt>
                <c:pt idx="96">
                  <c:v>6.8706402999999998</c:v>
                </c:pt>
                <c:pt idx="97">
                  <c:v>6.6504626</c:v>
                </c:pt>
                <c:pt idx="98">
                  <c:v>6.7651262000000001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6-4067-8F4A-57082C0A6423}"/>
            </c:ext>
          </c:extLst>
        </c:ser>
        <c:ser>
          <c:idx val="2"/>
          <c:order val="2"/>
          <c:tx>
            <c:strRef>
              <c:f>'IP3'!$AP$2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'IP3'!$AQ$5:$AQ$103</c:f>
              <c:numCache>
                <c:formatCode>General</c:formatCode>
                <c:ptCount val="99"/>
                <c:pt idx="0">
                  <c:v>-104.48538000000001</c:v>
                </c:pt>
                <c:pt idx="1">
                  <c:v>-85.570839000000007</c:v>
                </c:pt>
                <c:pt idx="2">
                  <c:v>-79.867904999999993</c:v>
                </c:pt>
                <c:pt idx="3">
                  <c:v>-73.135779999999997</c:v>
                </c:pt>
                <c:pt idx="4">
                  <c:v>-64.574211000000005</c:v>
                </c:pt>
                <c:pt idx="5">
                  <c:v>-63.247428999999997</c:v>
                </c:pt>
                <c:pt idx="6">
                  <c:v>-55.029857999999997</c:v>
                </c:pt>
                <c:pt idx="7">
                  <c:v>-42.480319999999999</c:v>
                </c:pt>
                <c:pt idx="8">
                  <c:v>-6.9120020999999996</c:v>
                </c:pt>
                <c:pt idx="9">
                  <c:v>1.2954512</c:v>
                </c:pt>
                <c:pt idx="10">
                  <c:v>2.7689043999999998</c:v>
                </c:pt>
                <c:pt idx="11">
                  <c:v>7.3343939999999996</c:v>
                </c:pt>
                <c:pt idx="12">
                  <c:v>8.4016008000000006</c:v>
                </c:pt>
                <c:pt idx="13">
                  <c:v>6.7328520000000003</c:v>
                </c:pt>
                <c:pt idx="14">
                  <c:v>6.5959849000000004</c:v>
                </c:pt>
                <c:pt idx="15">
                  <c:v>6.8458570999999999</c:v>
                </c:pt>
                <c:pt idx="16">
                  <c:v>6.4509968999999998</c:v>
                </c:pt>
                <c:pt idx="17">
                  <c:v>6.1271563000000002</c:v>
                </c:pt>
                <c:pt idx="18">
                  <c:v>6.8161259000000003</c:v>
                </c:pt>
                <c:pt idx="19">
                  <c:v>7.8471865999999997</c:v>
                </c:pt>
                <c:pt idx="20">
                  <c:v>7.2838759</c:v>
                </c:pt>
                <c:pt idx="21">
                  <c:v>8.9216622999999995</c:v>
                </c:pt>
                <c:pt idx="22">
                  <c:v>9.8847418000000005</c:v>
                </c:pt>
                <c:pt idx="23">
                  <c:v>10.700620000000001</c:v>
                </c:pt>
                <c:pt idx="24">
                  <c:v>10.887879</c:v>
                </c:pt>
                <c:pt idx="25">
                  <c:v>11.336595000000001</c:v>
                </c:pt>
                <c:pt idx="26">
                  <c:v>13.768122</c:v>
                </c:pt>
                <c:pt idx="27">
                  <c:v>16.451965000000001</c:v>
                </c:pt>
                <c:pt idx="28">
                  <c:v>18.292308999999999</c:v>
                </c:pt>
                <c:pt idx="29">
                  <c:v>15.508521</c:v>
                </c:pt>
                <c:pt idx="30">
                  <c:v>17.338652</c:v>
                </c:pt>
                <c:pt idx="31">
                  <c:v>19.325125</c:v>
                </c:pt>
                <c:pt idx="32">
                  <c:v>18.471333999999999</c:v>
                </c:pt>
                <c:pt idx="33">
                  <c:v>14.671713</c:v>
                </c:pt>
                <c:pt idx="34">
                  <c:v>13.103986000000001</c:v>
                </c:pt>
                <c:pt idx="35">
                  <c:v>12.496369</c:v>
                </c:pt>
                <c:pt idx="36">
                  <c:v>10.403418</c:v>
                </c:pt>
                <c:pt idx="37">
                  <c:v>9.2766389999999994</c:v>
                </c:pt>
                <c:pt idx="38">
                  <c:v>12.926406999999999</c:v>
                </c:pt>
                <c:pt idx="39">
                  <c:v>21.019102</c:v>
                </c:pt>
                <c:pt idx="40">
                  <c:v>21.505713</c:v>
                </c:pt>
                <c:pt idx="41">
                  <c:v>18.108550999999999</c:v>
                </c:pt>
                <c:pt idx="42">
                  <c:v>21.298514999999998</c:v>
                </c:pt>
                <c:pt idx="43">
                  <c:v>14.795023</c:v>
                </c:pt>
                <c:pt idx="44">
                  <c:v>12.102679999999999</c:v>
                </c:pt>
                <c:pt idx="45">
                  <c:v>11.409907</c:v>
                </c:pt>
                <c:pt idx="46">
                  <c:v>11.980651</c:v>
                </c:pt>
                <c:pt idx="47">
                  <c:v>11.772845</c:v>
                </c:pt>
                <c:pt idx="48">
                  <c:v>21.596188000000001</c:v>
                </c:pt>
                <c:pt idx="49">
                  <c:v>14.824453</c:v>
                </c:pt>
                <c:pt idx="50">
                  <c:v>12.816354</c:v>
                </c:pt>
                <c:pt idx="51">
                  <c:v>13.43615</c:v>
                </c:pt>
                <c:pt idx="52">
                  <c:v>15.439640000000001</c:v>
                </c:pt>
                <c:pt idx="53">
                  <c:v>19.135549999999999</c:v>
                </c:pt>
                <c:pt idx="54">
                  <c:v>15.658149</c:v>
                </c:pt>
                <c:pt idx="55">
                  <c:v>15.157355000000001</c:v>
                </c:pt>
                <c:pt idx="56">
                  <c:v>13.452273999999999</c:v>
                </c:pt>
                <c:pt idx="57">
                  <c:v>14.434168</c:v>
                </c:pt>
                <c:pt idx="58">
                  <c:v>16.263173999999999</c:v>
                </c:pt>
                <c:pt idx="59">
                  <c:v>14.752943</c:v>
                </c:pt>
                <c:pt idx="60">
                  <c:v>14.352777</c:v>
                </c:pt>
                <c:pt idx="61">
                  <c:v>12.339793999999999</c:v>
                </c:pt>
                <c:pt idx="62">
                  <c:v>10.304904000000001</c:v>
                </c:pt>
                <c:pt idx="63">
                  <c:v>11.320607000000001</c:v>
                </c:pt>
                <c:pt idx="64">
                  <c:v>12.741403</c:v>
                </c:pt>
                <c:pt idx="65">
                  <c:v>14.70636</c:v>
                </c:pt>
                <c:pt idx="66">
                  <c:v>18.636482000000001</c:v>
                </c:pt>
                <c:pt idx="67">
                  <c:v>18.191248000000002</c:v>
                </c:pt>
                <c:pt idx="68">
                  <c:v>21.196808000000001</c:v>
                </c:pt>
                <c:pt idx="69">
                  <c:v>19.657827000000001</c:v>
                </c:pt>
                <c:pt idx="70">
                  <c:v>15.828661</c:v>
                </c:pt>
                <c:pt idx="71">
                  <c:v>13.343374000000001</c:v>
                </c:pt>
                <c:pt idx="72">
                  <c:v>12.739058</c:v>
                </c:pt>
                <c:pt idx="73">
                  <c:v>11.467855</c:v>
                </c:pt>
                <c:pt idx="74">
                  <c:v>9.1624069000000006</c:v>
                </c:pt>
                <c:pt idx="75">
                  <c:v>8.0417413999999994</c:v>
                </c:pt>
                <c:pt idx="76">
                  <c:v>6.4375143000000001</c:v>
                </c:pt>
                <c:pt idx="77">
                  <c:v>-0.43824809999999997</c:v>
                </c:pt>
                <c:pt idx="78">
                  <c:v>-9.5256424000000006</c:v>
                </c:pt>
                <c:pt idx="79">
                  <c:v>-18.545309</c:v>
                </c:pt>
                <c:pt idx="80">
                  <c:v>-20.204418</c:v>
                </c:pt>
                <c:pt idx="81">
                  <c:v>-33.141598000000002</c:v>
                </c:pt>
                <c:pt idx="82">
                  <c:v>-44.048782000000003</c:v>
                </c:pt>
                <c:pt idx="83">
                  <c:v>-46.354481</c:v>
                </c:pt>
                <c:pt idx="84">
                  <c:v>-60.801712000000002</c:v>
                </c:pt>
                <c:pt idx="85">
                  <c:v>-65.776893999999999</c:v>
                </c:pt>
                <c:pt idx="86">
                  <c:v>-68.097885000000005</c:v>
                </c:pt>
                <c:pt idx="87">
                  <c:v>-70.352654000000001</c:v>
                </c:pt>
                <c:pt idx="88">
                  <c:v>-60.449855999999997</c:v>
                </c:pt>
                <c:pt idx="89">
                  <c:v>-63.150241999999999</c:v>
                </c:pt>
                <c:pt idx="90">
                  <c:v>-61.580520999999997</c:v>
                </c:pt>
                <c:pt idx="91">
                  <c:v>-60.500701999999997</c:v>
                </c:pt>
                <c:pt idx="92">
                  <c:v>-58.988346</c:v>
                </c:pt>
                <c:pt idx="93">
                  <c:v>-58.581020000000002</c:v>
                </c:pt>
                <c:pt idx="94">
                  <c:v>-53.490676999999998</c:v>
                </c:pt>
                <c:pt idx="95">
                  <c:v>-33.634524999999996</c:v>
                </c:pt>
                <c:pt idx="96">
                  <c:v>-2.5450091000000001</c:v>
                </c:pt>
                <c:pt idx="97">
                  <c:v>0.92014187999999997</c:v>
                </c:pt>
                <c:pt idx="98">
                  <c:v>1.6985136999999999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86-4067-8F4A-57082C0A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'IP3'!$AS$2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'IP3'!$AR$5:$AR$103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'IP3'!$AT$5:$AT$103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D86-4067-8F4A-57082C0A642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'IP3'!$AV$2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'IP3'!$AU$5:$AU$103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'IP3'!$AW$5:$AW$103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86-4067-8F4A-57082C0A642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'IP3'!$AY$2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'IP3'!$AX$5:$AX$103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'IP3'!$AZ$5:$AZ$103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FF-4C26-A20E-6B2F44B5EF17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25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538439546173139"/>
          <c:y val="0.57866834354039087"/>
          <c:w val="0.19613892388633922"/>
          <c:h val="0.186276246719160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CL vs. LO Power: 1 GHz IF, 5 GHz RF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862620057783909"/>
          <c:y val="3.10614262932482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683926209688815"/>
          <c:w val="0.76542713682528862"/>
          <c:h val="0.6724082670598625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CL'!$F$2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CL'!$F$5:$F$205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A-44BF-96F8-CFD3113CC2D7}"/>
            </c:ext>
          </c:extLst>
        </c:ser>
        <c:ser>
          <c:idx val="2"/>
          <c:order val="1"/>
          <c:tx>
            <c:strRef>
              <c:f>'P1dB CL'!$G$2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CL'!$G$5:$G$205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3A-44BF-96F8-CFD3113CC2D7}"/>
            </c:ext>
          </c:extLst>
        </c:ser>
        <c:ser>
          <c:idx val="0"/>
          <c:order val="2"/>
          <c:tx>
            <c:strRef>
              <c:f>'P1dB CL'!$H$2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CL'!$H$5:$H$205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A-44BF-96F8-CFD3113CC2D7}"/>
            </c:ext>
          </c:extLst>
        </c:ser>
        <c:ser>
          <c:idx val="3"/>
          <c:order val="3"/>
          <c:tx>
            <c:strRef>
              <c:f>'P1dB CL'!$I$2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CL'!$I$5:$I$205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A-44BF-96F8-CFD3113CC2D7}"/>
            </c:ext>
          </c:extLst>
        </c:ser>
        <c:ser>
          <c:idx val="4"/>
          <c:order val="4"/>
          <c:tx>
            <c:strRef>
              <c:f>'P1dB CL'!$J$2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CL'!$J$5:$J$205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73A-44BF-96F8-CFD3113C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'P1dB CL'!$K$2</c15:sqref>
                        </c15:formulaRef>
                      </c:ext>
                    </c:extLst>
                    <c:strCache>
                      <c:ptCount val="1"/>
                      <c:pt idx="0">
                        <c:v>+7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CL'!$E$5:$E$205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CL'!$K$5:$K$205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73A-44BF-96F8-CFD3113CC2D7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aseline="0">
                    <a:latin typeface="+mn-lt"/>
                    <a:cs typeface="Arial" pitchFamily="34" charset="0"/>
                  </a:rPr>
                  <a:t>Input Power (dBm)</a:t>
                </a:r>
                <a:endParaRPr lang="en-US" sz="1000">
                  <a:latin typeface="+mn-lt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5"/>
      </c:valAx>
      <c:valAx>
        <c:axId val="114783744"/>
        <c:scaling>
          <c:orientation val="minMax"/>
          <c:max val="-6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45067050053117552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CL vs. LO Power: 1 GHz IF, 5 GHz RF(dB)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7634716885575011"/>
          <c:y val="4.04728841621817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251356209133627"/>
          <c:w val="0.76542713682528862"/>
          <c:h val="0.6767339670654144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CL'!$Y$2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CL'!$Y$5:$Y$205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D-4AED-A01A-7163109407CF}"/>
            </c:ext>
          </c:extLst>
        </c:ser>
        <c:ser>
          <c:idx val="2"/>
          <c:order val="1"/>
          <c:tx>
            <c:strRef>
              <c:f>'P1dB CL'!$Z$2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CL'!$Z$5:$Z$205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3D-4AED-A01A-7163109407CF}"/>
            </c:ext>
          </c:extLst>
        </c:ser>
        <c:ser>
          <c:idx val="3"/>
          <c:order val="2"/>
          <c:tx>
            <c:strRef>
              <c:f>'P1dB CL'!$AA$2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CL'!$AA$5:$AA$205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3D-4AED-A01A-7163109407CF}"/>
            </c:ext>
          </c:extLst>
        </c:ser>
        <c:ser>
          <c:idx val="5"/>
          <c:order val="3"/>
          <c:tx>
            <c:strRef>
              <c:f>'P1dB CL'!$AB$2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CL'!$AB$5:$AB$205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3D-4AED-A01A-7163109407CF}"/>
            </c:ext>
          </c:extLst>
        </c:ser>
        <c:ser>
          <c:idx val="0"/>
          <c:order val="4"/>
          <c:tx>
            <c:strRef>
              <c:f>'P1dB CL'!$AC$2</c:f>
              <c:strCache>
                <c:ptCount val="1"/>
                <c:pt idx="0">
                  <c:v>+9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CL'!$AC$5:$AC$205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3D-4AED-A01A-71631094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Input Power(dBm)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5"/>
      </c:valAx>
      <c:valAx>
        <c:axId val="116071808"/>
        <c:scaling>
          <c:orientation val="minMax"/>
          <c:max val="-7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515652940578542"/>
          <c:y val="0.44657675341568515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 dB Compression Point : 1 GHz IF, LO(dB)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20179405032336145"/>
          <c:y val="2.7041171992990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069981208749504"/>
          <c:w val="0.76542713682528862"/>
          <c:h val="0.708547633577023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Pt'!$D$7:$I$7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F-411E-9583-7DB9C1D52C37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Pt'!$U$7:$Z$7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EF-411E-9583-7DB9C1D5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Pt'!$L$7:$P$7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BEF-411E-9583-7DB9C1D52C37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Pt'!$AC$7:$AG$7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EF-411E-9583-7DB9C1D52C37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5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289826820448173"/>
          <c:y val="0.67899059492563429"/>
          <c:w val="0.47850974538478003"/>
          <c:h val="0.1259642023913677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1 dB Compression Point : 1 GHz IF, 5 GHz LOL(dB)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592173490771733"/>
          <c:y val="2.2584973402802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6588023454453109E-2"/>
          <c:w val="0.76542713682528862"/>
          <c:h val="0.7126593355934401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Pt'!$D$6:$I$6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8-4C4D-97A0-5F6DB46FAEC9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Pt'!$U$6:$Z$6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8-4C4D-97A0-5F6DB46F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Pt'!$L$6:$P$6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3D8-4C4D-97A0-5F6DB46FAEC9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Pt'!$AC$6:$AG$6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D8-4C4D-97A0-5F6DB46FAEC9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5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070547712444631"/>
          <c:y val="0.64988735783027118"/>
          <c:w val="0.45091565660351524"/>
          <c:h val="0.136139545056867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1.5GHz IF, HSLO (dB)</a:t>
            </a:r>
            <a:endParaRPr lang="en-US" sz="1000" baseline="30000"/>
          </a:p>
        </c:rich>
      </c:tx>
      <c:layout>
        <c:manualLayout>
          <c:xMode val="edge"/>
          <c:yMode val="edge"/>
          <c:x val="0.2956205096034338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IF'!$F$5:$F$205</c:f>
              <c:numCache>
                <c:formatCode>General</c:formatCode>
                <c:ptCount val="201"/>
                <c:pt idx="0">
                  <c:v>-52.886208000000003</c:v>
                </c:pt>
                <c:pt idx="1">
                  <c:v>-46.927750000000003</c:v>
                </c:pt>
                <c:pt idx="2">
                  <c:v>-42.684154999999997</c:v>
                </c:pt>
                <c:pt idx="3">
                  <c:v>-39.072204999999997</c:v>
                </c:pt>
                <c:pt idx="4">
                  <c:v>-36.029358000000002</c:v>
                </c:pt>
                <c:pt idx="5">
                  <c:v>-33.695743999999998</c:v>
                </c:pt>
                <c:pt idx="6">
                  <c:v>-31.818194999999999</c:v>
                </c:pt>
                <c:pt idx="7">
                  <c:v>-29.891362999999998</c:v>
                </c:pt>
                <c:pt idx="8">
                  <c:v>-28.315159000000001</c:v>
                </c:pt>
                <c:pt idx="9">
                  <c:v>-26.78471</c:v>
                </c:pt>
                <c:pt idx="10">
                  <c:v>-25.112762</c:v>
                </c:pt>
                <c:pt idx="11">
                  <c:v>-23.441133000000001</c:v>
                </c:pt>
                <c:pt idx="12">
                  <c:v>-22.016781000000002</c:v>
                </c:pt>
                <c:pt idx="13">
                  <c:v>-20.211493000000001</c:v>
                </c:pt>
                <c:pt idx="14">
                  <c:v>-18.235334000000002</c:v>
                </c:pt>
                <c:pt idx="15">
                  <c:v>-16.563887000000001</c:v>
                </c:pt>
                <c:pt idx="16">
                  <c:v>-14.597808000000001</c:v>
                </c:pt>
                <c:pt idx="17">
                  <c:v>-12.957352</c:v>
                </c:pt>
                <c:pt idx="18">
                  <c:v>-11.507991000000001</c:v>
                </c:pt>
                <c:pt idx="19">
                  <c:v>-9.96068</c:v>
                </c:pt>
                <c:pt idx="20">
                  <c:v>-8.5639438999999999</c:v>
                </c:pt>
                <c:pt idx="21">
                  <c:v>-7.6494612999999996</c:v>
                </c:pt>
                <c:pt idx="22">
                  <c:v>-7.1416965000000001</c:v>
                </c:pt>
                <c:pt idx="23">
                  <c:v>-6.9012737</c:v>
                </c:pt>
                <c:pt idx="24">
                  <c:v>-6.7788005</c:v>
                </c:pt>
                <c:pt idx="25">
                  <c:v>-6.8591642000000004</c:v>
                </c:pt>
                <c:pt idx="26">
                  <c:v>-6.8591037000000004</c:v>
                </c:pt>
                <c:pt idx="27">
                  <c:v>-6.9998288000000004</c:v>
                </c:pt>
                <c:pt idx="28">
                  <c:v>-7.2361331</c:v>
                </c:pt>
                <c:pt idx="29">
                  <c:v>-7.4114366</c:v>
                </c:pt>
                <c:pt idx="30">
                  <c:v>-7.5294309000000004</c:v>
                </c:pt>
                <c:pt idx="31">
                  <c:v>-7.5484147000000004</c:v>
                </c:pt>
                <c:pt idx="32">
                  <c:v>-7.6057743999999996</c:v>
                </c:pt>
                <c:pt idx="33">
                  <c:v>-7.6016234999999996</c:v>
                </c:pt>
                <c:pt idx="34">
                  <c:v>-7.6698545999999999</c:v>
                </c:pt>
                <c:pt idx="35">
                  <c:v>-7.7250037000000003</c:v>
                </c:pt>
                <c:pt idx="36">
                  <c:v>-7.7610121000000003</c:v>
                </c:pt>
                <c:pt idx="37">
                  <c:v>-7.7882265999999998</c:v>
                </c:pt>
                <c:pt idx="38">
                  <c:v>-7.8908787</c:v>
                </c:pt>
                <c:pt idx="39">
                  <c:v>-7.9608445000000003</c:v>
                </c:pt>
                <c:pt idx="40">
                  <c:v>-8.0085896999999999</c:v>
                </c:pt>
                <c:pt idx="41">
                  <c:v>-8.0175514000000003</c:v>
                </c:pt>
                <c:pt idx="42">
                  <c:v>-8.0080500000000008</c:v>
                </c:pt>
                <c:pt idx="43">
                  <c:v>-7.9531406999999996</c:v>
                </c:pt>
                <c:pt idx="44">
                  <c:v>-7.9002227999999999</c:v>
                </c:pt>
                <c:pt idx="45">
                  <c:v>-7.8787998999999997</c:v>
                </c:pt>
                <c:pt idx="46">
                  <c:v>-7.8203993000000001</c:v>
                </c:pt>
                <c:pt idx="47">
                  <c:v>-7.8275676000000001</c:v>
                </c:pt>
                <c:pt idx="48">
                  <c:v>-7.8584046000000001</c:v>
                </c:pt>
                <c:pt idx="49">
                  <c:v>-7.7138023000000002</c:v>
                </c:pt>
                <c:pt idx="50">
                  <c:v>-7.5711927000000001</c:v>
                </c:pt>
                <c:pt idx="51">
                  <c:v>-7.4731630999999998</c:v>
                </c:pt>
                <c:pt idx="52">
                  <c:v>-7.4032558999999996</c:v>
                </c:pt>
                <c:pt idx="53">
                  <c:v>-7.3858299000000001</c:v>
                </c:pt>
                <c:pt idx="54">
                  <c:v>-7.4121027000000002</c:v>
                </c:pt>
                <c:pt idx="55">
                  <c:v>-7.4719296000000002</c:v>
                </c:pt>
                <c:pt idx="56">
                  <c:v>-7.4855323</c:v>
                </c:pt>
                <c:pt idx="57">
                  <c:v>-7.5950579999999999</c:v>
                </c:pt>
                <c:pt idx="58">
                  <c:v>-7.7018212999999998</c:v>
                </c:pt>
                <c:pt idx="59">
                  <c:v>-7.6335715999999998</c:v>
                </c:pt>
                <c:pt idx="60">
                  <c:v>-7.6227112000000004</c:v>
                </c:pt>
                <c:pt idx="61">
                  <c:v>-7.6808147</c:v>
                </c:pt>
                <c:pt idx="62">
                  <c:v>-7.7315835999999996</c:v>
                </c:pt>
                <c:pt idx="63">
                  <c:v>-7.8009161999999996</c:v>
                </c:pt>
                <c:pt idx="64">
                  <c:v>-7.8237762000000002</c:v>
                </c:pt>
                <c:pt idx="65">
                  <c:v>-7.8371104999999996</c:v>
                </c:pt>
                <c:pt idx="66">
                  <c:v>-7.8341140999999999</c:v>
                </c:pt>
                <c:pt idx="67">
                  <c:v>-7.8677577999999997</c:v>
                </c:pt>
                <c:pt idx="68">
                  <c:v>-7.9188910000000003</c:v>
                </c:pt>
                <c:pt idx="69">
                  <c:v>-7.9477630000000001</c:v>
                </c:pt>
                <c:pt idx="70">
                  <c:v>-7.9956927000000002</c:v>
                </c:pt>
                <c:pt idx="71">
                  <c:v>-7.9713067999999998</c:v>
                </c:pt>
                <c:pt idx="72">
                  <c:v>-7.9958052999999998</c:v>
                </c:pt>
                <c:pt idx="73">
                  <c:v>-7.9948291999999999</c:v>
                </c:pt>
                <c:pt idx="74">
                  <c:v>-8.0027161000000007</c:v>
                </c:pt>
                <c:pt idx="75">
                  <c:v>-8.0071869000000007</c:v>
                </c:pt>
                <c:pt idx="76">
                  <c:v>-7.9531955999999999</c:v>
                </c:pt>
                <c:pt idx="77">
                  <c:v>-7.9666962999999997</c:v>
                </c:pt>
                <c:pt idx="78">
                  <c:v>-7.9884019000000004</c:v>
                </c:pt>
                <c:pt idx="79">
                  <c:v>-7.9830546</c:v>
                </c:pt>
                <c:pt idx="80">
                  <c:v>-8.0056238000000004</c:v>
                </c:pt>
                <c:pt idx="81">
                  <c:v>-8.0403518999999992</c:v>
                </c:pt>
                <c:pt idx="82">
                  <c:v>-8.0198917000000005</c:v>
                </c:pt>
                <c:pt idx="83">
                  <c:v>-8.0044632</c:v>
                </c:pt>
                <c:pt idx="84">
                  <c:v>-7.9846706000000003</c:v>
                </c:pt>
                <c:pt idx="85">
                  <c:v>-7.9672222000000001</c:v>
                </c:pt>
                <c:pt idx="86">
                  <c:v>-7.9950713999999996</c:v>
                </c:pt>
                <c:pt idx="87">
                  <c:v>-8.0088100000000004</c:v>
                </c:pt>
                <c:pt idx="88">
                  <c:v>-7.9903307000000003</c:v>
                </c:pt>
                <c:pt idx="89">
                  <c:v>-7.9814758000000001</c:v>
                </c:pt>
                <c:pt idx="90">
                  <c:v>-7.9902762999999997</c:v>
                </c:pt>
                <c:pt idx="91">
                  <c:v>-8.0479879000000007</c:v>
                </c:pt>
                <c:pt idx="92">
                  <c:v>-8.1041164000000006</c:v>
                </c:pt>
                <c:pt idx="93">
                  <c:v>-8.1626262999999994</c:v>
                </c:pt>
                <c:pt idx="94">
                  <c:v>-8.2666388000000008</c:v>
                </c:pt>
                <c:pt idx="95">
                  <c:v>-8.4063348999999992</c:v>
                </c:pt>
                <c:pt idx="96">
                  <c:v>-8.5360966000000005</c:v>
                </c:pt>
                <c:pt idx="97">
                  <c:v>-8.6657162000000003</c:v>
                </c:pt>
                <c:pt idx="98">
                  <c:v>-8.7658854000000002</c:v>
                </c:pt>
                <c:pt idx="99">
                  <c:v>-8.7943248999999994</c:v>
                </c:pt>
                <c:pt idx="100">
                  <c:v>-8.8497572000000009</c:v>
                </c:pt>
                <c:pt idx="101">
                  <c:v>-8.9424294999999994</c:v>
                </c:pt>
                <c:pt idx="102">
                  <c:v>-8.9974927999999998</c:v>
                </c:pt>
                <c:pt idx="103">
                  <c:v>-9.0691862000000008</c:v>
                </c:pt>
                <c:pt idx="104">
                  <c:v>-9.0931815999999994</c:v>
                </c:pt>
                <c:pt idx="105">
                  <c:v>-9.0680437000000005</c:v>
                </c:pt>
                <c:pt idx="106">
                  <c:v>-9.1194324000000009</c:v>
                </c:pt>
                <c:pt idx="107">
                  <c:v>-9.1906651999999998</c:v>
                </c:pt>
                <c:pt idx="108">
                  <c:v>-9.1552439000000003</c:v>
                </c:pt>
                <c:pt idx="109">
                  <c:v>-9.1675652999999997</c:v>
                </c:pt>
                <c:pt idx="110">
                  <c:v>-9.1678438</c:v>
                </c:pt>
                <c:pt idx="111">
                  <c:v>-9.1232834</c:v>
                </c:pt>
                <c:pt idx="112">
                  <c:v>-9.0604028999999997</c:v>
                </c:pt>
                <c:pt idx="113">
                  <c:v>-8.9888896999999996</c:v>
                </c:pt>
                <c:pt idx="114">
                  <c:v>-8.8905373000000001</c:v>
                </c:pt>
                <c:pt idx="115">
                  <c:v>-8.7941084000000007</c:v>
                </c:pt>
                <c:pt idx="116">
                  <c:v>-8.7421769999999999</c:v>
                </c:pt>
                <c:pt idx="117">
                  <c:v>-8.7379227000000004</c:v>
                </c:pt>
                <c:pt idx="118">
                  <c:v>-8.7189177999999998</c:v>
                </c:pt>
                <c:pt idx="119">
                  <c:v>-8.7333774999999996</c:v>
                </c:pt>
                <c:pt idx="120">
                  <c:v>-8.7213382999999993</c:v>
                </c:pt>
                <c:pt idx="121">
                  <c:v>-8.6949719999999999</c:v>
                </c:pt>
                <c:pt idx="122">
                  <c:v>-8.6993264999999997</c:v>
                </c:pt>
                <c:pt idx="123">
                  <c:v>-8.7078723999999994</c:v>
                </c:pt>
                <c:pt idx="124">
                  <c:v>-8.7551650999999993</c:v>
                </c:pt>
                <c:pt idx="125">
                  <c:v>-8.7290840000000003</c:v>
                </c:pt>
                <c:pt idx="126">
                  <c:v>-8.7191896</c:v>
                </c:pt>
                <c:pt idx="127">
                  <c:v>-8.7156590999999999</c:v>
                </c:pt>
                <c:pt idx="128">
                  <c:v>-8.7655782999999996</c:v>
                </c:pt>
                <c:pt idx="129">
                  <c:v>-8.7789955000000006</c:v>
                </c:pt>
                <c:pt idx="130">
                  <c:v>-8.7836399000000007</c:v>
                </c:pt>
                <c:pt idx="131">
                  <c:v>-8.8175106000000003</c:v>
                </c:pt>
                <c:pt idx="132">
                  <c:v>-8.8276520000000005</c:v>
                </c:pt>
                <c:pt idx="133">
                  <c:v>-8.8401402999999998</c:v>
                </c:pt>
                <c:pt idx="134">
                  <c:v>-8.8599099999999993</c:v>
                </c:pt>
                <c:pt idx="135">
                  <c:v>-8.9025830999999993</c:v>
                </c:pt>
                <c:pt idx="136">
                  <c:v>-8.9178352000000007</c:v>
                </c:pt>
                <c:pt idx="137">
                  <c:v>-8.9596195000000005</c:v>
                </c:pt>
                <c:pt idx="138">
                  <c:v>-8.9997071999999996</c:v>
                </c:pt>
                <c:pt idx="139">
                  <c:v>-9.0275830999999993</c:v>
                </c:pt>
                <c:pt idx="140">
                  <c:v>-9.1284446999999993</c:v>
                </c:pt>
                <c:pt idx="141">
                  <c:v>-9.2171067999999998</c:v>
                </c:pt>
                <c:pt idx="142">
                  <c:v>-9.3389997000000005</c:v>
                </c:pt>
                <c:pt idx="143">
                  <c:v>-9.4617634000000006</c:v>
                </c:pt>
                <c:pt idx="144">
                  <c:v>-9.5900926999999996</c:v>
                </c:pt>
                <c:pt idx="145">
                  <c:v>-9.7794752000000003</c:v>
                </c:pt>
                <c:pt idx="146">
                  <c:v>-9.9838076000000004</c:v>
                </c:pt>
                <c:pt idx="147">
                  <c:v>-10.231563</c:v>
                </c:pt>
                <c:pt idx="148">
                  <c:v>-10.513313999999999</c:v>
                </c:pt>
                <c:pt idx="149">
                  <c:v>-10.800015</c:v>
                </c:pt>
                <c:pt idx="150">
                  <c:v>-11.124478</c:v>
                </c:pt>
                <c:pt idx="151">
                  <c:v>-11.504375</c:v>
                </c:pt>
                <c:pt idx="152">
                  <c:v>-11.919280000000001</c:v>
                </c:pt>
                <c:pt idx="153">
                  <c:v>-12.313382000000001</c:v>
                </c:pt>
                <c:pt idx="154">
                  <c:v>-12.721289000000001</c:v>
                </c:pt>
                <c:pt idx="155">
                  <c:v>-13.157476000000001</c:v>
                </c:pt>
                <c:pt idx="156">
                  <c:v>-13.608447999999999</c:v>
                </c:pt>
                <c:pt idx="157">
                  <c:v>-14.114940000000001</c:v>
                </c:pt>
                <c:pt idx="158">
                  <c:v>-14.6762</c:v>
                </c:pt>
                <c:pt idx="159">
                  <c:v>-15.187699</c:v>
                </c:pt>
                <c:pt idx="160">
                  <c:v>-15.717756</c:v>
                </c:pt>
                <c:pt idx="161">
                  <c:v>-16.344028000000002</c:v>
                </c:pt>
                <c:pt idx="162">
                  <c:v>-17.081990999999999</c:v>
                </c:pt>
                <c:pt idx="163">
                  <c:v>-17.888846999999998</c:v>
                </c:pt>
                <c:pt idx="164">
                  <c:v>-18.731536999999999</c:v>
                </c:pt>
                <c:pt idx="165">
                  <c:v>-19.428007000000001</c:v>
                </c:pt>
                <c:pt idx="166">
                  <c:v>-20.068629999999999</c:v>
                </c:pt>
                <c:pt idx="167">
                  <c:v>-20.753620000000002</c:v>
                </c:pt>
                <c:pt idx="168">
                  <c:v>-21.582117</c:v>
                </c:pt>
                <c:pt idx="169">
                  <c:v>-22.158097999999999</c:v>
                </c:pt>
                <c:pt idx="170">
                  <c:v>-22.756360999999998</c:v>
                </c:pt>
                <c:pt idx="171">
                  <c:v>-23.632550999999999</c:v>
                </c:pt>
                <c:pt idx="172">
                  <c:v>-25.015207</c:v>
                </c:pt>
                <c:pt idx="173">
                  <c:v>-26.291941000000001</c:v>
                </c:pt>
                <c:pt idx="174">
                  <c:v>-27.709216999999999</c:v>
                </c:pt>
                <c:pt idx="175">
                  <c:v>-30.779786999999999</c:v>
                </c:pt>
                <c:pt idx="176">
                  <c:v>-35.730808000000003</c:v>
                </c:pt>
                <c:pt idx="177">
                  <c:v>-43.655205000000002</c:v>
                </c:pt>
                <c:pt idx="178">
                  <c:v>-49.882328000000001</c:v>
                </c:pt>
                <c:pt idx="179">
                  <c:v>-50.946990999999997</c:v>
                </c:pt>
                <c:pt idx="180">
                  <c:v>-50.986542</c:v>
                </c:pt>
                <c:pt idx="181">
                  <c:v>-52.188491999999997</c:v>
                </c:pt>
                <c:pt idx="182">
                  <c:v>-52.636992999999997</c:v>
                </c:pt>
                <c:pt idx="183">
                  <c:v>-53.205975000000002</c:v>
                </c:pt>
                <c:pt idx="184">
                  <c:v>-53.421089000000002</c:v>
                </c:pt>
                <c:pt idx="185">
                  <c:v>-53.754013</c:v>
                </c:pt>
                <c:pt idx="186">
                  <c:v>-52.679290999999999</c:v>
                </c:pt>
                <c:pt idx="187">
                  <c:v>-52.377383999999999</c:v>
                </c:pt>
                <c:pt idx="188">
                  <c:v>-51.944901000000002</c:v>
                </c:pt>
                <c:pt idx="189">
                  <c:v>-49.956867000000003</c:v>
                </c:pt>
                <c:pt idx="190">
                  <c:v>-48.010685000000002</c:v>
                </c:pt>
                <c:pt idx="191">
                  <c:v>-46.647830999999996</c:v>
                </c:pt>
                <c:pt idx="192">
                  <c:v>-45.084560000000003</c:v>
                </c:pt>
                <c:pt idx="193">
                  <c:v>-43.831195999999998</c:v>
                </c:pt>
                <c:pt idx="194">
                  <c:v>-42.270420000000001</c:v>
                </c:pt>
                <c:pt idx="195">
                  <c:v>-41.13467</c:v>
                </c:pt>
                <c:pt idx="196">
                  <c:v>-40.171162000000002</c:v>
                </c:pt>
                <c:pt idx="197">
                  <c:v>-39.844841000000002</c:v>
                </c:pt>
                <c:pt idx="198">
                  <c:v>-39.242310000000003</c:v>
                </c:pt>
                <c:pt idx="199">
                  <c:v>-39.429820999999997</c:v>
                </c:pt>
                <c:pt idx="200">
                  <c:v>-39.614674000000001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8-4739-B6B8-254BBBA38D8B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1.5GHz IF'!$Q$5:$Q$205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IF'!$R$5:$R$205</c:f>
              <c:numCache>
                <c:formatCode>General</c:formatCode>
                <c:ptCount val="201"/>
                <c:pt idx="0">
                  <c:v>-29.814399999999999</c:v>
                </c:pt>
                <c:pt idx="1">
                  <c:v>-26.966059000000001</c:v>
                </c:pt>
                <c:pt idx="2">
                  <c:v>-25.166725</c:v>
                </c:pt>
                <c:pt idx="3">
                  <c:v>-23.523026000000002</c:v>
                </c:pt>
                <c:pt idx="4">
                  <c:v>-22.51737</c:v>
                </c:pt>
                <c:pt idx="5">
                  <c:v>-21.837603000000001</c:v>
                </c:pt>
                <c:pt idx="6">
                  <c:v>-21.104621999999999</c:v>
                </c:pt>
                <c:pt idx="7">
                  <c:v>-20.292801000000001</c:v>
                </c:pt>
                <c:pt idx="8">
                  <c:v>-19.546337000000001</c:v>
                </c:pt>
                <c:pt idx="9">
                  <c:v>-19.031374</c:v>
                </c:pt>
                <c:pt idx="10">
                  <c:v>-18.377942999999998</c:v>
                </c:pt>
                <c:pt idx="11">
                  <c:v>-17.698111000000001</c:v>
                </c:pt>
                <c:pt idx="12">
                  <c:v>-16.935525999999999</c:v>
                </c:pt>
                <c:pt idx="13">
                  <c:v>-16.207457000000002</c:v>
                </c:pt>
                <c:pt idx="14">
                  <c:v>-15.373378000000001</c:v>
                </c:pt>
                <c:pt idx="15">
                  <c:v>-14.857365</c:v>
                </c:pt>
                <c:pt idx="16">
                  <c:v>-14.041665999999999</c:v>
                </c:pt>
                <c:pt idx="17">
                  <c:v>-13.256791</c:v>
                </c:pt>
                <c:pt idx="18">
                  <c:v>-12.285741</c:v>
                </c:pt>
                <c:pt idx="19">
                  <c:v>-11.406276999999999</c:v>
                </c:pt>
                <c:pt idx="20">
                  <c:v>-10.687625000000001</c:v>
                </c:pt>
                <c:pt idx="21">
                  <c:v>-10.369687000000001</c:v>
                </c:pt>
                <c:pt idx="22">
                  <c:v>-9.9422215999999999</c:v>
                </c:pt>
                <c:pt idx="23">
                  <c:v>-9.4564561999999999</c:v>
                </c:pt>
                <c:pt idx="24">
                  <c:v>-8.8985471999999994</c:v>
                </c:pt>
                <c:pt idx="25">
                  <c:v>-8.5407658000000009</c:v>
                </c:pt>
                <c:pt idx="26">
                  <c:v>-8.1883774000000003</c:v>
                </c:pt>
                <c:pt idx="27">
                  <c:v>-7.9768777000000002</c:v>
                </c:pt>
                <c:pt idx="28">
                  <c:v>-7.8046517</c:v>
                </c:pt>
                <c:pt idx="29">
                  <c:v>-7.5763062999999997</c:v>
                </c:pt>
                <c:pt idx="30">
                  <c:v>-7.5251254999999997</c:v>
                </c:pt>
                <c:pt idx="31">
                  <c:v>-7.5253053000000003</c:v>
                </c:pt>
                <c:pt idx="32">
                  <c:v>-7.6010485000000001</c:v>
                </c:pt>
                <c:pt idx="33">
                  <c:v>-7.6300426000000003</c:v>
                </c:pt>
                <c:pt idx="34">
                  <c:v>-7.6602392000000004</c:v>
                </c:pt>
                <c:pt idx="35">
                  <c:v>-7.5644703</c:v>
                </c:pt>
                <c:pt idx="36">
                  <c:v>-7.5617571000000003</c:v>
                </c:pt>
                <c:pt idx="37">
                  <c:v>-7.5863322999999996</c:v>
                </c:pt>
                <c:pt idx="38">
                  <c:v>-7.6414552000000002</c:v>
                </c:pt>
                <c:pt idx="39">
                  <c:v>-7.5997580999999998</c:v>
                </c:pt>
                <c:pt idx="40">
                  <c:v>-7.6750835999999998</c:v>
                </c:pt>
                <c:pt idx="41">
                  <c:v>-7.6207314000000004</c:v>
                </c:pt>
                <c:pt idx="42">
                  <c:v>-7.7213006000000002</c:v>
                </c:pt>
                <c:pt idx="43">
                  <c:v>-7.7861022999999996</c:v>
                </c:pt>
                <c:pt idx="44">
                  <c:v>-7.9044032</c:v>
                </c:pt>
                <c:pt idx="45">
                  <c:v>-7.9665103000000004</c:v>
                </c:pt>
                <c:pt idx="46">
                  <c:v>-7.9311851999999998</c:v>
                </c:pt>
                <c:pt idx="47">
                  <c:v>-7.9654230999999998</c:v>
                </c:pt>
                <c:pt idx="48">
                  <c:v>-8.0264863999999996</c:v>
                </c:pt>
                <c:pt idx="49">
                  <c:v>-8.0330677000000001</c:v>
                </c:pt>
                <c:pt idx="50">
                  <c:v>-8.1321858999999996</c:v>
                </c:pt>
                <c:pt idx="51">
                  <c:v>-8.2909822000000002</c:v>
                </c:pt>
                <c:pt idx="52">
                  <c:v>-8.4082766000000007</c:v>
                </c:pt>
                <c:pt idx="53">
                  <c:v>-8.4962111</c:v>
                </c:pt>
                <c:pt idx="54">
                  <c:v>-8.6135950000000001</c:v>
                </c:pt>
                <c:pt idx="55">
                  <c:v>-8.6960458999999997</c:v>
                </c:pt>
                <c:pt idx="56">
                  <c:v>-8.7825126999999998</c:v>
                </c:pt>
                <c:pt idx="57">
                  <c:v>-8.8991108000000008</c:v>
                </c:pt>
                <c:pt idx="58">
                  <c:v>-8.9781036000000007</c:v>
                </c:pt>
                <c:pt idx="59">
                  <c:v>-8.9915085000000001</c:v>
                </c:pt>
                <c:pt idx="60">
                  <c:v>-9.0740985999999992</c:v>
                </c:pt>
                <c:pt idx="61">
                  <c:v>-9.1643819999999998</c:v>
                </c:pt>
                <c:pt idx="62">
                  <c:v>-9.2316008000000007</c:v>
                </c:pt>
                <c:pt idx="63">
                  <c:v>-9.3046932000000009</c:v>
                </c:pt>
                <c:pt idx="64">
                  <c:v>-9.3376111999999996</c:v>
                </c:pt>
                <c:pt idx="65">
                  <c:v>-9.3474111999999998</c:v>
                </c:pt>
                <c:pt idx="66">
                  <c:v>-9.4176845999999994</c:v>
                </c:pt>
                <c:pt idx="67">
                  <c:v>-9.4974746999999997</c:v>
                </c:pt>
                <c:pt idx="68">
                  <c:v>-9.5493679</c:v>
                </c:pt>
                <c:pt idx="69">
                  <c:v>-9.5610570999999993</c:v>
                </c:pt>
                <c:pt idx="70">
                  <c:v>-9.5724935999999996</c:v>
                </c:pt>
                <c:pt idx="71">
                  <c:v>-9.5692024</c:v>
                </c:pt>
                <c:pt idx="72">
                  <c:v>-9.6411122999999996</c:v>
                </c:pt>
                <c:pt idx="73">
                  <c:v>-9.6832972000000002</c:v>
                </c:pt>
                <c:pt idx="74">
                  <c:v>-9.7068825000000007</c:v>
                </c:pt>
                <c:pt idx="75">
                  <c:v>-9.6732730999999994</c:v>
                </c:pt>
                <c:pt idx="76">
                  <c:v>-9.6215943999999993</c:v>
                </c:pt>
                <c:pt idx="77">
                  <c:v>-9.6471318999999998</c:v>
                </c:pt>
                <c:pt idx="78">
                  <c:v>-9.6715040000000005</c:v>
                </c:pt>
                <c:pt idx="79">
                  <c:v>-9.7404870999999993</c:v>
                </c:pt>
                <c:pt idx="80">
                  <c:v>-9.6995974</c:v>
                </c:pt>
                <c:pt idx="81">
                  <c:v>-9.6536168999999994</c:v>
                </c:pt>
                <c:pt idx="82">
                  <c:v>-9.5532264999999992</c:v>
                </c:pt>
                <c:pt idx="83">
                  <c:v>-9.5331860000000006</c:v>
                </c:pt>
                <c:pt idx="84">
                  <c:v>-9.4997968999999998</c:v>
                </c:pt>
                <c:pt idx="85">
                  <c:v>-9.5041790000000006</c:v>
                </c:pt>
                <c:pt idx="86">
                  <c:v>-9.4411954999999992</c:v>
                </c:pt>
                <c:pt idx="87">
                  <c:v>-9.4086475000000007</c:v>
                </c:pt>
                <c:pt idx="88">
                  <c:v>-9.3266419999999997</c:v>
                </c:pt>
                <c:pt idx="89">
                  <c:v>-9.3098344999999991</c:v>
                </c:pt>
                <c:pt idx="90">
                  <c:v>-9.3855476000000007</c:v>
                </c:pt>
                <c:pt idx="91">
                  <c:v>-9.4149674999999995</c:v>
                </c:pt>
                <c:pt idx="92">
                  <c:v>-9.4949960999999998</c:v>
                </c:pt>
                <c:pt idx="93">
                  <c:v>-9.6021032000000002</c:v>
                </c:pt>
                <c:pt idx="94">
                  <c:v>-9.6926583999999991</c:v>
                </c:pt>
                <c:pt idx="95">
                  <c:v>-9.9128275000000006</c:v>
                </c:pt>
                <c:pt idx="96">
                  <c:v>-10.023766999999999</c:v>
                </c:pt>
                <c:pt idx="97">
                  <c:v>-10.214472000000001</c:v>
                </c:pt>
                <c:pt idx="98">
                  <c:v>-10.204532</c:v>
                </c:pt>
                <c:pt idx="99">
                  <c:v>-10.330446</c:v>
                </c:pt>
                <c:pt idx="100">
                  <c:v>-10.38714</c:v>
                </c:pt>
                <c:pt idx="101">
                  <c:v>-10.502961000000001</c:v>
                </c:pt>
                <c:pt idx="102">
                  <c:v>-10.617590999999999</c:v>
                </c:pt>
                <c:pt idx="103">
                  <c:v>-10.662526</c:v>
                </c:pt>
                <c:pt idx="104">
                  <c:v>-10.630342000000001</c:v>
                </c:pt>
                <c:pt idx="105">
                  <c:v>-10.657635000000001</c:v>
                </c:pt>
                <c:pt idx="106">
                  <c:v>-10.571553</c:v>
                </c:pt>
                <c:pt idx="107">
                  <c:v>-10.597211</c:v>
                </c:pt>
                <c:pt idx="108">
                  <c:v>-10.617297000000001</c:v>
                </c:pt>
                <c:pt idx="109">
                  <c:v>-10.615421</c:v>
                </c:pt>
                <c:pt idx="110">
                  <c:v>-10.649037999999999</c:v>
                </c:pt>
                <c:pt idx="111">
                  <c:v>-10.621994000000001</c:v>
                </c:pt>
                <c:pt idx="112">
                  <c:v>-10.701513</c:v>
                </c:pt>
                <c:pt idx="113">
                  <c:v>-10.738759</c:v>
                </c:pt>
                <c:pt idx="114">
                  <c:v>-10.760824</c:v>
                </c:pt>
                <c:pt idx="115">
                  <c:v>-10.845117</c:v>
                </c:pt>
                <c:pt idx="116">
                  <c:v>-10.837208</c:v>
                </c:pt>
                <c:pt idx="117">
                  <c:v>-10.833361999999999</c:v>
                </c:pt>
                <c:pt idx="118">
                  <c:v>-10.921001</c:v>
                </c:pt>
                <c:pt idx="119">
                  <c:v>-10.961071</c:v>
                </c:pt>
                <c:pt idx="120">
                  <c:v>-10.977268</c:v>
                </c:pt>
                <c:pt idx="121">
                  <c:v>-11.016458</c:v>
                </c:pt>
                <c:pt idx="122">
                  <c:v>-11.071489</c:v>
                </c:pt>
                <c:pt idx="123">
                  <c:v>-11.169726000000001</c:v>
                </c:pt>
                <c:pt idx="124">
                  <c:v>-11.279797</c:v>
                </c:pt>
                <c:pt idx="125">
                  <c:v>-11.326677999999999</c:v>
                </c:pt>
                <c:pt idx="126">
                  <c:v>-11.352275000000001</c:v>
                </c:pt>
                <c:pt idx="127">
                  <c:v>-11.322113999999999</c:v>
                </c:pt>
                <c:pt idx="128">
                  <c:v>-11.465085</c:v>
                </c:pt>
                <c:pt idx="129">
                  <c:v>-11.550777999999999</c:v>
                </c:pt>
                <c:pt idx="130">
                  <c:v>-11.424491</c:v>
                </c:pt>
                <c:pt idx="131">
                  <c:v>-11.441338999999999</c:v>
                </c:pt>
                <c:pt idx="132">
                  <c:v>-11.453547</c:v>
                </c:pt>
                <c:pt idx="133">
                  <c:v>-11.422528</c:v>
                </c:pt>
                <c:pt idx="134">
                  <c:v>-11.534542</c:v>
                </c:pt>
                <c:pt idx="135">
                  <c:v>-11.579129</c:v>
                </c:pt>
                <c:pt idx="136">
                  <c:v>-11.522812999999999</c:v>
                </c:pt>
                <c:pt idx="137">
                  <c:v>-11.560964999999999</c:v>
                </c:pt>
                <c:pt idx="138">
                  <c:v>-11.69407</c:v>
                </c:pt>
                <c:pt idx="139">
                  <c:v>-11.731223</c:v>
                </c:pt>
                <c:pt idx="140">
                  <c:v>-11.766597000000001</c:v>
                </c:pt>
                <c:pt idx="141">
                  <c:v>-12.363438</c:v>
                </c:pt>
                <c:pt idx="142">
                  <c:v>-13.403511</c:v>
                </c:pt>
                <c:pt idx="143">
                  <c:v>-12.597281000000001</c:v>
                </c:pt>
                <c:pt idx="144">
                  <c:v>-15.534159000000001</c:v>
                </c:pt>
                <c:pt idx="145">
                  <c:v>-26.374054000000001</c:v>
                </c:pt>
                <c:pt idx="146">
                  <c:v>-30.099046999999999</c:v>
                </c:pt>
                <c:pt idx="147">
                  <c:v>-32.833817000000003</c:v>
                </c:pt>
                <c:pt idx="148">
                  <c:v>-33.736930999999998</c:v>
                </c:pt>
                <c:pt idx="149">
                  <c:v>-33.803668999999999</c:v>
                </c:pt>
                <c:pt idx="150">
                  <c:v>-34.867218000000001</c:v>
                </c:pt>
                <c:pt idx="151">
                  <c:v>-36.129074000000003</c:v>
                </c:pt>
                <c:pt idx="152">
                  <c:v>-36.725273000000001</c:v>
                </c:pt>
                <c:pt idx="153">
                  <c:v>-37.446193999999998</c:v>
                </c:pt>
                <c:pt idx="154">
                  <c:v>-38.273330999999999</c:v>
                </c:pt>
                <c:pt idx="155">
                  <c:v>-38.581017000000003</c:v>
                </c:pt>
                <c:pt idx="156">
                  <c:v>-38.510674000000002</c:v>
                </c:pt>
                <c:pt idx="157">
                  <c:v>-39.238875999999998</c:v>
                </c:pt>
                <c:pt idx="158">
                  <c:v>-40.198132000000001</c:v>
                </c:pt>
                <c:pt idx="159">
                  <c:v>-39.256633999999998</c:v>
                </c:pt>
                <c:pt idx="160">
                  <c:v>-38.013343999999996</c:v>
                </c:pt>
                <c:pt idx="161">
                  <c:v>-38.589489</c:v>
                </c:pt>
                <c:pt idx="162">
                  <c:v>-38.063201999999997</c:v>
                </c:pt>
                <c:pt idx="163">
                  <c:v>-37.098044999999999</c:v>
                </c:pt>
                <c:pt idx="164">
                  <c:v>-36.134464000000001</c:v>
                </c:pt>
                <c:pt idx="165">
                  <c:v>-35.079056000000001</c:v>
                </c:pt>
                <c:pt idx="166">
                  <c:v>-34.325966000000001</c:v>
                </c:pt>
                <c:pt idx="167">
                  <c:v>-33.887005000000002</c:v>
                </c:pt>
                <c:pt idx="168">
                  <c:v>-32.722659999999998</c:v>
                </c:pt>
                <c:pt idx="169">
                  <c:v>-25.398655000000002</c:v>
                </c:pt>
                <c:pt idx="170">
                  <c:v>-18.028393000000001</c:v>
                </c:pt>
                <c:pt idx="171">
                  <c:v>-16.020171999999999</c:v>
                </c:pt>
                <c:pt idx="172">
                  <c:v>-11.443295000000001</c:v>
                </c:pt>
                <c:pt idx="173">
                  <c:v>-10.571808000000001</c:v>
                </c:pt>
                <c:pt idx="174">
                  <c:v>-10.728852</c:v>
                </c:pt>
                <c:pt idx="175">
                  <c:v>-10.901945</c:v>
                </c:pt>
                <c:pt idx="176">
                  <c:v>-11.117018</c:v>
                </c:pt>
                <c:pt idx="177">
                  <c:v>-11.611278</c:v>
                </c:pt>
                <c:pt idx="178">
                  <c:v>-12.088984</c:v>
                </c:pt>
                <c:pt idx="179">
                  <c:v>-12.553553000000001</c:v>
                </c:pt>
                <c:pt idx="180">
                  <c:v>-13.155497</c:v>
                </c:pt>
                <c:pt idx="181">
                  <c:v>-13.667794000000001</c:v>
                </c:pt>
                <c:pt idx="182">
                  <c:v>-14.175859000000001</c:v>
                </c:pt>
                <c:pt idx="183">
                  <c:v>-14.824201</c:v>
                </c:pt>
                <c:pt idx="184">
                  <c:v>-15.505521</c:v>
                </c:pt>
                <c:pt idx="185">
                  <c:v>-16.358522000000001</c:v>
                </c:pt>
                <c:pt idx="186">
                  <c:v>-17.003516999999999</c:v>
                </c:pt>
                <c:pt idx="187">
                  <c:v>-17.734676</c:v>
                </c:pt>
                <c:pt idx="188">
                  <c:v>-17.916291999999999</c:v>
                </c:pt>
                <c:pt idx="189">
                  <c:v>-18.075593999999999</c:v>
                </c:pt>
                <c:pt idx="190">
                  <c:v>-18.727024</c:v>
                </c:pt>
                <c:pt idx="191">
                  <c:v>-19.261565999999998</c:v>
                </c:pt>
                <c:pt idx="192">
                  <c:v>-20.976271000000001</c:v>
                </c:pt>
                <c:pt idx="193">
                  <c:v>-23.334005000000001</c:v>
                </c:pt>
                <c:pt idx="194">
                  <c:v>-24.002495</c:v>
                </c:pt>
                <c:pt idx="195">
                  <c:v>-26.799963000000002</c:v>
                </c:pt>
                <c:pt idx="196">
                  <c:v>-29.817381000000001</c:v>
                </c:pt>
                <c:pt idx="197">
                  <c:v>-33.87191</c:v>
                </c:pt>
                <c:pt idx="198">
                  <c:v>-38.486462000000003</c:v>
                </c:pt>
                <c:pt idx="199">
                  <c:v>-38.972321000000001</c:v>
                </c:pt>
                <c:pt idx="200">
                  <c:v>-40.253535999999997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08-4739-B6B8-254BBBA38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2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1.5 GHz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5776050898395597"/>
          <c:y val="1.47572178477690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374963546223404E-2"/>
          <c:w val="0.76542713682528862"/>
          <c:h val="0.716872995042286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'CLvsLO 1.5GHz IF'!$F$2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IF'!$F$5:$F$205</c:f>
              <c:numCache>
                <c:formatCode>General</c:formatCode>
                <c:ptCount val="201"/>
                <c:pt idx="0">
                  <c:v>-52.886208000000003</c:v>
                </c:pt>
                <c:pt idx="1">
                  <c:v>-46.927750000000003</c:v>
                </c:pt>
                <c:pt idx="2">
                  <c:v>-42.684154999999997</c:v>
                </c:pt>
                <c:pt idx="3">
                  <c:v>-39.072204999999997</c:v>
                </c:pt>
                <c:pt idx="4">
                  <c:v>-36.029358000000002</c:v>
                </c:pt>
                <c:pt idx="5">
                  <c:v>-33.695743999999998</c:v>
                </c:pt>
                <c:pt idx="6">
                  <c:v>-31.818194999999999</c:v>
                </c:pt>
                <c:pt idx="7">
                  <c:v>-29.891362999999998</c:v>
                </c:pt>
                <c:pt idx="8">
                  <c:v>-28.315159000000001</c:v>
                </c:pt>
                <c:pt idx="9">
                  <c:v>-26.78471</c:v>
                </c:pt>
                <c:pt idx="10">
                  <c:v>-25.112762</c:v>
                </c:pt>
                <c:pt idx="11">
                  <c:v>-23.441133000000001</c:v>
                </c:pt>
                <c:pt idx="12">
                  <c:v>-22.016781000000002</c:v>
                </c:pt>
                <c:pt idx="13">
                  <c:v>-20.211493000000001</c:v>
                </c:pt>
                <c:pt idx="14">
                  <c:v>-18.235334000000002</c:v>
                </c:pt>
                <c:pt idx="15">
                  <c:v>-16.563887000000001</c:v>
                </c:pt>
                <c:pt idx="16">
                  <c:v>-14.597808000000001</c:v>
                </c:pt>
                <c:pt idx="17">
                  <c:v>-12.957352</c:v>
                </c:pt>
                <c:pt idx="18">
                  <c:v>-11.507991000000001</c:v>
                </c:pt>
                <c:pt idx="19">
                  <c:v>-9.96068</c:v>
                </c:pt>
                <c:pt idx="20">
                  <c:v>-8.5639438999999999</c:v>
                </c:pt>
                <c:pt idx="21">
                  <c:v>-7.6494612999999996</c:v>
                </c:pt>
                <c:pt idx="22">
                  <c:v>-7.1416965000000001</c:v>
                </c:pt>
                <c:pt idx="23">
                  <c:v>-6.9012737</c:v>
                </c:pt>
                <c:pt idx="24">
                  <c:v>-6.7788005</c:v>
                </c:pt>
                <c:pt idx="25">
                  <c:v>-6.8591642000000004</c:v>
                </c:pt>
                <c:pt idx="26">
                  <c:v>-6.8591037000000004</c:v>
                </c:pt>
                <c:pt idx="27">
                  <c:v>-6.9998288000000004</c:v>
                </c:pt>
                <c:pt idx="28">
                  <c:v>-7.2361331</c:v>
                </c:pt>
                <c:pt idx="29">
                  <c:v>-7.4114366</c:v>
                </c:pt>
                <c:pt idx="30">
                  <c:v>-7.5294309000000004</c:v>
                </c:pt>
                <c:pt idx="31">
                  <c:v>-7.5484147000000004</c:v>
                </c:pt>
                <c:pt idx="32">
                  <c:v>-7.6057743999999996</c:v>
                </c:pt>
                <c:pt idx="33">
                  <c:v>-7.6016234999999996</c:v>
                </c:pt>
                <c:pt idx="34">
                  <c:v>-7.6698545999999999</c:v>
                </c:pt>
                <c:pt idx="35">
                  <c:v>-7.7250037000000003</c:v>
                </c:pt>
                <c:pt idx="36">
                  <c:v>-7.7610121000000003</c:v>
                </c:pt>
                <c:pt idx="37">
                  <c:v>-7.7882265999999998</c:v>
                </c:pt>
                <c:pt idx="38">
                  <c:v>-7.8908787</c:v>
                </c:pt>
                <c:pt idx="39">
                  <c:v>-7.9608445000000003</c:v>
                </c:pt>
                <c:pt idx="40">
                  <c:v>-8.0085896999999999</c:v>
                </c:pt>
                <c:pt idx="41">
                  <c:v>-8.0175514000000003</c:v>
                </c:pt>
                <c:pt idx="42">
                  <c:v>-8.0080500000000008</c:v>
                </c:pt>
                <c:pt idx="43">
                  <c:v>-7.9531406999999996</c:v>
                </c:pt>
                <c:pt idx="44">
                  <c:v>-7.9002227999999999</c:v>
                </c:pt>
                <c:pt idx="45">
                  <c:v>-7.8787998999999997</c:v>
                </c:pt>
                <c:pt idx="46">
                  <c:v>-7.8203993000000001</c:v>
                </c:pt>
                <c:pt idx="47">
                  <c:v>-7.8275676000000001</c:v>
                </c:pt>
                <c:pt idx="48">
                  <c:v>-7.8584046000000001</c:v>
                </c:pt>
                <c:pt idx="49">
                  <c:v>-7.7138023000000002</c:v>
                </c:pt>
                <c:pt idx="50">
                  <c:v>-7.5711927000000001</c:v>
                </c:pt>
                <c:pt idx="51">
                  <c:v>-7.4731630999999998</c:v>
                </c:pt>
                <c:pt idx="52">
                  <c:v>-7.4032558999999996</c:v>
                </c:pt>
                <c:pt idx="53">
                  <c:v>-7.3858299000000001</c:v>
                </c:pt>
                <c:pt idx="54">
                  <c:v>-7.4121027000000002</c:v>
                </c:pt>
                <c:pt idx="55">
                  <c:v>-7.4719296000000002</c:v>
                </c:pt>
                <c:pt idx="56">
                  <c:v>-7.4855323</c:v>
                </c:pt>
                <c:pt idx="57">
                  <c:v>-7.5950579999999999</c:v>
                </c:pt>
                <c:pt idx="58">
                  <c:v>-7.7018212999999998</c:v>
                </c:pt>
                <c:pt idx="59">
                  <c:v>-7.6335715999999998</c:v>
                </c:pt>
                <c:pt idx="60">
                  <c:v>-7.6227112000000004</c:v>
                </c:pt>
                <c:pt idx="61">
                  <c:v>-7.6808147</c:v>
                </c:pt>
                <c:pt idx="62">
                  <c:v>-7.7315835999999996</c:v>
                </c:pt>
                <c:pt idx="63">
                  <c:v>-7.8009161999999996</c:v>
                </c:pt>
                <c:pt idx="64">
                  <c:v>-7.8237762000000002</c:v>
                </c:pt>
                <c:pt idx="65">
                  <c:v>-7.8371104999999996</c:v>
                </c:pt>
                <c:pt idx="66">
                  <c:v>-7.8341140999999999</c:v>
                </c:pt>
                <c:pt idx="67">
                  <c:v>-7.8677577999999997</c:v>
                </c:pt>
                <c:pt idx="68">
                  <c:v>-7.9188910000000003</c:v>
                </c:pt>
                <c:pt idx="69">
                  <c:v>-7.9477630000000001</c:v>
                </c:pt>
                <c:pt idx="70">
                  <c:v>-7.9956927000000002</c:v>
                </c:pt>
                <c:pt idx="71">
                  <c:v>-7.9713067999999998</c:v>
                </c:pt>
                <c:pt idx="72">
                  <c:v>-7.9958052999999998</c:v>
                </c:pt>
                <c:pt idx="73">
                  <c:v>-7.9948291999999999</c:v>
                </c:pt>
                <c:pt idx="74">
                  <c:v>-8.0027161000000007</c:v>
                </c:pt>
                <c:pt idx="75">
                  <c:v>-8.0071869000000007</c:v>
                </c:pt>
                <c:pt idx="76">
                  <c:v>-7.9531955999999999</c:v>
                </c:pt>
                <c:pt idx="77">
                  <c:v>-7.9666962999999997</c:v>
                </c:pt>
                <c:pt idx="78">
                  <c:v>-7.9884019000000004</c:v>
                </c:pt>
                <c:pt idx="79">
                  <c:v>-7.9830546</c:v>
                </c:pt>
                <c:pt idx="80">
                  <c:v>-8.0056238000000004</c:v>
                </c:pt>
                <c:pt idx="81">
                  <c:v>-8.0403518999999992</c:v>
                </c:pt>
                <c:pt idx="82">
                  <c:v>-8.0198917000000005</c:v>
                </c:pt>
                <c:pt idx="83">
                  <c:v>-8.0044632</c:v>
                </c:pt>
                <c:pt idx="84">
                  <c:v>-7.9846706000000003</c:v>
                </c:pt>
                <c:pt idx="85">
                  <c:v>-7.9672222000000001</c:v>
                </c:pt>
                <c:pt idx="86">
                  <c:v>-7.9950713999999996</c:v>
                </c:pt>
                <c:pt idx="87">
                  <c:v>-8.0088100000000004</c:v>
                </c:pt>
                <c:pt idx="88">
                  <c:v>-7.9903307000000003</c:v>
                </c:pt>
                <c:pt idx="89">
                  <c:v>-7.9814758000000001</c:v>
                </c:pt>
                <c:pt idx="90">
                  <c:v>-7.9902762999999997</c:v>
                </c:pt>
                <c:pt idx="91">
                  <c:v>-8.0479879000000007</c:v>
                </c:pt>
                <c:pt idx="92">
                  <c:v>-8.1041164000000006</c:v>
                </c:pt>
                <c:pt idx="93">
                  <c:v>-8.1626262999999994</c:v>
                </c:pt>
                <c:pt idx="94">
                  <c:v>-8.2666388000000008</c:v>
                </c:pt>
                <c:pt idx="95">
                  <c:v>-8.4063348999999992</c:v>
                </c:pt>
                <c:pt idx="96">
                  <c:v>-8.5360966000000005</c:v>
                </c:pt>
                <c:pt idx="97">
                  <c:v>-8.6657162000000003</c:v>
                </c:pt>
                <c:pt idx="98">
                  <c:v>-8.7658854000000002</c:v>
                </c:pt>
                <c:pt idx="99">
                  <c:v>-8.7943248999999994</c:v>
                </c:pt>
                <c:pt idx="100">
                  <c:v>-8.8497572000000009</c:v>
                </c:pt>
                <c:pt idx="101">
                  <c:v>-8.9424294999999994</c:v>
                </c:pt>
                <c:pt idx="102">
                  <c:v>-8.9974927999999998</c:v>
                </c:pt>
                <c:pt idx="103">
                  <c:v>-9.0691862000000008</c:v>
                </c:pt>
                <c:pt idx="104">
                  <c:v>-9.0931815999999994</c:v>
                </c:pt>
                <c:pt idx="105">
                  <c:v>-9.0680437000000005</c:v>
                </c:pt>
                <c:pt idx="106">
                  <c:v>-9.1194324000000009</c:v>
                </c:pt>
                <c:pt idx="107">
                  <c:v>-9.1906651999999998</c:v>
                </c:pt>
                <c:pt idx="108">
                  <c:v>-9.1552439000000003</c:v>
                </c:pt>
                <c:pt idx="109">
                  <c:v>-9.1675652999999997</c:v>
                </c:pt>
                <c:pt idx="110">
                  <c:v>-9.1678438</c:v>
                </c:pt>
                <c:pt idx="111">
                  <c:v>-9.1232834</c:v>
                </c:pt>
                <c:pt idx="112">
                  <c:v>-9.0604028999999997</c:v>
                </c:pt>
                <c:pt idx="113">
                  <c:v>-8.9888896999999996</c:v>
                </c:pt>
                <c:pt idx="114">
                  <c:v>-8.8905373000000001</c:v>
                </c:pt>
                <c:pt idx="115">
                  <c:v>-8.7941084000000007</c:v>
                </c:pt>
                <c:pt idx="116">
                  <c:v>-8.7421769999999999</c:v>
                </c:pt>
                <c:pt idx="117">
                  <c:v>-8.7379227000000004</c:v>
                </c:pt>
                <c:pt idx="118">
                  <c:v>-8.7189177999999998</c:v>
                </c:pt>
                <c:pt idx="119">
                  <c:v>-8.7333774999999996</c:v>
                </c:pt>
                <c:pt idx="120">
                  <c:v>-8.7213382999999993</c:v>
                </c:pt>
                <c:pt idx="121">
                  <c:v>-8.6949719999999999</c:v>
                </c:pt>
                <c:pt idx="122">
                  <c:v>-8.6993264999999997</c:v>
                </c:pt>
                <c:pt idx="123">
                  <c:v>-8.7078723999999994</c:v>
                </c:pt>
                <c:pt idx="124">
                  <c:v>-8.7551650999999993</c:v>
                </c:pt>
                <c:pt idx="125">
                  <c:v>-8.7290840000000003</c:v>
                </c:pt>
                <c:pt idx="126">
                  <c:v>-8.7191896</c:v>
                </c:pt>
                <c:pt idx="127">
                  <c:v>-8.7156590999999999</c:v>
                </c:pt>
                <c:pt idx="128">
                  <c:v>-8.7655782999999996</c:v>
                </c:pt>
                <c:pt idx="129">
                  <c:v>-8.7789955000000006</c:v>
                </c:pt>
                <c:pt idx="130">
                  <c:v>-8.7836399000000007</c:v>
                </c:pt>
                <c:pt idx="131">
                  <c:v>-8.8175106000000003</c:v>
                </c:pt>
                <c:pt idx="132">
                  <c:v>-8.8276520000000005</c:v>
                </c:pt>
                <c:pt idx="133">
                  <c:v>-8.8401402999999998</c:v>
                </c:pt>
                <c:pt idx="134">
                  <c:v>-8.8599099999999993</c:v>
                </c:pt>
                <c:pt idx="135">
                  <c:v>-8.9025830999999993</c:v>
                </c:pt>
                <c:pt idx="136">
                  <c:v>-8.9178352000000007</c:v>
                </c:pt>
                <c:pt idx="137">
                  <c:v>-8.9596195000000005</c:v>
                </c:pt>
                <c:pt idx="138">
                  <c:v>-8.9997071999999996</c:v>
                </c:pt>
                <c:pt idx="139">
                  <c:v>-9.0275830999999993</c:v>
                </c:pt>
                <c:pt idx="140">
                  <c:v>-9.1284446999999993</c:v>
                </c:pt>
                <c:pt idx="141">
                  <c:v>-9.2171067999999998</c:v>
                </c:pt>
                <c:pt idx="142">
                  <c:v>-9.3389997000000005</c:v>
                </c:pt>
                <c:pt idx="143">
                  <c:v>-9.4617634000000006</c:v>
                </c:pt>
                <c:pt idx="144">
                  <c:v>-9.5900926999999996</c:v>
                </c:pt>
                <c:pt idx="145">
                  <c:v>-9.7794752000000003</c:v>
                </c:pt>
                <c:pt idx="146">
                  <c:v>-9.9838076000000004</c:v>
                </c:pt>
                <c:pt idx="147">
                  <c:v>-10.231563</c:v>
                </c:pt>
                <c:pt idx="148">
                  <c:v>-10.513313999999999</c:v>
                </c:pt>
                <c:pt idx="149">
                  <c:v>-10.800015</c:v>
                </c:pt>
                <c:pt idx="150">
                  <c:v>-11.124478</c:v>
                </c:pt>
                <c:pt idx="151">
                  <c:v>-11.504375</c:v>
                </c:pt>
                <c:pt idx="152">
                  <c:v>-11.919280000000001</c:v>
                </c:pt>
                <c:pt idx="153">
                  <c:v>-12.313382000000001</c:v>
                </c:pt>
                <c:pt idx="154">
                  <c:v>-12.721289000000001</c:v>
                </c:pt>
                <c:pt idx="155">
                  <c:v>-13.157476000000001</c:v>
                </c:pt>
                <c:pt idx="156">
                  <c:v>-13.608447999999999</c:v>
                </c:pt>
                <c:pt idx="157">
                  <c:v>-14.114940000000001</c:v>
                </c:pt>
                <c:pt idx="158">
                  <c:v>-14.6762</c:v>
                </c:pt>
                <c:pt idx="159">
                  <c:v>-15.187699</c:v>
                </c:pt>
                <c:pt idx="160">
                  <c:v>-15.717756</c:v>
                </c:pt>
                <c:pt idx="161">
                  <c:v>-16.344028000000002</c:v>
                </c:pt>
                <c:pt idx="162">
                  <c:v>-17.081990999999999</c:v>
                </c:pt>
                <c:pt idx="163">
                  <c:v>-17.888846999999998</c:v>
                </c:pt>
                <c:pt idx="164">
                  <c:v>-18.731536999999999</c:v>
                </c:pt>
                <c:pt idx="165">
                  <c:v>-19.428007000000001</c:v>
                </c:pt>
                <c:pt idx="166">
                  <c:v>-20.068629999999999</c:v>
                </c:pt>
                <c:pt idx="167">
                  <c:v>-20.753620000000002</c:v>
                </c:pt>
                <c:pt idx="168">
                  <c:v>-21.582117</c:v>
                </c:pt>
                <c:pt idx="169">
                  <c:v>-22.158097999999999</c:v>
                </c:pt>
                <c:pt idx="170">
                  <c:v>-22.756360999999998</c:v>
                </c:pt>
                <c:pt idx="171">
                  <c:v>-23.632550999999999</c:v>
                </c:pt>
                <c:pt idx="172">
                  <c:v>-25.015207</c:v>
                </c:pt>
                <c:pt idx="173">
                  <c:v>-26.291941000000001</c:v>
                </c:pt>
                <c:pt idx="174">
                  <c:v>-27.709216999999999</c:v>
                </c:pt>
                <c:pt idx="175">
                  <c:v>-30.779786999999999</c:v>
                </c:pt>
                <c:pt idx="176">
                  <c:v>-35.730808000000003</c:v>
                </c:pt>
                <c:pt idx="177">
                  <c:v>-43.655205000000002</c:v>
                </c:pt>
                <c:pt idx="178">
                  <c:v>-49.882328000000001</c:v>
                </c:pt>
                <c:pt idx="179">
                  <c:v>-50.946990999999997</c:v>
                </c:pt>
                <c:pt idx="180">
                  <c:v>-50.986542</c:v>
                </c:pt>
                <c:pt idx="181">
                  <c:v>-52.188491999999997</c:v>
                </c:pt>
                <c:pt idx="182">
                  <c:v>-52.636992999999997</c:v>
                </c:pt>
                <c:pt idx="183">
                  <c:v>-53.205975000000002</c:v>
                </c:pt>
                <c:pt idx="184">
                  <c:v>-53.421089000000002</c:v>
                </c:pt>
                <c:pt idx="185">
                  <c:v>-53.754013</c:v>
                </c:pt>
                <c:pt idx="186">
                  <c:v>-52.679290999999999</c:v>
                </c:pt>
                <c:pt idx="187">
                  <c:v>-52.377383999999999</c:v>
                </c:pt>
                <c:pt idx="188">
                  <c:v>-51.944901000000002</c:v>
                </c:pt>
                <c:pt idx="189">
                  <c:v>-49.956867000000003</c:v>
                </c:pt>
                <c:pt idx="190">
                  <c:v>-48.010685000000002</c:v>
                </c:pt>
                <c:pt idx="191">
                  <c:v>-46.647830999999996</c:v>
                </c:pt>
                <c:pt idx="192">
                  <c:v>-45.084560000000003</c:v>
                </c:pt>
                <c:pt idx="193">
                  <c:v>-43.831195999999998</c:v>
                </c:pt>
                <c:pt idx="194">
                  <c:v>-42.270420000000001</c:v>
                </c:pt>
                <c:pt idx="195">
                  <c:v>-41.13467</c:v>
                </c:pt>
                <c:pt idx="196">
                  <c:v>-40.171162000000002</c:v>
                </c:pt>
                <c:pt idx="197">
                  <c:v>-39.844841000000002</c:v>
                </c:pt>
                <c:pt idx="198">
                  <c:v>-39.242310000000003</c:v>
                </c:pt>
                <c:pt idx="199">
                  <c:v>-39.429820999999997</c:v>
                </c:pt>
                <c:pt idx="200">
                  <c:v>-39.614674000000001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6-4AB0-A5E5-98B85A893FCA}"/>
            </c:ext>
          </c:extLst>
        </c:ser>
        <c:ser>
          <c:idx val="2"/>
          <c:order val="1"/>
          <c:tx>
            <c:strRef>
              <c:f>'CLvsLO 1.5GHz IF'!$G$2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IF'!$G$5:$G$205</c:f>
              <c:numCache>
                <c:formatCode>General</c:formatCode>
                <c:ptCount val="201"/>
                <c:pt idx="0">
                  <c:v>-53.382258999999998</c:v>
                </c:pt>
                <c:pt idx="1">
                  <c:v>-48.110641000000001</c:v>
                </c:pt>
                <c:pt idx="2">
                  <c:v>-43.456958999999998</c:v>
                </c:pt>
                <c:pt idx="3">
                  <c:v>-39.340083999999997</c:v>
                </c:pt>
                <c:pt idx="4">
                  <c:v>-36.289684000000001</c:v>
                </c:pt>
                <c:pt idx="5">
                  <c:v>-34.049232000000003</c:v>
                </c:pt>
                <c:pt idx="6">
                  <c:v>-32.11412</c:v>
                </c:pt>
                <c:pt idx="7">
                  <c:v>-30.284374</c:v>
                </c:pt>
                <c:pt idx="8">
                  <c:v>-28.835681999999998</c:v>
                </c:pt>
                <c:pt idx="9">
                  <c:v>-27.365580000000001</c:v>
                </c:pt>
                <c:pt idx="10">
                  <c:v>-25.71707</c:v>
                </c:pt>
                <c:pt idx="11">
                  <c:v>-24.174569999999999</c:v>
                </c:pt>
                <c:pt idx="12">
                  <c:v>-22.663456</c:v>
                </c:pt>
                <c:pt idx="13">
                  <c:v>-20.911736999999999</c:v>
                </c:pt>
                <c:pt idx="14">
                  <c:v>-18.848381</c:v>
                </c:pt>
                <c:pt idx="15">
                  <c:v>-17.180647</c:v>
                </c:pt>
                <c:pt idx="16">
                  <c:v>-15.150346000000001</c:v>
                </c:pt>
                <c:pt idx="17">
                  <c:v>-13.491974000000001</c:v>
                </c:pt>
                <c:pt idx="18">
                  <c:v>-11.998581</c:v>
                </c:pt>
                <c:pt idx="19">
                  <c:v>-10.340031</c:v>
                </c:pt>
                <c:pt idx="20">
                  <c:v>-8.8089236999999994</c:v>
                </c:pt>
                <c:pt idx="21">
                  <c:v>-7.7741794999999998</c:v>
                </c:pt>
                <c:pt idx="22">
                  <c:v>-7.2493916</c:v>
                </c:pt>
                <c:pt idx="23">
                  <c:v>-6.9837227000000004</c:v>
                </c:pt>
                <c:pt idx="24">
                  <c:v>-6.8123674000000003</c:v>
                </c:pt>
                <c:pt idx="25">
                  <c:v>-6.8712349000000001</c:v>
                </c:pt>
                <c:pt idx="26">
                  <c:v>-6.8433203999999996</c:v>
                </c:pt>
                <c:pt idx="27">
                  <c:v>-6.9793177000000002</c:v>
                </c:pt>
                <c:pt idx="28">
                  <c:v>-7.2036480999999997</c:v>
                </c:pt>
                <c:pt idx="29">
                  <c:v>-7.4103231000000003</c:v>
                </c:pt>
                <c:pt idx="30">
                  <c:v>-7.5591688000000001</c:v>
                </c:pt>
                <c:pt idx="31">
                  <c:v>-7.5814757000000004</c:v>
                </c:pt>
                <c:pt idx="32">
                  <c:v>-7.6955400000000003</c:v>
                </c:pt>
                <c:pt idx="33">
                  <c:v>-7.6909165000000002</c:v>
                </c:pt>
                <c:pt idx="34">
                  <c:v>-7.7564105999999997</c:v>
                </c:pt>
                <c:pt idx="35">
                  <c:v>-7.8436775000000001</c:v>
                </c:pt>
                <c:pt idx="36">
                  <c:v>-7.8964748</c:v>
                </c:pt>
                <c:pt idx="37">
                  <c:v>-7.9216471000000004</c:v>
                </c:pt>
                <c:pt idx="38">
                  <c:v>-7.9920545000000001</c:v>
                </c:pt>
                <c:pt idx="39">
                  <c:v>-8.0348500999999999</c:v>
                </c:pt>
                <c:pt idx="40">
                  <c:v>-8.0685997</c:v>
                </c:pt>
                <c:pt idx="41">
                  <c:v>-8.0789393999999994</c:v>
                </c:pt>
                <c:pt idx="42">
                  <c:v>-8.0596943000000003</c:v>
                </c:pt>
                <c:pt idx="43">
                  <c:v>-7.9221510999999998</c:v>
                </c:pt>
                <c:pt idx="44">
                  <c:v>-7.8182014999999998</c:v>
                </c:pt>
                <c:pt idx="45">
                  <c:v>-7.817977</c:v>
                </c:pt>
                <c:pt idx="46">
                  <c:v>-7.8098907000000004</c:v>
                </c:pt>
                <c:pt idx="47">
                  <c:v>-7.8526764</c:v>
                </c:pt>
                <c:pt idx="48">
                  <c:v>-7.8859043</c:v>
                </c:pt>
                <c:pt idx="49">
                  <c:v>-7.7079848999999996</c:v>
                </c:pt>
                <c:pt idx="50">
                  <c:v>-7.5558372</c:v>
                </c:pt>
                <c:pt idx="51">
                  <c:v>-7.4717975000000001</c:v>
                </c:pt>
                <c:pt idx="52">
                  <c:v>-7.4970298</c:v>
                </c:pt>
                <c:pt idx="53">
                  <c:v>-7.5353044999999996</c:v>
                </c:pt>
                <c:pt idx="54">
                  <c:v>-7.5934396</c:v>
                </c:pt>
                <c:pt idx="55">
                  <c:v>-7.6974745000000002</c:v>
                </c:pt>
                <c:pt idx="56">
                  <c:v>-7.7002138999999996</c:v>
                </c:pt>
                <c:pt idx="57">
                  <c:v>-7.8236876000000004</c:v>
                </c:pt>
                <c:pt idx="58">
                  <c:v>-7.9361300000000004</c:v>
                </c:pt>
                <c:pt idx="59">
                  <c:v>-7.8406849000000003</c:v>
                </c:pt>
                <c:pt idx="60">
                  <c:v>-7.8749022000000002</c:v>
                </c:pt>
                <c:pt idx="61">
                  <c:v>-7.9420799999999998</c:v>
                </c:pt>
                <c:pt idx="62">
                  <c:v>-8.0146569999999997</c:v>
                </c:pt>
                <c:pt idx="63">
                  <c:v>-8.0831776000000009</c:v>
                </c:pt>
                <c:pt idx="64">
                  <c:v>-8.0823412000000001</c:v>
                </c:pt>
                <c:pt idx="65">
                  <c:v>-8.0951728999999997</c:v>
                </c:pt>
                <c:pt idx="66">
                  <c:v>-8.0616426000000008</c:v>
                </c:pt>
                <c:pt idx="67">
                  <c:v>-8.0992183999999998</c:v>
                </c:pt>
                <c:pt idx="68">
                  <c:v>-8.1616610999999999</c:v>
                </c:pt>
                <c:pt idx="69">
                  <c:v>-8.1870250999999996</c:v>
                </c:pt>
                <c:pt idx="70">
                  <c:v>-8.2088126999999993</c:v>
                </c:pt>
                <c:pt idx="71">
                  <c:v>-8.1540450999999994</c:v>
                </c:pt>
                <c:pt idx="72">
                  <c:v>-8.1654453</c:v>
                </c:pt>
                <c:pt idx="73">
                  <c:v>-8.1602143999999992</c:v>
                </c:pt>
                <c:pt idx="74">
                  <c:v>-8.1690807000000003</c:v>
                </c:pt>
                <c:pt idx="75">
                  <c:v>-8.1651278000000005</c:v>
                </c:pt>
                <c:pt idx="76">
                  <c:v>-8.0861892999999991</c:v>
                </c:pt>
                <c:pt idx="77">
                  <c:v>-8.0810203999999999</c:v>
                </c:pt>
                <c:pt idx="78">
                  <c:v>-8.0902394999999991</c:v>
                </c:pt>
                <c:pt idx="79">
                  <c:v>-8.0917548999999998</c:v>
                </c:pt>
                <c:pt idx="80">
                  <c:v>-8.0920401000000002</c:v>
                </c:pt>
                <c:pt idx="81">
                  <c:v>-8.0892897000000001</c:v>
                </c:pt>
                <c:pt idx="82">
                  <c:v>-8.0551825000000008</c:v>
                </c:pt>
                <c:pt idx="83">
                  <c:v>-8.0335789000000002</c:v>
                </c:pt>
                <c:pt idx="84">
                  <c:v>-8.0169659000000006</c:v>
                </c:pt>
                <c:pt idx="85">
                  <c:v>-7.9853907</c:v>
                </c:pt>
                <c:pt idx="86">
                  <c:v>-8.0173816999999996</c:v>
                </c:pt>
                <c:pt idx="87">
                  <c:v>-8.0351181</c:v>
                </c:pt>
                <c:pt idx="88">
                  <c:v>-8.0344418999999991</c:v>
                </c:pt>
                <c:pt idx="89">
                  <c:v>-8.0406256000000003</c:v>
                </c:pt>
                <c:pt idx="90">
                  <c:v>-8.0960455000000007</c:v>
                </c:pt>
                <c:pt idx="91">
                  <c:v>-8.1675386000000003</c:v>
                </c:pt>
                <c:pt idx="92">
                  <c:v>-8.2248467999999999</c:v>
                </c:pt>
                <c:pt idx="93">
                  <c:v>-8.3793497000000006</c:v>
                </c:pt>
                <c:pt idx="94">
                  <c:v>-8.5717525000000006</c:v>
                </c:pt>
                <c:pt idx="95">
                  <c:v>-8.7643641999999993</c:v>
                </c:pt>
                <c:pt idx="96">
                  <c:v>-8.9126787000000007</c:v>
                </c:pt>
                <c:pt idx="97">
                  <c:v>-9.0812225000000009</c:v>
                </c:pt>
                <c:pt idx="98">
                  <c:v>-9.1886568000000004</c:v>
                </c:pt>
                <c:pt idx="99">
                  <c:v>-9.1602926</c:v>
                </c:pt>
                <c:pt idx="100">
                  <c:v>-9.2956696000000001</c:v>
                </c:pt>
                <c:pt idx="101">
                  <c:v>-9.4263324999999991</c:v>
                </c:pt>
                <c:pt idx="102">
                  <c:v>-9.4115582</c:v>
                </c:pt>
                <c:pt idx="103">
                  <c:v>-9.4886131000000002</c:v>
                </c:pt>
                <c:pt idx="104">
                  <c:v>-9.5037832000000009</c:v>
                </c:pt>
                <c:pt idx="105">
                  <c:v>-9.4604359000000002</c:v>
                </c:pt>
                <c:pt idx="106">
                  <c:v>-9.5539579000000003</c:v>
                </c:pt>
                <c:pt idx="107">
                  <c:v>-9.6108370000000001</c:v>
                </c:pt>
                <c:pt idx="108">
                  <c:v>-9.51511</c:v>
                </c:pt>
                <c:pt idx="109">
                  <c:v>-9.4549340999999991</c:v>
                </c:pt>
                <c:pt idx="110">
                  <c:v>-9.4441109000000001</c:v>
                </c:pt>
                <c:pt idx="111">
                  <c:v>-9.3737946000000001</c:v>
                </c:pt>
                <c:pt idx="112">
                  <c:v>-9.2603960000000001</c:v>
                </c:pt>
                <c:pt idx="113">
                  <c:v>-9.2314816000000004</c:v>
                </c:pt>
                <c:pt idx="114">
                  <c:v>-9.1460629000000004</c:v>
                </c:pt>
                <c:pt idx="115">
                  <c:v>-9.0653571999999993</c:v>
                </c:pt>
                <c:pt idx="116">
                  <c:v>-9.0720387000000002</c:v>
                </c:pt>
                <c:pt idx="117">
                  <c:v>-9.0941028999999993</c:v>
                </c:pt>
                <c:pt idx="118">
                  <c:v>-9.0767365000000009</c:v>
                </c:pt>
                <c:pt idx="119">
                  <c:v>-9.0967207000000005</c:v>
                </c:pt>
                <c:pt idx="120">
                  <c:v>-9.0993881000000005</c:v>
                </c:pt>
                <c:pt idx="121">
                  <c:v>-9.0686473999999997</c:v>
                </c:pt>
                <c:pt idx="122">
                  <c:v>-9.0337229000000008</c:v>
                </c:pt>
                <c:pt idx="123">
                  <c:v>-9.0615635000000001</c:v>
                </c:pt>
                <c:pt idx="124">
                  <c:v>-9.0857401000000007</c:v>
                </c:pt>
                <c:pt idx="125">
                  <c:v>-9.0198096999999997</c:v>
                </c:pt>
                <c:pt idx="126">
                  <c:v>-9.0162811000000005</c:v>
                </c:pt>
                <c:pt idx="127">
                  <c:v>-8.9996881000000002</c:v>
                </c:pt>
                <c:pt idx="128">
                  <c:v>-9.0233544999999999</c:v>
                </c:pt>
                <c:pt idx="129">
                  <c:v>-9.0039539000000008</c:v>
                </c:pt>
                <c:pt idx="130">
                  <c:v>-8.9721498000000004</c:v>
                </c:pt>
                <c:pt idx="131">
                  <c:v>-8.9820881000000004</c:v>
                </c:pt>
                <c:pt idx="132">
                  <c:v>-8.9777564999999999</c:v>
                </c:pt>
                <c:pt idx="133">
                  <c:v>-8.9671515999999993</c:v>
                </c:pt>
                <c:pt idx="134">
                  <c:v>-8.9576615999999998</c:v>
                </c:pt>
                <c:pt idx="135">
                  <c:v>-8.9740561999999997</c:v>
                </c:pt>
                <c:pt idx="136">
                  <c:v>-8.9633760000000002</c:v>
                </c:pt>
                <c:pt idx="137">
                  <c:v>-8.9893131000000004</c:v>
                </c:pt>
                <c:pt idx="138">
                  <c:v>-9.016902</c:v>
                </c:pt>
                <c:pt idx="139">
                  <c:v>-9.0291042000000008</c:v>
                </c:pt>
                <c:pt idx="140">
                  <c:v>-9.1201343999999995</c:v>
                </c:pt>
                <c:pt idx="141">
                  <c:v>-9.1959028000000007</c:v>
                </c:pt>
                <c:pt idx="142">
                  <c:v>-9.3028335999999996</c:v>
                </c:pt>
                <c:pt idx="143">
                  <c:v>-9.4052734000000004</c:v>
                </c:pt>
                <c:pt idx="144">
                  <c:v>-9.5393991000000007</c:v>
                </c:pt>
                <c:pt idx="145">
                  <c:v>-9.7423438999999998</c:v>
                </c:pt>
                <c:pt idx="146">
                  <c:v>-9.9421166999999997</c:v>
                </c:pt>
                <c:pt idx="147">
                  <c:v>-10.192361999999999</c:v>
                </c:pt>
                <c:pt idx="148">
                  <c:v>-10.468119</c:v>
                </c:pt>
                <c:pt idx="149">
                  <c:v>-10.758675</c:v>
                </c:pt>
                <c:pt idx="150">
                  <c:v>-11.094486</c:v>
                </c:pt>
                <c:pt idx="151">
                  <c:v>-11.493442999999999</c:v>
                </c:pt>
                <c:pt idx="152">
                  <c:v>-11.913697000000001</c:v>
                </c:pt>
                <c:pt idx="153">
                  <c:v>-12.332067</c:v>
                </c:pt>
                <c:pt idx="154">
                  <c:v>-12.769048</c:v>
                </c:pt>
                <c:pt idx="155">
                  <c:v>-13.25305</c:v>
                </c:pt>
                <c:pt idx="156">
                  <c:v>-13.751732000000001</c:v>
                </c:pt>
                <c:pt idx="157">
                  <c:v>-14.312885</c:v>
                </c:pt>
                <c:pt idx="158">
                  <c:v>-14.979888000000001</c:v>
                </c:pt>
                <c:pt idx="159">
                  <c:v>-15.570416</c:v>
                </c:pt>
                <c:pt idx="160">
                  <c:v>-16.146082</c:v>
                </c:pt>
                <c:pt idx="161">
                  <c:v>-16.993807</c:v>
                </c:pt>
                <c:pt idx="162">
                  <c:v>-18.024636999999998</c:v>
                </c:pt>
                <c:pt idx="163">
                  <c:v>-19.450289000000001</c:v>
                </c:pt>
                <c:pt idx="164">
                  <c:v>-20.82987</c:v>
                </c:pt>
                <c:pt idx="165">
                  <c:v>-21.672620999999999</c:v>
                </c:pt>
                <c:pt idx="166">
                  <c:v>-22.429672</c:v>
                </c:pt>
                <c:pt idx="167">
                  <c:v>-23.292542999999998</c:v>
                </c:pt>
                <c:pt idx="168">
                  <c:v>-24.024384999999999</c:v>
                </c:pt>
                <c:pt idx="169">
                  <c:v>-24.643311000000001</c:v>
                </c:pt>
                <c:pt idx="170">
                  <c:v>-25.506827999999999</c:v>
                </c:pt>
                <c:pt idx="171">
                  <c:v>-26.849246999999998</c:v>
                </c:pt>
                <c:pt idx="172">
                  <c:v>-28.944105</c:v>
                </c:pt>
                <c:pt idx="173">
                  <c:v>-31.012764000000001</c:v>
                </c:pt>
                <c:pt idx="174">
                  <c:v>-35.382339000000002</c:v>
                </c:pt>
                <c:pt idx="175">
                  <c:v>-46.504387000000001</c:v>
                </c:pt>
                <c:pt idx="176">
                  <c:v>-49.740634999999997</c:v>
                </c:pt>
                <c:pt idx="177">
                  <c:v>-51.126914999999997</c:v>
                </c:pt>
                <c:pt idx="178">
                  <c:v>-51.671478</c:v>
                </c:pt>
                <c:pt idx="179">
                  <c:v>-53.058143999999999</c:v>
                </c:pt>
                <c:pt idx="180">
                  <c:v>-54.168788999999997</c:v>
                </c:pt>
                <c:pt idx="181">
                  <c:v>-54.586010000000002</c:v>
                </c:pt>
                <c:pt idx="182">
                  <c:v>-54.747588999999998</c:v>
                </c:pt>
                <c:pt idx="183">
                  <c:v>-55.379294999999999</c:v>
                </c:pt>
                <c:pt idx="184">
                  <c:v>-56.465758999999998</c:v>
                </c:pt>
                <c:pt idx="185">
                  <c:v>-55.981152000000002</c:v>
                </c:pt>
                <c:pt idx="186">
                  <c:v>-56.499592</c:v>
                </c:pt>
                <c:pt idx="187">
                  <c:v>-54.194580000000002</c:v>
                </c:pt>
                <c:pt idx="188">
                  <c:v>-54.206814000000001</c:v>
                </c:pt>
                <c:pt idx="189">
                  <c:v>-51.691288</c:v>
                </c:pt>
                <c:pt idx="190">
                  <c:v>-49.727843999999997</c:v>
                </c:pt>
                <c:pt idx="191">
                  <c:v>-49.213214999999998</c:v>
                </c:pt>
                <c:pt idx="192">
                  <c:v>-47.448493999999997</c:v>
                </c:pt>
                <c:pt idx="193">
                  <c:v>-45.418841999999998</c:v>
                </c:pt>
                <c:pt idx="194">
                  <c:v>-44.527039000000002</c:v>
                </c:pt>
                <c:pt idx="195">
                  <c:v>-43.011302999999998</c:v>
                </c:pt>
                <c:pt idx="196">
                  <c:v>-42.265777999999997</c:v>
                </c:pt>
                <c:pt idx="197">
                  <c:v>-42.076805</c:v>
                </c:pt>
                <c:pt idx="198">
                  <c:v>-41.580646999999999</c:v>
                </c:pt>
                <c:pt idx="199">
                  <c:v>-41.448661999999999</c:v>
                </c:pt>
                <c:pt idx="200">
                  <c:v>-41.787883999999998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56-4AB0-A5E5-98B85A893FCA}"/>
            </c:ext>
          </c:extLst>
        </c:ser>
        <c:ser>
          <c:idx val="0"/>
          <c:order val="2"/>
          <c:tx>
            <c:strRef>
              <c:f>'CLvsLO 1.5GHz IF'!$H$2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IF'!$H$5:$H$205</c:f>
              <c:numCache>
                <c:formatCode>General</c:formatCode>
                <c:ptCount val="201"/>
                <c:pt idx="0">
                  <c:v>-51.101844999999997</c:v>
                </c:pt>
                <c:pt idx="1">
                  <c:v>-48.196426000000002</c:v>
                </c:pt>
                <c:pt idx="2">
                  <c:v>-44.696049000000002</c:v>
                </c:pt>
                <c:pt idx="3">
                  <c:v>-40.769103999999999</c:v>
                </c:pt>
                <c:pt idx="4">
                  <c:v>-37.543895999999997</c:v>
                </c:pt>
                <c:pt idx="5">
                  <c:v>-34.905754000000002</c:v>
                </c:pt>
                <c:pt idx="6">
                  <c:v>-32.869259</c:v>
                </c:pt>
                <c:pt idx="7">
                  <c:v>-31.130182000000001</c:v>
                </c:pt>
                <c:pt idx="8">
                  <c:v>-29.507145000000001</c:v>
                </c:pt>
                <c:pt idx="9">
                  <c:v>-27.972282</c:v>
                </c:pt>
                <c:pt idx="10">
                  <c:v>-26.500250000000001</c:v>
                </c:pt>
                <c:pt idx="11">
                  <c:v>-24.947009999999999</c:v>
                </c:pt>
                <c:pt idx="12">
                  <c:v>-23.266660999999999</c:v>
                </c:pt>
                <c:pt idx="13">
                  <c:v>-21.565546000000001</c:v>
                </c:pt>
                <c:pt idx="14">
                  <c:v>-19.741955000000001</c:v>
                </c:pt>
                <c:pt idx="15">
                  <c:v>-17.878634999999999</c:v>
                </c:pt>
                <c:pt idx="16">
                  <c:v>-16.032178999999999</c:v>
                </c:pt>
                <c:pt idx="17">
                  <c:v>-14.264036000000001</c:v>
                </c:pt>
                <c:pt idx="18">
                  <c:v>-12.491619999999999</c:v>
                </c:pt>
                <c:pt idx="19">
                  <c:v>-10.909634</c:v>
                </c:pt>
                <c:pt idx="20">
                  <c:v>-9.5715494000000003</c:v>
                </c:pt>
                <c:pt idx="21">
                  <c:v>-8.4940186000000004</c:v>
                </c:pt>
                <c:pt idx="22">
                  <c:v>-7.7225989999999998</c:v>
                </c:pt>
                <c:pt idx="23">
                  <c:v>-7.2909002000000003</c:v>
                </c:pt>
                <c:pt idx="24">
                  <c:v>-7.0724349000000002</c:v>
                </c:pt>
                <c:pt idx="25">
                  <c:v>-6.9903177999999997</c:v>
                </c:pt>
                <c:pt idx="26">
                  <c:v>-7.0125732000000003</c:v>
                </c:pt>
                <c:pt idx="27">
                  <c:v>-7.1216062999999998</c:v>
                </c:pt>
                <c:pt idx="28">
                  <c:v>-7.2599853999999997</c:v>
                </c:pt>
                <c:pt idx="29">
                  <c:v>-7.4184774999999998</c:v>
                </c:pt>
                <c:pt idx="30">
                  <c:v>-7.5638094000000002</c:v>
                </c:pt>
                <c:pt idx="31">
                  <c:v>-7.6662096999999996</c:v>
                </c:pt>
                <c:pt idx="32">
                  <c:v>-7.7343983999999999</c:v>
                </c:pt>
                <c:pt idx="33">
                  <c:v>-7.7918400999999999</c:v>
                </c:pt>
                <c:pt idx="34">
                  <c:v>-7.8579072999999999</c:v>
                </c:pt>
                <c:pt idx="35">
                  <c:v>-7.9116292000000001</c:v>
                </c:pt>
                <c:pt idx="36">
                  <c:v>-7.9668326</c:v>
                </c:pt>
                <c:pt idx="37">
                  <c:v>-8.0117273000000004</c:v>
                </c:pt>
                <c:pt idx="38">
                  <c:v>-8.0369968000000007</c:v>
                </c:pt>
                <c:pt idx="39">
                  <c:v>-8.0519046999999997</c:v>
                </c:pt>
                <c:pt idx="40">
                  <c:v>-8.0635356999999992</c:v>
                </c:pt>
                <c:pt idx="41">
                  <c:v>-8.0403090000000006</c:v>
                </c:pt>
                <c:pt idx="42">
                  <c:v>-8.0021362000000007</c:v>
                </c:pt>
                <c:pt idx="43">
                  <c:v>-7.9749106999999997</c:v>
                </c:pt>
                <c:pt idx="44">
                  <c:v>-7.9474806999999998</c:v>
                </c:pt>
                <c:pt idx="45">
                  <c:v>-7.9301329000000003</c:v>
                </c:pt>
                <c:pt idx="46">
                  <c:v>-7.9466190000000001</c:v>
                </c:pt>
                <c:pt idx="47">
                  <c:v>-7.9365877999999999</c:v>
                </c:pt>
                <c:pt idx="48">
                  <c:v>-7.882009</c:v>
                </c:pt>
                <c:pt idx="49">
                  <c:v>-7.8177570999999997</c:v>
                </c:pt>
                <c:pt idx="50">
                  <c:v>-7.7887073000000004</c:v>
                </c:pt>
                <c:pt idx="51">
                  <c:v>-7.7818693999999997</c:v>
                </c:pt>
                <c:pt idx="52">
                  <c:v>-7.8280643999999997</c:v>
                </c:pt>
                <c:pt idx="53">
                  <c:v>-7.9300484999999998</c:v>
                </c:pt>
                <c:pt idx="54">
                  <c:v>-8.0398092000000005</c:v>
                </c:pt>
                <c:pt idx="55">
                  <c:v>-8.1350183000000005</c:v>
                </c:pt>
                <c:pt idx="56">
                  <c:v>-8.2287283000000002</c:v>
                </c:pt>
                <c:pt idx="57">
                  <c:v>-8.2879696000000003</c:v>
                </c:pt>
                <c:pt idx="58">
                  <c:v>-8.3356370999999996</c:v>
                </c:pt>
                <c:pt idx="59">
                  <c:v>-8.3880625000000002</c:v>
                </c:pt>
                <c:pt idx="60">
                  <c:v>-8.4187746000000008</c:v>
                </c:pt>
                <c:pt idx="61">
                  <c:v>-8.4344605999999995</c:v>
                </c:pt>
                <c:pt idx="62">
                  <c:v>-8.4608106999999997</c:v>
                </c:pt>
                <c:pt idx="63">
                  <c:v>-8.4725026999999997</c:v>
                </c:pt>
                <c:pt idx="64">
                  <c:v>-8.4654512000000004</c:v>
                </c:pt>
                <c:pt idx="65">
                  <c:v>-8.4525527999999994</c:v>
                </c:pt>
                <c:pt idx="66">
                  <c:v>-8.4465293999999993</c:v>
                </c:pt>
                <c:pt idx="67">
                  <c:v>-8.4577694000000001</c:v>
                </c:pt>
                <c:pt idx="68">
                  <c:v>-8.4692640000000008</c:v>
                </c:pt>
                <c:pt idx="69">
                  <c:v>-8.4748344000000007</c:v>
                </c:pt>
                <c:pt idx="70">
                  <c:v>-8.4742212000000006</c:v>
                </c:pt>
                <c:pt idx="71">
                  <c:v>-8.4586868000000006</c:v>
                </c:pt>
                <c:pt idx="72">
                  <c:v>-8.4474219999999995</c:v>
                </c:pt>
                <c:pt idx="73">
                  <c:v>-8.4347896999999996</c:v>
                </c:pt>
                <c:pt idx="74">
                  <c:v>-8.4135246000000006</c:v>
                </c:pt>
                <c:pt idx="75">
                  <c:v>-8.3923463999999992</c:v>
                </c:pt>
                <c:pt idx="76">
                  <c:v>-8.3815516999999993</c:v>
                </c:pt>
                <c:pt idx="77">
                  <c:v>-8.3649988000000004</c:v>
                </c:pt>
                <c:pt idx="78">
                  <c:v>-8.3404454999999995</c:v>
                </c:pt>
                <c:pt idx="79">
                  <c:v>-8.3437795999999995</c:v>
                </c:pt>
                <c:pt idx="80">
                  <c:v>-8.3448762999999992</c:v>
                </c:pt>
                <c:pt idx="81">
                  <c:v>-8.3377885999999997</c:v>
                </c:pt>
                <c:pt idx="82">
                  <c:v>-8.3462057000000005</c:v>
                </c:pt>
                <c:pt idx="83">
                  <c:v>-8.3435068000000001</c:v>
                </c:pt>
                <c:pt idx="84">
                  <c:v>-8.3463840000000005</c:v>
                </c:pt>
                <c:pt idx="85">
                  <c:v>-8.3730353999999991</c:v>
                </c:pt>
                <c:pt idx="86">
                  <c:v>-8.4037495</c:v>
                </c:pt>
                <c:pt idx="87">
                  <c:v>-8.4193163000000002</c:v>
                </c:pt>
                <c:pt idx="88">
                  <c:v>-8.4919405000000001</c:v>
                </c:pt>
                <c:pt idx="89">
                  <c:v>-8.5753994000000002</c:v>
                </c:pt>
                <c:pt idx="90">
                  <c:v>-8.6402883999999993</c:v>
                </c:pt>
                <c:pt idx="91">
                  <c:v>-8.7457829</c:v>
                </c:pt>
                <c:pt idx="92">
                  <c:v>-8.903511</c:v>
                </c:pt>
                <c:pt idx="93">
                  <c:v>-9.0714760000000005</c:v>
                </c:pt>
                <c:pt idx="94">
                  <c:v>-9.2465334000000006</c:v>
                </c:pt>
                <c:pt idx="95">
                  <c:v>-9.4595927999999994</c:v>
                </c:pt>
                <c:pt idx="96">
                  <c:v>-9.6447420000000008</c:v>
                </c:pt>
                <c:pt idx="97">
                  <c:v>-9.7519875000000003</c:v>
                </c:pt>
                <c:pt idx="98">
                  <c:v>-9.8555031</c:v>
                </c:pt>
                <c:pt idx="99">
                  <c:v>-9.9637116999999993</c:v>
                </c:pt>
                <c:pt idx="100">
                  <c:v>-10.012594999999999</c:v>
                </c:pt>
                <c:pt idx="101">
                  <c:v>-10.062737</c:v>
                </c:pt>
                <c:pt idx="102">
                  <c:v>-10.141382999999999</c:v>
                </c:pt>
                <c:pt idx="103">
                  <c:v>-10.148073999999999</c:v>
                </c:pt>
                <c:pt idx="104">
                  <c:v>-10.145398</c:v>
                </c:pt>
                <c:pt idx="105">
                  <c:v>-10.195468999999999</c:v>
                </c:pt>
                <c:pt idx="106">
                  <c:v>-10.181751</c:v>
                </c:pt>
                <c:pt idx="107">
                  <c:v>-10.128169</c:v>
                </c:pt>
                <c:pt idx="108">
                  <c:v>-10.120148</c:v>
                </c:pt>
                <c:pt idx="109">
                  <c:v>-10.073902</c:v>
                </c:pt>
                <c:pt idx="110">
                  <c:v>-9.9575776999999999</c:v>
                </c:pt>
                <c:pt idx="111">
                  <c:v>-9.8900279999999992</c:v>
                </c:pt>
                <c:pt idx="112">
                  <c:v>-9.8440475000000003</c:v>
                </c:pt>
                <c:pt idx="113">
                  <c:v>-9.7618560999999993</c:v>
                </c:pt>
                <c:pt idx="114">
                  <c:v>-9.7107457999999998</c:v>
                </c:pt>
                <c:pt idx="115">
                  <c:v>-9.7015486000000006</c:v>
                </c:pt>
                <c:pt idx="116">
                  <c:v>-9.6810378999999998</c:v>
                </c:pt>
                <c:pt idx="117">
                  <c:v>-9.6713036999999993</c:v>
                </c:pt>
                <c:pt idx="118">
                  <c:v>-9.6822701000000002</c:v>
                </c:pt>
                <c:pt idx="119">
                  <c:v>-9.6601677000000006</c:v>
                </c:pt>
                <c:pt idx="120">
                  <c:v>-9.6198996999999995</c:v>
                </c:pt>
                <c:pt idx="121">
                  <c:v>-9.5924806999999994</c:v>
                </c:pt>
                <c:pt idx="122">
                  <c:v>-9.5579157000000006</c:v>
                </c:pt>
                <c:pt idx="123">
                  <c:v>-9.5038233000000005</c:v>
                </c:pt>
                <c:pt idx="124">
                  <c:v>-9.4689379000000002</c:v>
                </c:pt>
                <c:pt idx="125">
                  <c:v>-9.4396553000000001</c:v>
                </c:pt>
                <c:pt idx="126">
                  <c:v>-9.3997278000000009</c:v>
                </c:pt>
                <c:pt idx="127">
                  <c:v>-9.3575706000000007</c:v>
                </c:pt>
                <c:pt idx="128">
                  <c:v>-9.3230839000000003</c:v>
                </c:pt>
                <c:pt idx="129">
                  <c:v>-9.2856845999999997</c:v>
                </c:pt>
                <c:pt idx="130">
                  <c:v>-9.2545518999999992</c:v>
                </c:pt>
                <c:pt idx="131">
                  <c:v>-9.2206668999999994</c:v>
                </c:pt>
                <c:pt idx="132">
                  <c:v>-9.1903553000000002</c:v>
                </c:pt>
                <c:pt idx="133">
                  <c:v>-9.1734542999999995</c:v>
                </c:pt>
                <c:pt idx="134">
                  <c:v>-9.1539812000000005</c:v>
                </c:pt>
                <c:pt idx="135">
                  <c:v>-9.1399574000000001</c:v>
                </c:pt>
                <c:pt idx="136">
                  <c:v>-9.1380119000000004</c:v>
                </c:pt>
                <c:pt idx="137">
                  <c:v>-9.1392802999999994</c:v>
                </c:pt>
                <c:pt idx="138">
                  <c:v>-9.1507539999999992</c:v>
                </c:pt>
                <c:pt idx="139">
                  <c:v>-9.1853236999999996</c:v>
                </c:pt>
                <c:pt idx="140">
                  <c:v>-9.2397431999999995</c:v>
                </c:pt>
                <c:pt idx="141">
                  <c:v>-9.3053206999999993</c:v>
                </c:pt>
                <c:pt idx="142">
                  <c:v>-9.3984909000000005</c:v>
                </c:pt>
                <c:pt idx="143">
                  <c:v>-9.5228014000000005</c:v>
                </c:pt>
                <c:pt idx="144">
                  <c:v>-9.6707201000000005</c:v>
                </c:pt>
                <c:pt idx="145">
                  <c:v>-9.8490237999999994</c:v>
                </c:pt>
                <c:pt idx="146">
                  <c:v>-10.068726</c:v>
                </c:pt>
                <c:pt idx="147">
                  <c:v>-10.318068999999999</c:v>
                </c:pt>
                <c:pt idx="148">
                  <c:v>-10.594151</c:v>
                </c:pt>
                <c:pt idx="149">
                  <c:v>-10.916544</c:v>
                </c:pt>
                <c:pt idx="150">
                  <c:v>-11.274839999999999</c:v>
                </c:pt>
                <c:pt idx="151">
                  <c:v>-11.664018</c:v>
                </c:pt>
                <c:pt idx="152">
                  <c:v>-12.094595</c:v>
                </c:pt>
                <c:pt idx="153">
                  <c:v>-12.562105000000001</c:v>
                </c:pt>
                <c:pt idx="154">
                  <c:v>-13.055044000000001</c:v>
                </c:pt>
                <c:pt idx="155">
                  <c:v>-13.595438</c:v>
                </c:pt>
                <c:pt idx="156">
                  <c:v>-14.226400999999999</c:v>
                </c:pt>
                <c:pt idx="157">
                  <c:v>-14.902407</c:v>
                </c:pt>
                <c:pt idx="158">
                  <c:v>-15.626987</c:v>
                </c:pt>
                <c:pt idx="159">
                  <c:v>-16.580013000000001</c:v>
                </c:pt>
                <c:pt idx="160">
                  <c:v>-17.775852</c:v>
                </c:pt>
                <c:pt idx="161">
                  <c:v>-19.075153</c:v>
                </c:pt>
                <c:pt idx="162">
                  <c:v>-20.533031000000001</c:v>
                </c:pt>
                <c:pt idx="163">
                  <c:v>-22.029527999999999</c:v>
                </c:pt>
                <c:pt idx="164">
                  <c:v>-23.388501999999999</c:v>
                </c:pt>
                <c:pt idx="165">
                  <c:v>-24.702580999999999</c:v>
                </c:pt>
                <c:pt idx="166">
                  <c:v>-25.896732</c:v>
                </c:pt>
                <c:pt idx="167">
                  <c:v>-26.997862000000001</c:v>
                </c:pt>
                <c:pt idx="168">
                  <c:v>-28.387136000000002</c:v>
                </c:pt>
                <c:pt idx="169">
                  <c:v>-30.710882000000002</c:v>
                </c:pt>
                <c:pt idx="170">
                  <c:v>-34.176707999999998</c:v>
                </c:pt>
                <c:pt idx="171">
                  <c:v>-38.045726999999999</c:v>
                </c:pt>
                <c:pt idx="172">
                  <c:v>-42.167786</c:v>
                </c:pt>
                <c:pt idx="173">
                  <c:v>-46.150021000000002</c:v>
                </c:pt>
                <c:pt idx="174">
                  <c:v>-49.141337999999998</c:v>
                </c:pt>
                <c:pt idx="175">
                  <c:v>-50.893859999999997</c:v>
                </c:pt>
                <c:pt idx="176">
                  <c:v>-52.306435</c:v>
                </c:pt>
                <c:pt idx="177">
                  <c:v>-53.410933999999997</c:v>
                </c:pt>
                <c:pt idx="178">
                  <c:v>-54.199539000000001</c:v>
                </c:pt>
                <c:pt idx="179">
                  <c:v>-55.040351999999999</c:v>
                </c:pt>
                <c:pt idx="180">
                  <c:v>-55.840553</c:v>
                </c:pt>
                <c:pt idx="181">
                  <c:v>-56.498108000000002</c:v>
                </c:pt>
                <c:pt idx="182">
                  <c:v>-56.921799</c:v>
                </c:pt>
                <c:pt idx="183">
                  <c:v>-57.339443000000003</c:v>
                </c:pt>
                <c:pt idx="184">
                  <c:v>-57.555942999999999</c:v>
                </c:pt>
                <c:pt idx="185">
                  <c:v>-57.386035999999997</c:v>
                </c:pt>
                <c:pt idx="186">
                  <c:v>-56.945591</c:v>
                </c:pt>
                <c:pt idx="187">
                  <c:v>-56.289223</c:v>
                </c:pt>
                <c:pt idx="188">
                  <c:v>-55.257545</c:v>
                </c:pt>
                <c:pt idx="189">
                  <c:v>-54.085213000000003</c:v>
                </c:pt>
                <c:pt idx="190">
                  <c:v>-52.692093</c:v>
                </c:pt>
                <c:pt idx="191">
                  <c:v>-51.021641000000002</c:v>
                </c:pt>
                <c:pt idx="192">
                  <c:v>-49.521599000000002</c:v>
                </c:pt>
                <c:pt idx="193">
                  <c:v>-48.179211000000002</c:v>
                </c:pt>
                <c:pt idx="194">
                  <c:v>-46.714953999999999</c:v>
                </c:pt>
                <c:pt idx="195">
                  <c:v>-45.642119999999998</c:v>
                </c:pt>
                <c:pt idx="196">
                  <c:v>-44.942982000000001</c:v>
                </c:pt>
                <c:pt idx="197">
                  <c:v>-44.349831000000002</c:v>
                </c:pt>
                <c:pt idx="198">
                  <c:v>-44.026896999999998</c:v>
                </c:pt>
                <c:pt idx="199">
                  <c:v>-43.968249999999998</c:v>
                </c:pt>
                <c:pt idx="200">
                  <c:v>-43.929394000000002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56-4AB0-A5E5-98B85A89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CLvsLO!$I$2</c15:sqref>
                        </c15:formulaRef>
                      </c:ext>
                    </c:extLst>
                    <c:strCache>
                      <c:ptCount val="1"/>
                      <c:pt idx="0">
                        <c:v>+11 dBm</c:v>
                      </c:pt>
                    </c:strCache>
                  </c:strRef>
                </c:tx>
                <c:spPr>
                  <a:ln cap="rnd"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CLvsLO!$I$5:$I$205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-76.534514999999999</c:v>
                      </c:pt>
                      <c:pt idx="1">
                        <c:v>-76.566001999999997</c:v>
                      </c:pt>
                      <c:pt idx="2">
                        <c:v>-75.307113999999999</c:v>
                      </c:pt>
                      <c:pt idx="3">
                        <c:v>-74.963631000000007</c:v>
                      </c:pt>
                      <c:pt idx="4">
                        <c:v>-75.395156999999998</c:v>
                      </c:pt>
                      <c:pt idx="5">
                        <c:v>-74.530983000000006</c:v>
                      </c:pt>
                      <c:pt idx="6">
                        <c:v>-73.684814000000003</c:v>
                      </c:pt>
                      <c:pt idx="7">
                        <c:v>-73.585480000000004</c:v>
                      </c:pt>
                      <c:pt idx="8">
                        <c:v>-72.981194000000002</c:v>
                      </c:pt>
                      <c:pt idx="9">
                        <c:v>-71.672127000000003</c:v>
                      </c:pt>
                      <c:pt idx="10">
                        <c:v>-68.587401999999997</c:v>
                      </c:pt>
                      <c:pt idx="11">
                        <c:v>-65.145081000000005</c:v>
                      </c:pt>
                      <c:pt idx="12">
                        <c:v>-58.417724999999997</c:v>
                      </c:pt>
                      <c:pt idx="13">
                        <c:v>-50.733997000000002</c:v>
                      </c:pt>
                      <c:pt idx="14">
                        <c:v>-42.502426</c:v>
                      </c:pt>
                      <c:pt idx="15">
                        <c:v>-36.652565000000003</c:v>
                      </c:pt>
                      <c:pt idx="16">
                        <c:v>-29.390947000000001</c:v>
                      </c:pt>
                      <c:pt idx="17">
                        <c:v>-25.782232</c:v>
                      </c:pt>
                      <c:pt idx="18">
                        <c:v>-22.409071000000001</c:v>
                      </c:pt>
                      <c:pt idx="19">
                        <c:v>-20.578907000000001</c:v>
                      </c:pt>
                      <c:pt idx="20">
                        <c:v>-18.455356999999999</c:v>
                      </c:pt>
                      <c:pt idx="21">
                        <c:v>-16.229735999999999</c:v>
                      </c:pt>
                      <c:pt idx="22">
                        <c:v>-13.91066</c:v>
                      </c:pt>
                      <c:pt idx="23">
                        <c:v>-11.730945</c:v>
                      </c:pt>
                      <c:pt idx="24">
                        <c:v>-9.8119592999999998</c:v>
                      </c:pt>
                      <c:pt idx="25">
                        <c:v>-8.4549751000000004</c:v>
                      </c:pt>
                      <c:pt idx="26">
                        <c:v>-8.2470455000000005</c:v>
                      </c:pt>
                      <c:pt idx="27">
                        <c:v>-8.3418855999999995</c:v>
                      </c:pt>
                      <c:pt idx="28">
                        <c:v>-8.6212520999999995</c:v>
                      </c:pt>
                      <c:pt idx="29">
                        <c:v>-8.8597593000000003</c:v>
                      </c:pt>
                      <c:pt idx="30">
                        <c:v>-9.0114316999999993</c:v>
                      </c:pt>
                      <c:pt idx="31">
                        <c:v>-9.0536879999999993</c:v>
                      </c:pt>
                      <c:pt idx="32">
                        <c:v>-9.0566759000000001</c:v>
                      </c:pt>
                      <c:pt idx="33">
                        <c:v>-9.0269518000000009</c:v>
                      </c:pt>
                      <c:pt idx="34">
                        <c:v>-8.9753561000000008</c:v>
                      </c:pt>
                      <c:pt idx="35">
                        <c:v>-8.9275990000000007</c:v>
                      </c:pt>
                      <c:pt idx="36">
                        <c:v>-8.8957434000000006</c:v>
                      </c:pt>
                      <c:pt idx="37">
                        <c:v>-8.8728789999999993</c:v>
                      </c:pt>
                      <c:pt idx="38">
                        <c:v>-8.8131123000000002</c:v>
                      </c:pt>
                      <c:pt idx="39">
                        <c:v>-8.7355595000000008</c:v>
                      </c:pt>
                      <c:pt idx="40">
                        <c:v>-8.6623259000000008</c:v>
                      </c:pt>
                      <c:pt idx="41">
                        <c:v>-8.5897751000000007</c:v>
                      </c:pt>
                      <c:pt idx="42">
                        <c:v>-8.4997997000000005</c:v>
                      </c:pt>
                      <c:pt idx="43">
                        <c:v>-8.4456004999999994</c:v>
                      </c:pt>
                      <c:pt idx="44">
                        <c:v>-8.3890562000000006</c:v>
                      </c:pt>
                      <c:pt idx="45">
                        <c:v>-8.3172435999999994</c:v>
                      </c:pt>
                      <c:pt idx="46">
                        <c:v>-8.2273873999999996</c:v>
                      </c:pt>
                      <c:pt idx="47">
                        <c:v>-8.1073122000000009</c:v>
                      </c:pt>
                      <c:pt idx="48">
                        <c:v>-8.0053406000000003</c:v>
                      </c:pt>
                      <c:pt idx="49">
                        <c:v>-7.9277153</c:v>
                      </c:pt>
                      <c:pt idx="50">
                        <c:v>-7.8847488999999999</c:v>
                      </c:pt>
                      <c:pt idx="51">
                        <c:v>-7.8630146999999999</c:v>
                      </c:pt>
                      <c:pt idx="52">
                        <c:v>-7.8814358999999996</c:v>
                      </c:pt>
                      <c:pt idx="53">
                        <c:v>-7.9071283000000001</c:v>
                      </c:pt>
                      <c:pt idx="54">
                        <c:v>-7.9124537000000004</c:v>
                      </c:pt>
                      <c:pt idx="55">
                        <c:v>-7.9035630000000001</c:v>
                      </c:pt>
                      <c:pt idx="56">
                        <c:v>-7.8659886999999999</c:v>
                      </c:pt>
                      <c:pt idx="57">
                        <c:v>-7.8391156000000004</c:v>
                      </c:pt>
                      <c:pt idx="58">
                        <c:v>-7.8182844999999999</c:v>
                      </c:pt>
                      <c:pt idx="59">
                        <c:v>-7.8262720000000003</c:v>
                      </c:pt>
                      <c:pt idx="60">
                        <c:v>-7.8317256000000004</c:v>
                      </c:pt>
                      <c:pt idx="61">
                        <c:v>-7.8558368999999999</c:v>
                      </c:pt>
                      <c:pt idx="62">
                        <c:v>-7.9042120000000002</c:v>
                      </c:pt>
                      <c:pt idx="63">
                        <c:v>-7.9619317000000001</c:v>
                      </c:pt>
                      <c:pt idx="64">
                        <c:v>-8.0290736999999996</c:v>
                      </c:pt>
                      <c:pt idx="65">
                        <c:v>-8.1254405999999992</c:v>
                      </c:pt>
                      <c:pt idx="66">
                        <c:v>-8.2432193999999992</c:v>
                      </c:pt>
                      <c:pt idx="67">
                        <c:v>-8.3750848999999992</c:v>
                      </c:pt>
                      <c:pt idx="68">
                        <c:v>-8.5036745000000007</c:v>
                      </c:pt>
                      <c:pt idx="69">
                        <c:v>-8.6010351000000007</c:v>
                      </c:pt>
                      <c:pt idx="70">
                        <c:v>-8.6854200000000006</c:v>
                      </c:pt>
                      <c:pt idx="71">
                        <c:v>-8.7535439000000004</c:v>
                      </c:pt>
                      <c:pt idx="72">
                        <c:v>-8.7642565000000001</c:v>
                      </c:pt>
                      <c:pt idx="73">
                        <c:v>-8.8066262999999996</c:v>
                      </c:pt>
                      <c:pt idx="74">
                        <c:v>-8.8884392000000005</c:v>
                      </c:pt>
                      <c:pt idx="75">
                        <c:v>-8.9411038999999999</c:v>
                      </c:pt>
                      <c:pt idx="76">
                        <c:v>-8.9792956999999998</c:v>
                      </c:pt>
                      <c:pt idx="77">
                        <c:v>-9.0248489000000003</c:v>
                      </c:pt>
                      <c:pt idx="78">
                        <c:v>-9.0546942000000001</c:v>
                      </c:pt>
                      <c:pt idx="79">
                        <c:v>-9.0530051999999994</c:v>
                      </c:pt>
                      <c:pt idx="80">
                        <c:v>-9.0807055999999999</c:v>
                      </c:pt>
                      <c:pt idx="81">
                        <c:v>-9.1040697000000002</c:v>
                      </c:pt>
                      <c:pt idx="82">
                        <c:v>-9.0899038000000001</c:v>
                      </c:pt>
                      <c:pt idx="83">
                        <c:v>-9.1062317000000004</c:v>
                      </c:pt>
                      <c:pt idx="84">
                        <c:v>-9.1307601999999992</c:v>
                      </c:pt>
                      <c:pt idx="85">
                        <c:v>-9.0989847000000008</c:v>
                      </c:pt>
                      <c:pt idx="86">
                        <c:v>-9.0999069000000006</c:v>
                      </c:pt>
                      <c:pt idx="87">
                        <c:v>-9.1516266000000002</c:v>
                      </c:pt>
                      <c:pt idx="88">
                        <c:v>-9.1378983999999992</c:v>
                      </c:pt>
                      <c:pt idx="89">
                        <c:v>-9.1326704000000003</c:v>
                      </c:pt>
                      <c:pt idx="90">
                        <c:v>-9.1676579</c:v>
                      </c:pt>
                      <c:pt idx="91">
                        <c:v>-9.1790523999999998</c:v>
                      </c:pt>
                      <c:pt idx="92">
                        <c:v>-9.2143726000000008</c:v>
                      </c:pt>
                      <c:pt idx="93">
                        <c:v>-9.2718105000000008</c:v>
                      </c:pt>
                      <c:pt idx="94">
                        <c:v>-9.2787179999999996</c:v>
                      </c:pt>
                      <c:pt idx="95">
                        <c:v>-9.2971210000000006</c:v>
                      </c:pt>
                      <c:pt idx="96">
                        <c:v>-9.3800106000000003</c:v>
                      </c:pt>
                      <c:pt idx="97">
                        <c:v>-9.4456491000000007</c:v>
                      </c:pt>
                      <c:pt idx="98">
                        <c:v>-9.4565705999999992</c:v>
                      </c:pt>
                      <c:pt idx="99">
                        <c:v>-9.5409231000000005</c:v>
                      </c:pt>
                      <c:pt idx="100">
                        <c:v>-9.6532145000000007</c:v>
                      </c:pt>
                      <c:pt idx="101">
                        <c:v>-9.7400637000000003</c:v>
                      </c:pt>
                      <c:pt idx="102">
                        <c:v>-9.9368657999999996</c:v>
                      </c:pt>
                      <c:pt idx="103">
                        <c:v>-10.153233</c:v>
                      </c:pt>
                      <c:pt idx="104">
                        <c:v>-10.319295</c:v>
                      </c:pt>
                      <c:pt idx="105">
                        <c:v>-10.577915000000001</c:v>
                      </c:pt>
                      <c:pt idx="106">
                        <c:v>-10.84013</c:v>
                      </c:pt>
                      <c:pt idx="107">
                        <c:v>-10.922373</c:v>
                      </c:pt>
                      <c:pt idx="108">
                        <c:v>-11.136338</c:v>
                      </c:pt>
                      <c:pt idx="109">
                        <c:v>-11.47564</c:v>
                      </c:pt>
                      <c:pt idx="110">
                        <c:v>-11.518117</c:v>
                      </c:pt>
                      <c:pt idx="111">
                        <c:v>-11.514647</c:v>
                      </c:pt>
                      <c:pt idx="112">
                        <c:v>-11.901799</c:v>
                      </c:pt>
                      <c:pt idx="113">
                        <c:v>-12.168134999999999</c:v>
                      </c:pt>
                      <c:pt idx="114">
                        <c:v>-12.129512999999999</c:v>
                      </c:pt>
                      <c:pt idx="115">
                        <c:v>-12.53004</c:v>
                      </c:pt>
                      <c:pt idx="116">
                        <c:v>-12.958660999999999</c:v>
                      </c:pt>
                      <c:pt idx="117">
                        <c:v>-12.814806000000001</c:v>
                      </c:pt>
                      <c:pt idx="118">
                        <c:v>-13.028765999999999</c:v>
                      </c:pt>
                      <c:pt idx="119">
                        <c:v>-13.623206</c:v>
                      </c:pt>
                      <c:pt idx="120">
                        <c:v>-13.514999</c:v>
                      </c:pt>
                      <c:pt idx="121">
                        <c:v>-13.538646</c:v>
                      </c:pt>
                      <c:pt idx="122">
                        <c:v>-14.044699</c:v>
                      </c:pt>
                      <c:pt idx="123">
                        <c:v>-13.699463</c:v>
                      </c:pt>
                      <c:pt idx="124">
                        <c:v>-13.129200000000001</c:v>
                      </c:pt>
                      <c:pt idx="125">
                        <c:v>-13.454898</c:v>
                      </c:pt>
                      <c:pt idx="126">
                        <c:v>-13.292809</c:v>
                      </c:pt>
                      <c:pt idx="127">
                        <c:v>-12.555685</c:v>
                      </c:pt>
                      <c:pt idx="128">
                        <c:v>-12.572589000000001</c:v>
                      </c:pt>
                      <c:pt idx="129">
                        <c:v>-12.636108999999999</c:v>
                      </c:pt>
                      <c:pt idx="130">
                        <c:v>-11.909471</c:v>
                      </c:pt>
                      <c:pt idx="131">
                        <c:v>-11.576700000000001</c:v>
                      </c:pt>
                      <c:pt idx="132">
                        <c:v>-11.605309</c:v>
                      </c:pt>
                      <c:pt idx="133">
                        <c:v>-11.250220000000001</c:v>
                      </c:pt>
                      <c:pt idx="134">
                        <c:v>-10.893824</c:v>
                      </c:pt>
                      <c:pt idx="135">
                        <c:v>-10.841998999999999</c:v>
                      </c:pt>
                      <c:pt idx="136">
                        <c:v>-10.6751</c:v>
                      </c:pt>
                      <c:pt idx="137">
                        <c:v>-10.480862999999999</c:v>
                      </c:pt>
                      <c:pt idx="138">
                        <c:v>-10.436828999999999</c:v>
                      </c:pt>
                      <c:pt idx="139">
                        <c:v>-10.369982</c:v>
                      </c:pt>
                      <c:pt idx="140">
                        <c:v>-10.306696000000001</c:v>
                      </c:pt>
                      <c:pt idx="141">
                        <c:v>-10.330534</c:v>
                      </c:pt>
                      <c:pt idx="142">
                        <c:v>-10.366187</c:v>
                      </c:pt>
                      <c:pt idx="143">
                        <c:v>-10.373532000000001</c:v>
                      </c:pt>
                      <c:pt idx="144">
                        <c:v>-10.449741</c:v>
                      </c:pt>
                      <c:pt idx="145">
                        <c:v>-10.586398000000001</c:v>
                      </c:pt>
                      <c:pt idx="146">
                        <c:v>-10.720548000000001</c:v>
                      </c:pt>
                      <c:pt idx="147">
                        <c:v>-10.877957</c:v>
                      </c:pt>
                      <c:pt idx="148">
                        <c:v>-11.108438</c:v>
                      </c:pt>
                      <c:pt idx="149">
                        <c:v>-11.343959</c:v>
                      </c:pt>
                      <c:pt idx="150">
                        <c:v>-11.598386</c:v>
                      </c:pt>
                      <c:pt idx="151">
                        <c:v>-11.898317</c:v>
                      </c:pt>
                      <c:pt idx="152">
                        <c:v>-12.223152000000001</c:v>
                      </c:pt>
                      <c:pt idx="153">
                        <c:v>-12.566496000000001</c:v>
                      </c:pt>
                      <c:pt idx="154">
                        <c:v>-12.943172000000001</c:v>
                      </c:pt>
                      <c:pt idx="155">
                        <c:v>-13.334317</c:v>
                      </c:pt>
                      <c:pt idx="156">
                        <c:v>-13.75299</c:v>
                      </c:pt>
                      <c:pt idx="157">
                        <c:v>-14.203334999999999</c:v>
                      </c:pt>
                      <c:pt idx="158">
                        <c:v>-14.654337</c:v>
                      </c:pt>
                      <c:pt idx="159">
                        <c:v>-15.128780000000001</c:v>
                      </c:pt>
                      <c:pt idx="160">
                        <c:v>-15.660778000000001</c:v>
                      </c:pt>
                      <c:pt idx="161">
                        <c:v>-16.175169</c:v>
                      </c:pt>
                      <c:pt idx="162">
                        <c:v>-16.703005000000001</c:v>
                      </c:pt>
                      <c:pt idx="163">
                        <c:v>-17.297619000000001</c:v>
                      </c:pt>
                      <c:pt idx="164">
                        <c:v>-17.898548000000002</c:v>
                      </c:pt>
                      <c:pt idx="165">
                        <c:v>-18.504895999999999</c:v>
                      </c:pt>
                      <c:pt idx="166">
                        <c:v>-19.183826</c:v>
                      </c:pt>
                      <c:pt idx="167">
                        <c:v>-19.858702000000001</c:v>
                      </c:pt>
                      <c:pt idx="168">
                        <c:v>-20.523060000000001</c:v>
                      </c:pt>
                      <c:pt idx="169">
                        <c:v>-21.253053999999999</c:v>
                      </c:pt>
                      <c:pt idx="170">
                        <c:v>-21.999856999999999</c:v>
                      </c:pt>
                      <c:pt idx="171">
                        <c:v>-22.713481999999999</c:v>
                      </c:pt>
                      <c:pt idx="172">
                        <c:v>-23.454951999999999</c:v>
                      </c:pt>
                      <c:pt idx="173">
                        <c:v>-24.172049999999999</c:v>
                      </c:pt>
                      <c:pt idx="174">
                        <c:v>-24.752690999999999</c:v>
                      </c:pt>
                      <c:pt idx="175">
                        <c:v>-25.271673</c:v>
                      </c:pt>
                      <c:pt idx="176">
                        <c:v>-25.871765</c:v>
                      </c:pt>
                      <c:pt idx="177">
                        <c:v>-26.392721000000002</c:v>
                      </c:pt>
                      <c:pt idx="178">
                        <c:v>-26.766307999999999</c:v>
                      </c:pt>
                      <c:pt idx="179">
                        <c:v>-27.479198</c:v>
                      </c:pt>
                      <c:pt idx="180">
                        <c:v>-28.607818999999999</c:v>
                      </c:pt>
                      <c:pt idx="181">
                        <c:v>-30.121696</c:v>
                      </c:pt>
                      <c:pt idx="182">
                        <c:v>-32.753784000000003</c:v>
                      </c:pt>
                      <c:pt idx="183">
                        <c:v>-35.493977000000001</c:v>
                      </c:pt>
                      <c:pt idx="184">
                        <c:v>-38.310023999999999</c:v>
                      </c:pt>
                      <c:pt idx="185">
                        <c:v>-41.141444999999997</c:v>
                      </c:pt>
                      <c:pt idx="186">
                        <c:v>-43.314869000000002</c:v>
                      </c:pt>
                      <c:pt idx="187">
                        <c:v>-44.671585</c:v>
                      </c:pt>
                      <c:pt idx="188">
                        <c:v>-46.381641000000002</c:v>
                      </c:pt>
                      <c:pt idx="189">
                        <c:v>-48.612591000000002</c:v>
                      </c:pt>
                      <c:pt idx="190">
                        <c:v>-50.690894999999998</c:v>
                      </c:pt>
                      <c:pt idx="191">
                        <c:v>-52.851078000000001</c:v>
                      </c:pt>
                      <c:pt idx="192">
                        <c:v>-54.880828999999999</c:v>
                      </c:pt>
                      <c:pt idx="193">
                        <c:v>-56.263396999999998</c:v>
                      </c:pt>
                      <c:pt idx="194">
                        <c:v>-57.313834999999997</c:v>
                      </c:pt>
                      <c:pt idx="195">
                        <c:v>-58.055027000000003</c:v>
                      </c:pt>
                      <c:pt idx="196">
                        <c:v>-58.535271000000002</c:v>
                      </c:pt>
                      <c:pt idx="197">
                        <c:v>-59.470092999999999</c:v>
                      </c:pt>
                      <c:pt idx="198">
                        <c:v>-60.753120000000003</c:v>
                      </c:pt>
                      <c:pt idx="199">
                        <c:v>-61.382281999999996</c:v>
                      </c:pt>
                      <c:pt idx="200">
                        <c:v>-61.947291999999997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256-4AB0-A5E5-98B85A893FC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CLvsLO!$J$2</c15:sqref>
                        </c15:formulaRef>
                      </c:ext>
                    </c:extLst>
                    <c:strCache>
                      <c:ptCount val="1"/>
                      <c:pt idx="0">
                        <c:v>+9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CLvsLO!$J$5:$J$205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-78.043921999999995</c:v>
                      </c:pt>
                      <c:pt idx="1">
                        <c:v>-70.717162999999999</c:v>
                      </c:pt>
                      <c:pt idx="2">
                        <c:v>-73.644371000000007</c:v>
                      </c:pt>
                      <c:pt idx="3">
                        <c:v>-90.113463999999993</c:v>
                      </c:pt>
                      <c:pt idx="4">
                        <c:v>-74.749474000000006</c:v>
                      </c:pt>
                      <c:pt idx="5">
                        <c:v>-72.622687999999997</c:v>
                      </c:pt>
                      <c:pt idx="6">
                        <c:v>-72.065246999999999</c:v>
                      </c:pt>
                      <c:pt idx="7">
                        <c:v>-76.085266000000004</c:v>
                      </c:pt>
                      <c:pt idx="8">
                        <c:v>-76.172568999999996</c:v>
                      </c:pt>
                      <c:pt idx="9">
                        <c:v>-89.859306000000004</c:v>
                      </c:pt>
                      <c:pt idx="10">
                        <c:v>-69.313309000000004</c:v>
                      </c:pt>
                      <c:pt idx="11">
                        <c:v>-69.114531999999997</c:v>
                      </c:pt>
                      <c:pt idx="12">
                        <c:v>-67.722992000000005</c:v>
                      </c:pt>
                      <c:pt idx="13">
                        <c:v>-67.040374999999997</c:v>
                      </c:pt>
                      <c:pt idx="14">
                        <c:v>-60.653129999999997</c:v>
                      </c:pt>
                      <c:pt idx="15">
                        <c:v>-59.029152000000003</c:v>
                      </c:pt>
                      <c:pt idx="16">
                        <c:v>-52.602893999999999</c:v>
                      </c:pt>
                      <c:pt idx="17">
                        <c:v>-50.913077999999999</c:v>
                      </c:pt>
                      <c:pt idx="18">
                        <c:v>-39.748939999999997</c:v>
                      </c:pt>
                      <c:pt idx="19">
                        <c:v>-36.631165000000003</c:v>
                      </c:pt>
                      <c:pt idx="20">
                        <c:v>-26.467623</c:v>
                      </c:pt>
                      <c:pt idx="21">
                        <c:v>-24.292044000000001</c:v>
                      </c:pt>
                      <c:pt idx="22">
                        <c:v>-21.322592</c:v>
                      </c:pt>
                      <c:pt idx="23">
                        <c:v>-13.166043</c:v>
                      </c:pt>
                      <c:pt idx="24">
                        <c:v>-11.020894999999999</c:v>
                      </c:pt>
                      <c:pt idx="25">
                        <c:v>-9.1785554999999999</c:v>
                      </c:pt>
                      <c:pt idx="26">
                        <c:v>-8.9887867000000004</c:v>
                      </c:pt>
                      <c:pt idx="27">
                        <c:v>-9.1456280000000003</c:v>
                      </c:pt>
                      <c:pt idx="28">
                        <c:v>-9.5272550999999996</c:v>
                      </c:pt>
                      <c:pt idx="29">
                        <c:v>-9.5914593000000004</c:v>
                      </c:pt>
                      <c:pt idx="30">
                        <c:v>-9.6321173000000009</c:v>
                      </c:pt>
                      <c:pt idx="31">
                        <c:v>-9.6600485000000003</c:v>
                      </c:pt>
                      <c:pt idx="32">
                        <c:v>-9.5245189999999997</c:v>
                      </c:pt>
                      <c:pt idx="33">
                        <c:v>-9.4358968999999995</c:v>
                      </c:pt>
                      <c:pt idx="34">
                        <c:v>-9.3770018000000004</c:v>
                      </c:pt>
                      <c:pt idx="35">
                        <c:v>-9.2725743999999999</c:v>
                      </c:pt>
                      <c:pt idx="36">
                        <c:v>-9.2781047999999995</c:v>
                      </c:pt>
                      <c:pt idx="37">
                        <c:v>-9.2388144000000008</c:v>
                      </c:pt>
                      <c:pt idx="38">
                        <c:v>-9.2563934000000003</c:v>
                      </c:pt>
                      <c:pt idx="39">
                        <c:v>-9.2193974999999995</c:v>
                      </c:pt>
                      <c:pt idx="40">
                        <c:v>-8.9645329</c:v>
                      </c:pt>
                      <c:pt idx="41">
                        <c:v>-8.8516463999999999</c:v>
                      </c:pt>
                      <c:pt idx="42">
                        <c:v>-8.8148060000000008</c:v>
                      </c:pt>
                      <c:pt idx="43">
                        <c:v>-8.7935561999999994</c:v>
                      </c:pt>
                      <c:pt idx="44">
                        <c:v>-8.7561388000000004</c:v>
                      </c:pt>
                      <c:pt idx="45">
                        <c:v>-8.6803694</c:v>
                      </c:pt>
                      <c:pt idx="46">
                        <c:v>-8.6016654999999993</c:v>
                      </c:pt>
                      <c:pt idx="47">
                        <c:v>-8.5349530999999992</c:v>
                      </c:pt>
                      <c:pt idx="48">
                        <c:v>-8.5126466999999995</c:v>
                      </c:pt>
                      <c:pt idx="49">
                        <c:v>-8.2661724000000003</c:v>
                      </c:pt>
                      <c:pt idx="50">
                        <c:v>-8.3075303999999992</c:v>
                      </c:pt>
                      <c:pt idx="51">
                        <c:v>-8.3198785999999991</c:v>
                      </c:pt>
                      <c:pt idx="52">
                        <c:v>-8.4236602999999999</c:v>
                      </c:pt>
                      <c:pt idx="53">
                        <c:v>-8.5127658999999998</c:v>
                      </c:pt>
                      <c:pt idx="54">
                        <c:v>-8.5486716999999999</c:v>
                      </c:pt>
                      <c:pt idx="55">
                        <c:v>-8.5974588000000001</c:v>
                      </c:pt>
                      <c:pt idx="56">
                        <c:v>-8.5768242000000008</c:v>
                      </c:pt>
                      <c:pt idx="57">
                        <c:v>-8.5707369</c:v>
                      </c:pt>
                      <c:pt idx="58">
                        <c:v>-8.4249592</c:v>
                      </c:pt>
                      <c:pt idx="59">
                        <c:v>-8.6269264000000003</c:v>
                      </c:pt>
                      <c:pt idx="60">
                        <c:v>-8.8502007000000003</c:v>
                      </c:pt>
                      <c:pt idx="61">
                        <c:v>-8.8445177000000008</c:v>
                      </c:pt>
                      <c:pt idx="62">
                        <c:v>-8.8250312999999991</c:v>
                      </c:pt>
                      <c:pt idx="63">
                        <c:v>-8.8982676999999999</c:v>
                      </c:pt>
                      <c:pt idx="64">
                        <c:v>-9.2783308000000009</c:v>
                      </c:pt>
                      <c:pt idx="65">
                        <c:v>-9.6441259000000006</c:v>
                      </c:pt>
                      <c:pt idx="66">
                        <c:v>-9.9019089000000005</c:v>
                      </c:pt>
                      <c:pt idx="67">
                        <c:v>-9.9273776999999992</c:v>
                      </c:pt>
                      <c:pt idx="68">
                        <c:v>-9.9476479999999992</c:v>
                      </c:pt>
                      <c:pt idx="69">
                        <c:v>-10.428117</c:v>
                      </c:pt>
                      <c:pt idx="70">
                        <c:v>-10.595723</c:v>
                      </c:pt>
                      <c:pt idx="71">
                        <c:v>-10.267128</c:v>
                      </c:pt>
                      <c:pt idx="72">
                        <c:v>-10.424484</c:v>
                      </c:pt>
                      <c:pt idx="73">
                        <c:v>-10.38226</c:v>
                      </c:pt>
                      <c:pt idx="74">
                        <c:v>-10.134264</c:v>
                      </c:pt>
                      <c:pt idx="75">
                        <c:v>-10.727509</c:v>
                      </c:pt>
                      <c:pt idx="76">
                        <c:v>-11.193007</c:v>
                      </c:pt>
                      <c:pt idx="77">
                        <c:v>-11.029921999999999</c:v>
                      </c:pt>
                      <c:pt idx="78">
                        <c:v>-10.747567</c:v>
                      </c:pt>
                      <c:pt idx="79">
                        <c:v>-10.685566</c:v>
                      </c:pt>
                      <c:pt idx="80">
                        <c:v>-11.808984000000001</c:v>
                      </c:pt>
                      <c:pt idx="81">
                        <c:v>-11.811494</c:v>
                      </c:pt>
                      <c:pt idx="82">
                        <c:v>-12.263788999999999</c:v>
                      </c:pt>
                      <c:pt idx="83">
                        <c:v>-11.852041</c:v>
                      </c:pt>
                      <c:pt idx="84">
                        <c:v>-10.640867</c:v>
                      </c:pt>
                      <c:pt idx="85">
                        <c:v>-12.602788</c:v>
                      </c:pt>
                      <c:pt idx="86">
                        <c:v>-13.444853</c:v>
                      </c:pt>
                      <c:pt idx="87">
                        <c:v>-11.258647</c:v>
                      </c:pt>
                      <c:pt idx="88">
                        <c:v>-11.914021</c:v>
                      </c:pt>
                      <c:pt idx="89">
                        <c:v>-12.884316999999999</c:v>
                      </c:pt>
                      <c:pt idx="90">
                        <c:v>-12.880219</c:v>
                      </c:pt>
                      <c:pt idx="91">
                        <c:v>-13.713412999999999</c:v>
                      </c:pt>
                      <c:pt idx="92">
                        <c:v>-13.228730000000001</c:v>
                      </c:pt>
                      <c:pt idx="93">
                        <c:v>-12.664849</c:v>
                      </c:pt>
                      <c:pt idx="94">
                        <c:v>-15.079905999999999</c:v>
                      </c:pt>
                      <c:pt idx="95">
                        <c:v>-16.637407</c:v>
                      </c:pt>
                      <c:pt idx="96">
                        <c:v>-14.335803</c:v>
                      </c:pt>
                      <c:pt idx="97">
                        <c:v>-14.275605000000001</c:v>
                      </c:pt>
                      <c:pt idx="98">
                        <c:v>-18.328437999999998</c:v>
                      </c:pt>
                      <c:pt idx="99">
                        <c:v>-18.960011999999999</c:v>
                      </c:pt>
                      <c:pt idx="100">
                        <c:v>-16.708328000000002</c:v>
                      </c:pt>
                      <c:pt idx="101">
                        <c:v>-18.622388999999998</c:v>
                      </c:pt>
                      <c:pt idx="102">
                        <c:v>-19.373602000000002</c:v>
                      </c:pt>
                      <c:pt idx="103">
                        <c:v>-20.366624999999999</c:v>
                      </c:pt>
                      <c:pt idx="104">
                        <c:v>-24.744223000000002</c:v>
                      </c:pt>
                      <c:pt idx="105">
                        <c:v>-22.904237999999999</c:v>
                      </c:pt>
                      <c:pt idx="106">
                        <c:v>-21.434996000000002</c:v>
                      </c:pt>
                      <c:pt idx="107">
                        <c:v>-26.659412</c:v>
                      </c:pt>
                      <c:pt idx="108">
                        <c:v>-28.087720999999998</c:v>
                      </c:pt>
                      <c:pt idx="109">
                        <c:v>-26.069922999999999</c:v>
                      </c:pt>
                      <c:pt idx="110">
                        <c:v>-30.243379999999998</c:v>
                      </c:pt>
                      <c:pt idx="111">
                        <c:v>-33.265377000000001</c:v>
                      </c:pt>
                      <c:pt idx="112">
                        <c:v>-28.828309999999998</c:v>
                      </c:pt>
                      <c:pt idx="113">
                        <c:v>-28.597640999999999</c:v>
                      </c:pt>
                      <c:pt idx="114">
                        <c:v>-36.774890999999997</c:v>
                      </c:pt>
                      <c:pt idx="115">
                        <c:v>-36.798842999999998</c:v>
                      </c:pt>
                      <c:pt idx="116">
                        <c:v>-33.098095000000001</c:v>
                      </c:pt>
                      <c:pt idx="117">
                        <c:v>-38.103413000000003</c:v>
                      </c:pt>
                      <c:pt idx="118">
                        <c:v>-38.643580999999998</c:v>
                      </c:pt>
                      <c:pt idx="119">
                        <c:v>-34.589179999999999</c:v>
                      </c:pt>
                      <c:pt idx="120">
                        <c:v>-39.908031000000001</c:v>
                      </c:pt>
                      <c:pt idx="121">
                        <c:v>-42.288155000000003</c:v>
                      </c:pt>
                      <c:pt idx="122">
                        <c:v>-36.648280999999997</c:v>
                      </c:pt>
                      <c:pt idx="123">
                        <c:v>-38.819000000000003</c:v>
                      </c:pt>
                      <c:pt idx="124">
                        <c:v>-42.022311999999999</c:v>
                      </c:pt>
                      <c:pt idx="125">
                        <c:v>-35.632022999999997</c:v>
                      </c:pt>
                      <c:pt idx="126">
                        <c:v>-34.234324999999998</c:v>
                      </c:pt>
                      <c:pt idx="127">
                        <c:v>-40.771217</c:v>
                      </c:pt>
                      <c:pt idx="128">
                        <c:v>-36.21508</c:v>
                      </c:pt>
                      <c:pt idx="129">
                        <c:v>-28.521111999999999</c:v>
                      </c:pt>
                      <c:pt idx="130">
                        <c:v>-34.52084</c:v>
                      </c:pt>
                      <c:pt idx="131">
                        <c:v>-34.663746000000003</c:v>
                      </c:pt>
                      <c:pt idx="132">
                        <c:v>-25.827805999999999</c:v>
                      </c:pt>
                      <c:pt idx="133">
                        <c:v>-27.459817999999999</c:v>
                      </c:pt>
                      <c:pt idx="134">
                        <c:v>-28.343710000000002</c:v>
                      </c:pt>
                      <c:pt idx="135">
                        <c:v>-23.505307999999999</c:v>
                      </c:pt>
                      <c:pt idx="136">
                        <c:v>-23.505554</c:v>
                      </c:pt>
                      <c:pt idx="137">
                        <c:v>-22.494108000000001</c:v>
                      </c:pt>
                      <c:pt idx="138">
                        <c:v>-18.353838</c:v>
                      </c:pt>
                      <c:pt idx="139">
                        <c:v>-18.241282000000002</c:v>
                      </c:pt>
                      <c:pt idx="140">
                        <c:v>-19.71594</c:v>
                      </c:pt>
                      <c:pt idx="141">
                        <c:v>-17.123348</c:v>
                      </c:pt>
                      <c:pt idx="142">
                        <c:v>-14.662879999999999</c:v>
                      </c:pt>
                      <c:pt idx="143">
                        <c:v>-15.679244000000001</c:v>
                      </c:pt>
                      <c:pt idx="144">
                        <c:v>-14.987384</c:v>
                      </c:pt>
                      <c:pt idx="145">
                        <c:v>-13.146165999999999</c:v>
                      </c:pt>
                      <c:pt idx="146">
                        <c:v>-14.207582</c:v>
                      </c:pt>
                      <c:pt idx="147">
                        <c:v>-14.884924</c:v>
                      </c:pt>
                      <c:pt idx="148">
                        <c:v>-13.591942</c:v>
                      </c:pt>
                      <c:pt idx="149">
                        <c:v>-13.798318</c:v>
                      </c:pt>
                      <c:pt idx="150">
                        <c:v>-14.417749000000001</c:v>
                      </c:pt>
                      <c:pt idx="151">
                        <c:v>-14.500651</c:v>
                      </c:pt>
                      <c:pt idx="152">
                        <c:v>-14.957273000000001</c:v>
                      </c:pt>
                      <c:pt idx="153">
                        <c:v>-15.265236</c:v>
                      </c:pt>
                      <c:pt idx="154">
                        <c:v>-15.377602</c:v>
                      </c:pt>
                      <c:pt idx="155">
                        <c:v>-16.052966999999999</c:v>
                      </c:pt>
                      <c:pt idx="156">
                        <c:v>-16.651530999999999</c:v>
                      </c:pt>
                      <c:pt idx="157">
                        <c:v>-16.829357000000002</c:v>
                      </c:pt>
                      <c:pt idx="158">
                        <c:v>-17.539755</c:v>
                      </c:pt>
                      <c:pt idx="159">
                        <c:v>-18.439211</c:v>
                      </c:pt>
                      <c:pt idx="160">
                        <c:v>-18.262505999999998</c:v>
                      </c:pt>
                      <c:pt idx="161">
                        <c:v>-19.187313</c:v>
                      </c:pt>
                      <c:pt idx="162">
                        <c:v>-21.808554000000001</c:v>
                      </c:pt>
                      <c:pt idx="163">
                        <c:v>-20.842376999999999</c:v>
                      </c:pt>
                      <c:pt idx="164">
                        <c:v>-20.608512999999999</c:v>
                      </c:pt>
                      <c:pt idx="165">
                        <c:v>-23.309916000000001</c:v>
                      </c:pt>
                      <c:pt idx="166">
                        <c:v>-24.047798</c:v>
                      </c:pt>
                      <c:pt idx="167">
                        <c:v>-25.163418</c:v>
                      </c:pt>
                      <c:pt idx="168">
                        <c:v>-27.238344000000001</c:v>
                      </c:pt>
                      <c:pt idx="169">
                        <c:v>-25.936496999999999</c:v>
                      </c:pt>
                      <c:pt idx="170">
                        <c:v>-26.584036000000001</c:v>
                      </c:pt>
                      <c:pt idx="171">
                        <c:v>-29.505345999999999</c:v>
                      </c:pt>
                      <c:pt idx="172">
                        <c:v>-30.566987999999998</c:v>
                      </c:pt>
                      <c:pt idx="173">
                        <c:v>-30.683630000000001</c:v>
                      </c:pt>
                      <c:pt idx="174">
                        <c:v>-31.814774</c:v>
                      </c:pt>
                      <c:pt idx="175">
                        <c:v>-32.662418000000002</c:v>
                      </c:pt>
                      <c:pt idx="176">
                        <c:v>-32.140735999999997</c:v>
                      </c:pt>
                      <c:pt idx="177">
                        <c:v>-34.356563999999999</c:v>
                      </c:pt>
                      <c:pt idx="178">
                        <c:v>-42.440685000000002</c:v>
                      </c:pt>
                      <c:pt idx="179">
                        <c:v>-44.016663000000001</c:v>
                      </c:pt>
                      <c:pt idx="180">
                        <c:v>-43.551186000000001</c:v>
                      </c:pt>
                      <c:pt idx="181">
                        <c:v>-53.243122</c:v>
                      </c:pt>
                      <c:pt idx="182">
                        <c:v>-58.618813000000003</c:v>
                      </c:pt>
                      <c:pt idx="183">
                        <c:v>-63.333748</c:v>
                      </c:pt>
                      <c:pt idx="184">
                        <c:v>-71.477737000000005</c:v>
                      </c:pt>
                      <c:pt idx="185">
                        <c:v>-64.869491999999994</c:v>
                      </c:pt>
                      <c:pt idx="186">
                        <c:v>-67.545074</c:v>
                      </c:pt>
                      <c:pt idx="187">
                        <c:v>-63.494185999999999</c:v>
                      </c:pt>
                      <c:pt idx="188">
                        <c:v>-62.228538999999998</c:v>
                      </c:pt>
                      <c:pt idx="189">
                        <c:v>-61.866722000000003</c:v>
                      </c:pt>
                      <c:pt idx="190">
                        <c:v>-62.380470000000003</c:v>
                      </c:pt>
                      <c:pt idx="191">
                        <c:v>-59.858662000000002</c:v>
                      </c:pt>
                      <c:pt idx="192">
                        <c:v>-61.062939</c:v>
                      </c:pt>
                      <c:pt idx="193">
                        <c:v>-57.679851999999997</c:v>
                      </c:pt>
                      <c:pt idx="194">
                        <c:v>-60.651401999999997</c:v>
                      </c:pt>
                      <c:pt idx="195">
                        <c:v>-61.785705999999998</c:v>
                      </c:pt>
                      <c:pt idx="196">
                        <c:v>-60.833976999999997</c:v>
                      </c:pt>
                      <c:pt idx="197">
                        <c:v>-61.215823999999998</c:v>
                      </c:pt>
                      <c:pt idx="198">
                        <c:v>-68.289406</c:v>
                      </c:pt>
                      <c:pt idx="199">
                        <c:v>-61.035792999999998</c:v>
                      </c:pt>
                      <c:pt idx="200">
                        <c:v>-63.824157999999997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256-4AB0-A5E5-98B85A893FC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CLvsLO!$K$2</c15:sqref>
                        </c15:formulaRef>
                      </c:ext>
                    </c:extLst>
                    <c:strCache>
                      <c:ptCount val="1"/>
                      <c:pt idx="0">
                        <c:v>+3 dBm</c:v>
                      </c:pt>
                    </c:strCache>
                  </c:strRef>
                </c:tx>
                <c:spPr>
                  <a:ln cap="rnd" cmpd="dbl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256-4AB0-A5E5-98B85A893FC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CLvsLO!$L$2</c15:sqref>
                        </c15:formulaRef>
                      </c:ext>
                    </c:extLst>
                    <c:strCache>
                      <c:ptCount val="1"/>
                      <c:pt idx="0">
                        <c:v>+1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CLvsLO!$L$5:$L$205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256-4AB0-A5E5-98B85A893FCA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2"/>
      </c:valAx>
      <c:valAx>
        <c:axId val="114783744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6039883032108585"/>
          <c:y val="0.5905333187518228"/>
          <c:w val="0.22318129805043338"/>
          <c:h val="0.20951188393117526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1.5 GHz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5776050898395597"/>
          <c:y val="1.47572178477690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374963546223404E-2"/>
          <c:w val="0.76542713682528862"/>
          <c:h val="0.716872995042286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'CLvsLO 1.5GHz IF'!$R$2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1.5GHz IF'!$Q$5:$Q$205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IF'!$R$5:$R$205</c:f>
              <c:numCache>
                <c:formatCode>General</c:formatCode>
                <c:ptCount val="201"/>
                <c:pt idx="0">
                  <c:v>-29.814399999999999</c:v>
                </c:pt>
                <c:pt idx="1">
                  <c:v>-26.966059000000001</c:v>
                </c:pt>
                <c:pt idx="2">
                  <c:v>-25.166725</c:v>
                </c:pt>
                <c:pt idx="3">
                  <c:v>-23.523026000000002</c:v>
                </c:pt>
                <c:pt idx="4">
                  <c:v>-22.51737</c:v>
                </c:pt>
                <c:pt idx="5">
                  <c:v>-21.837603000000001</c:v>
                </c:pt>
                <c:pt idx="6">
                  <c:v>-21.104621999999999</c:v>
                </c:pt>
                <c:pt idx="7">
                  <c:v>-20.292801000000001</c:v>
                </c:pt>
                <c:pt idx="8">
                  <c:v>-19.546337000000001</c:v>
                </c:pt>
                <c:pt idx="9">
                  <c:v>-19.031374</c:v>
                </c:pt>
                <c:pt idx="10">
                  <c:v>-18.377942999999998</c:v>
                </c:pt>
                <c:pt idx="11">
                  <c:v>-17.698111000000001</c:v>
                </c:pt>
                <c:pt idx="12">
                  <c:v>-16.935525999999999</c:v>
                </c:pt>
                <c:pt idx="13">
                  <c:v>-16.207457000000002</c:v>
                </c:pt>
                <c:pt idx="14">
                  <c:v>-15.373378000000001</c:v>
                </c:pt>
                <c:pt idx="15">
                  <c:v>-14.857365</c:v>
                </c:pt>
                <c:pt idx="16">
                  <c:v>-14.041665999999999</c:v>
                </c:pt>
                <c:pt idx="17">
                  <c:v>-13.256791</c:v>
                </c:pt>
                <c:pt idx="18">
                  <c:v>-12.285741</c:v>
                </c:pt>
                <c:pt idx="19">
                  <c:v>-11.406276999999999</c:v>
                </c:pt>
                <c:pt idx="20">
                  <c:v>-10.687625000000001</c:v>
                </c:pt>
                <c:pt idx="21">
                  <c:v>-10.369687000000001</c:v>
                </c:pt>
                <c:pt idx="22">
                  <c:v>-9.9422215999999999</c:v>
                </c:pt>
                <c:pt idx="23">
                  <c:v>-9.4564561999999999</c:v>
                </c:pt>
                <c:pt idx="24">
                  <c:v>-8.8985471999999994</c:v>
                </c:pt>
                <c:pt idx="25">
                  <c:v>-8.5407658000000009</c:v>
                </c:pt>
                <c:pt idx="26">
                  <c:v>-8.1883774000000003</c:v>
                </c:pt>
                <c:pt idx="27">
                  <c:v>-7.9768777000000002</c:v>
                </c:pt>
                <c:pt idx="28">
                  <c:v>-7.8046517</c:v>
                </c:pt>
                <c:pt idx="29">
                  <c:v>-7.5763062999999997</c:v>
                </c:pt>
                <c:pt idx="30">
                  <c:v>-7.5251254999999997</c:v>
                </c:pt>
                <c:pt idx="31">
                  <c:v>-7.5253053000000003</c:v>
                </c:pt>
                <c:pt idx="32">
                  <c:v>-7.6010485000000001</c:v>
                </c:pt>
                <c:pt idx="33">
                  <c:v>-7.6300426000000003</c:v>
                </c:pt>
                <c:pt idx="34">
                  <c:v>-7.6602392000000004</c:v>
                </c:pt>
                <c:pt idx="35">
                  <c:v>-7.5644703</c:v>
                </c:pt>
                <c:pt idx="36">
                  <c:v>-7.5617571000000003</c:v>
                </c:pt>
                <c:pt idx="37">
                  <c:v>-7.5863322999999996</c:v>
                </c:pt>
                <c:pt idx="38">
                  <c:v>-7.6414552000000002</c:v>
                </c:pt>
                <c:pt idx="39">
                  <c:v>-7.5997580999999998</c:v>
                </c:pt>
                <c:pt idx="40">
                  <c:v>-7.6750835999999998</c:v>
                </c:pt>
                <c:pt idx="41">
                  <c:v>-7.6207314000000004</c:v>
                </c:pt>
                <c:pt idx="42">
                  <c:v>-7.7213006000000002</c:v>
                </c:pt>
                <c:pt idx="43">
                  <c:v>-7.7861022999999996</c:v>
                </c:pt>
                <c:pt idx="44">
                  <c:v>-7.9044032</c:v>
                </c:pt>
                <c:pt idx="45">
                  <c:v>-7.9665103000000004</c:v>
                </c:pt>
                <c:pt idx="46">
                  <c:v>-7.9311851999999998</c:v>
                </c:pt>
                <c:pt idx="47">
                  <c:v>-7.9654230999999998</c:v>
                </c:pt>
                <c:pt idx="48">
                  <c:v>-8.0264863999999996</c:v>
                </c:pt>
                <c:pt idx="49">
                  <c:v>-8.0330677000000001</c:v>
                </c:pt>
                <c:pt idx="50">
                  <c:v>-8.1321858999999996</c:v>
                </c:pt>
                <c:pt idx="51">
                  <c:v>-8.2909822000000002</c:v>
                </c:pt>
                <c:pt idx="52">
                  <c:v>-8.4082766000000007</c:v>
                </c:pt>
                <c:pt idx="53">
                  <c:v>-8.4962111</c:v>
                </c:pt>
                <c:pt idx="54">
                  <c:v>-8.6135950000000001</c:v>
                </c:pt>
                <c:pt idx="55">
                  <c:v>-8.6960458999999997</c:v>
                </c:pt>
                <c:pt idx="56">
                  <c:v>-8.7825126999999998</c:v>
                </c:pt>
                <c:pt idx="57">
                  <c:v>-8.8991108000000008</c:v>
                </c:pt>
                <c:pt idx="58">
                  <c:v>-8.9781036000000007</c:v>
                </c:pt>
                <c:pt idx="59">
                  <c:v>-8.9915085000000001</c:v>
                </c:pt>
                <c:pt idx="60">
                  <c:v>-9.0740985999999992</c:v>
                </c:pt>
                <c:pt idx="61">
                  <c:v>-9.1643819999999998</c:v>
                </c:pt>
                <c:pt idx="62">
                  <c:v>-9.2316008000000007</c:v>
                </c:pt>
                <c:pt idx="63">
                  <c:v>-9.3046932000000009</c:v>
                </c:pt>
                <c:pt idx="64">
                  <c:v>-9.3376111999999996</c:v>
                </c:pt>
                <c:pt idx="65">
                  <c:v>-9.3474111999999998</c:v>
                </c:pt>
                <c:pt idx="66">
                  <c:v>-9.4176845999999994</c:v>
                </c:pt>
                <c:pt idx="67">
                  <c:v>-9.4974746999999997</c:v>
                </c:pt>
                <c:pt idx="68">
                  <c:v>-9.5493679</c:v>
                </c:pt>
                <c:pt idx="69">
                  <c:v>-9.5610570999999993</c:v>
                </c:pt>
                <c:pt idx="70">
                  <c:v>-9.5724935999999996</c:v>
                </c:pt>
                <c:pt idx="71">
                  <c:v>-9.5692024</c:v>
                </c:pt>
                <c:pt idx="72">
                  <c:v>-9.6411122999999996</c:v>
                </c:pt>
                <c:pt idx="73">
                  <c:v>-9.6832972000000002</c:v>
                </c:pt>
                <c:pt idx="74">
                  <c:v>-9.7068825000000007</c:v>
                </c:pt>
                <c:pt idx="75">
                  <c:v>-9.6732730999999994</c:v>
                </c:pt>
                <c:pt idx="76">
                  <c:v>-9.6215943999999993</c:v>
                </c:pt>
                <c:pt idx="77">
                  <c:v>-9.6471318999999998</c:v>
                </c:pt>
                <c:pt idx="78">
                  <c:v>-9.6715040000000005</c:v>
                </c:pt>
                <c:pt idx="79">
                  <c:v>-9.7404870999999993</c:v>
                </c:pt>
                <c:pt idx="80">
                  <c:v>-9.6995974</c:v>
                </c:pt>
                <c:pt idx="81">
                  <c:v>-9.6536168999999994</c:v>
                </c:pt>
                <c:pt idx="82">
                  <c:v>-9.5532264999999992</c:v>
                </c:pt>
                <c:pt idx="83">
                  <c:v>-9.5331860000000006</c:v>
                </c:pt>
                <c:pt idx="84">
                  <c:v>-9.4997968999999998</c:v>
                </c:pt>
                <c:pt idx="85">
                  <c:v>-9.5041790000000006</c:v>
                </c:pt>
                <c:pt idx="86">
                  <c:v>-9.4411954999999992</c:v>
                </c:pt>
                <c:pt idx="87">
                  <c:v>-9.4086475000000007</c:v>
                </c:pt>
                <c:pt idx="88">
                  <c:v>-9.3266419999999997</c:v>
                </c:pt>
                <c:pt idx="89">
                  <c:v>-9.3098344999999991</c:v>
                </c:pt>
                <c:pt idx="90">
                  <c:v>-9.3855476000000007</c:v>
                </c:pt>
                <c:pt idx="91">
                  <c:v>-9.4149674999999995</c:v>
                </c:pt>
                <c:pt idx="92">
                  <c:v>-9.4949960999999998</c:v>
                </c:pt>
                <c:pt idx="93">
                  <c:v>-9.6021032000000002</c:v>
                </c:pt>
                <c:pt idx="94">
                  <c:v>-9.6926583999999991</c:v>
                </c:pt>
                <c:pt idx="95">
                  <c:v>-9.9128275000000006</c:v>
                </c:pt>
                <c:pt idx="96">
                  <c:v>-10.023766999999999</c:v>
                </c:pt>
                <c:pt idx="97">
                  <c:v>-10.214472000000001</c:v>
                </c:pt>
                <c:pt idx="98">
                  <c:v>-10.204532</c:v>
                </c:pt>
                <c:pt idx="99">
                  <c:v>-10.330446</c:v>
                </c:pt>
                <c:pt idx="100">
                  <c:v>-10.38714</c:v>
                </c:pt>
                <c:pt idx="101">
                  <c:v>-10.502961000000001</c:v>
                </c:pt>
                <c:pt idx="102">
                  <c:v>-10.617590999999999</c:v>
                </c:pt>
                <c:pt idx="103">
                  <c:v>-10.662526</c:v>
                </c:pt>
                <c:pt idx="104">
                  <c:v>-10.630342000000001</c:v>
                </c:pt>
                <c:pt idx="105">
                  <c:v>-10.657635000000001</c:v>
                </c:pt>
                <c:pt idx="106">
                  <c:v>-10.571553</c:v>
                </c:pt>
                <c:pt idx="107">
                  <c:v>-10.597211</c:v>
                </c:pt>
                <c:pt idx="108">
                  <c:v>-10.617297000000001</c:v>
                </c:pt>
                <c:pt idx="109">
                  <c:v>-10.615421</c:v>
                </c:pt>
                <c:pt idx="110">
                  <c:v>-10.649037999999999</c:v>
                </c:pt>
                <c:pt idx="111">
                  <c:v>-10.621994000000001</c:v>
                </c:pt>
                <c:pt idx="112">
                  <c:v>-10.701513</c:v>
                </c:pt>
                <c:pt idx="113">
                  <c:v>-10.738759</c:v>
                </c:pt>
                <c:pt idx="114">
                  <c:v>-10.760824</c:v>
                </c:pt>
                <c:pt idx="115">
                  <c:v>-10.845117</c:v>
                </c:pt>
                <c:pt idx="116">
                  <c:v>-10.837208</c:v>
                </c:pt>
                <c:pt idx="117">
                  <c:v>-10.833361999999999</c:v>
                </c:pt>
                <c:pt idx="118">
                  <c:v>-10.921001</c:v>
                </c:pt>
                <c:pt idx="119">
                  <c:v>-10.961071</c:v>
                </c:pt>
                <c:pt idx="120">
                  <c:v>-10.977268</c:v>
                </c:pt>
                <c:pt idx="121">
                  <c:v>-11.016458</c:v>
                </c:pt>
                <c:pt idx="122">
                  <c:v>-11.071489</c:v>
                </c:pt>
                <c:pt idx="123">
                  <c:v>-11.169726000000001</c:v>
                </c:pt>
                <c:pt idx="124">
                  <c:v>-11.279797</c:v>
                </c:pt>
                <c:pt idx="125">
                  <c:v>-11.326677999999999</c:v>
                </c:pt>
                <c:pt idx="126">
                  <c:v>-11.352275000000001</c:v>
                </c:pt>
                <c:pt idx="127">
                  <c:v>-11.322113999999999</c:v>
                </c:pt>
                <c:pt idx="128">
                  <c:v>-11.465085</c:v>
                </c:pt>
                <c:pt idx="129">
                  <c:v>-11.550777999999999</c:v>
                </c:pt>
                <c:pt idx="130">
                  <c:v>-11.424491</c:v>
                </c:pt>
                <c:pt idx="131">
                  <c:v>-11.441338999999999</c:v>
                </c:pt>
                <c:pt idx="132">
                  <c:v>-11.453547</c:v>
                </c:pt>
                <c:pt idx="133">
                  <c:v>-11.422528</c:v>
                </c:pt>
                <c:pt idx="134">
                  <c:v>-11.534542</c:v>
                </c:pt>
                <c:pt idx="135">
                  <c:v>-11.579129</c:v>
                </c:pt>
                <c:pt idx="136">
                  <c:v>-11.522812999999999</c:v>
                </c:pt>
                <c:pt idx="137">
                  <c:v>-11.560964999999999</c:v>
                </c:pt>
                <c:pt idx="138">
                  <c:v>-11.69407</c:v>
                </c:pt>
                <c:pt idx="139">
                  <c:v>-11.731223</c:v>
                </c:pt>
                <c:pt idx="140">
                  <c:v>-11.766597000000001</c:v>
                </c:pt>
                <c:pt idx="141">
                  <c:v>-12.363438</c:v>
                </c:pt>
                <c:pt idx="142">
                  <c:v>-13.403511</c:v>
                </c:pt>
                <c:pt idx="143">
                  <c:v>-12.597281000000001</c:v>
                </c:pt>
                <c:pt idx="144">
                  <c:v>-15.534159000000001</c:v>
                </c:pt>
                <c:pt idx="145">
                  <c:v>-26.374054000000001</c:v>
                </c:pt>
                <c:pt idx="146">
                  <c:v>-30.099046999999999</c:v>
                </c:pt>
                <c:pt idx="147">
                  <c:v>-32.833817000000003</c:v>
                </c:pt>
                <c:pt idx="148">
                  <c:v>-33.736930999999998</c:v>
                </c:pt>
                <c:pt idx="149">
                  <c:v>-33.803668999999999</c:v>
                </c:pt>
                <c:pt idx="150">
                  <c:v>-34.867218000000001</c:v>
                </c:pt>
                <c:pt idx="151">
                  <c:v>-36.129074000000003</c:v>
                </c:pt>
                <c:pt idx="152">
                  <c:v>-36.725273000000001</c:v>
                </c:pt>
                <c:pt idx="153">
                  <c:v>-37.446193999999998</c:v>
                </c:pt>
                <c:pt idx="154">
                  <c:v>-38.273330999999999</c:v>
                </c:pt>
                <c:pt idx="155">
                  <c:v>-38.581017000000003</c:v>
                </c:pt>
                <c:pt idx="156">
                  <c:v>-38.510674000000002</c:v>
                </c:pt>
                <c:pt idx="157">
                  <c:v>-39.238875999999998</c:v>
                </c:pt>
                <c:pt idx="158">
                  <c:v>-40.198132000000001</c:v>
                </c:pt>
                <c:pt idx="159">
                  <c:v>-39.256633999999998</c:v>
                </c:pt>
                <c:pt idx="160">
                  <c:v>-38.013343999999996</c:v>
                </c:pt>
                <c:pt idx="161">
                  <c:v>-38.589489</c:v>
                </c:pt>
                <c:pt idx="162">
                  <c:v>-38.063201999999997</c:v>
                </c:pt>
                <c:pt idx="163">
                  <c:v>-37.098044999999999</c:v>
                </c:pt>
                <c:pt idx="164">
                  <c:v>-36.134464000000001</c:v>
                </c:pt>
                <c:pt idx="165">
                  <c:v>-35.079056000000001</c:v>
                </c:pt>
                <c:pt idx="166">
                  <c:v>-34.325966000000001</c:v>
                </c:pt>
                <c:pt idx="167">
                  <c:v>-33.887005000000002</c:v>
                </c:pt>
                <c:pt idx="168">
                  <c:v>-32.722659999999998</c:v>
                </c:pt>
                <c:pt idx="169">
                  <c:v>-25.398655000000002</c:v>
                </c:pt>
                <c:pt idx="170">
                  <c:v>-18.028393000000001</c:v>
                </c:pt>
                <c:pt idx="171">
                  <c:v>-16.020171999999999</c:v>
                </c:pt>
                <c:pt idx="172">
                  <c:v>-11.443295000000001</c:v>
                </c:pt>
                <c:pt idx="173">
                  <c:v>-10.571808000000001</c:v>
                </c:pt>
                <c:pt idx="174">
                  <c:v>-10.728852</c:v>
                </c:pt>
                <c:pt idx="175">
                  <c:v>-10.901945</c:v>
                </c:pt>
                <c:pt idx="176">
                  <c:v>-11.117018</c:v>
                </c:pt>
                <c:pt idx="177">
                  <c:v>-11.611278</c:v>
                </c:pt>
                <c:pt idx="178">
                  <c:v>-12.088984</c:v>
                </c:pt>
                <c:pt idx="179">
                  <c:v>-12.553553000000001</c:v>
                </c:pt>
                <c:pt idx="180">
                  <c:v>-13.155497</c:v>
                </c:pt>
                <c:pt idx="181">
                  <c:v>-13.667794000000001</c:v>
                </c:pt>
                <c:pt idx="182">
                  <c:v>-14.175859000000001</c:v>
                </c:pt>
                <c:pt idx="183">
                  <c:v>-14.824201</c:v>
                </c:pt>
                <c:pt idx="184">
                  <c:v>-15.505521</c:v>
                </c:pt>
                <c:pt idx="185">
                  <c:v>-16.358522000000001</c:v>
                </c:pt>
                <c:pt idx="186">
                  <c:v>-17.003516999999999</c:v>
                </c:pt>
                <c:pt idx="187">
                  <c:v>-17.734676</c:v>
                </c:pt>
                <c:pt idx="188">
                  <c:v>-17.916291999999999</c:v>
                </c:pt>
                <c:pt idx="189">
                  <c:v>-18.075593999999999</c:v>
                </c:pt>
                <c:pt idx="190">
                  <c:v>-18.727024</c:v>
                </c:pt>
                <c:pt idx="191">
                  <c:v>-19.261565999999998</c:v>
                </c:pt>
                <c:pt idx="192">
                  <c:v>-20.976271000000001</c:v>
                </c:pt>
                <c:pt idx="193">
                  <c:v>-23.334005000000001</c:v>
                </c:pt>
                <c:pt idx="194">
                  <c:v>-24.002495</c:v>
                </c:pt>
                <c:pt idx="195">
                  <c:v>-26.799963000000002</c:v>
                </c:pt>
                <c:pt idx="196">
                  <c:v>-29.817381000000001</c:v>
                </c:pt>
                <c:pt idx="197">
                  <c:v>-33.87191</c:v>
                </c:pt>
                <c:pt idx="198">
                  <c:v>-38.486462000000003</c:v>
                </c:pt>
                <c:pt idx="199">
                  <c:v>-38.972321000000001</c:v>
                </c:pt>
                <c:pt idx="200">
                  <c:v>-40.253535999999997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06-40B9-83C9-78DC39DB0DBD}"/>
            </c:ext>
          </c:extLst>
        </c:ser>
        <c:ser>
          <c:idx val="2"/>
          <c:order val="1"/>
          <c:tx>
            <c:strRef>
              <c:f>'CLvsLO 1.5GHz IF'!$S$2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'CLvsLO 1.5GHz IF'!$Q$5:$Q$205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IF'!$S$5:$S$205</c:f>
              <c:numCache>
                <c:formatCode>General</c:formatCode>
                <c:ptCount val="201"/>
                <c:pt idx="0">
                  <c:v>-30.145391</c:v>
                </c:pt>
                <c:pt idx="1">
                  <c:v>-27.250422</c:v>
                </c:pt>
                <c:pt idx="2">
                  <c:v>-25.457687</c:v>
                </c:pt>
                <c:pt idx="3">
                  <c:v>-23.729744</c:v>
                </c:pt>
                <c:pt idx="4">
                  <c:v>-22.782124</c:v>
                </c:pt>
                <c:pt idx="5">
                  <c:v>-22.082930000000001</c:v>
                </c:pt>
                <c:pt idx="6">
                  <c:v>-21.381862999999999</c:v>
                </c:pt>
                <c:pt idx="7">
                  <c:v>-20.604301</c:v>
                </c:pt>
                <c:pt idx="8">
                  <c:v>-19.918351999999999</c:v>
                </c:pt>
                <c:pt idx="9">
                  <c:v>-19.477011000000001</c:v>
                </c:pt>
                <c:pt idx="10">
                  <c:v>-18.899491999999999</c:v>
                </c:pt>
                <c:pt idx="11">
                  <c:v>-18.211351000000001</c:v>
                </c:pt>
                <c:pt idx="12">
                  <c:v>-17.515450999999999</c:v>
                </c:pt>
                <c:pt idx="13">
                  <c:v>-16.715603000000002</c:v>
                </c:pt>
                <c:pt idx="14">
                  <c:v>-15.853448</c:v>
                </c:pt>
                <c:pt idx="15">
                  <c:v>-15.368371</c:v>
                </c:pt>
                <c:pt idx="16">
                  <c:v>-14.540414</c:v>
                </c:pt>
                <c:pt idx="17">
                  <c:v>-13.791036999999999</c:v>
                </c:pt>
                <c:pt idx="18">
                  <c:v>-12.850614999999999</c:v>
                </c:pt>
                <c:pt idx="19">
                  <c:v>-11.891890999999999</c:v>
                </c:pt>
                <c:pt idx="20">
                  <c:v>-11.181374</c:v>
                </c:pt>
                <c:pt idx="21">
                  <c:v>-10.849294</c:v>
                </c:pt>
                <c:pt idx="22">
                  <c:v>-10.366910000000001</c:v>
                </c:pt>
                <c:pt idx="23">
                  <c:v>-9.8428106</c:v>
                </c:pt>
                <c:pt idx="24">
                  <c:v>-9.1986723000000001</c:v>
                </c:pt>
                <c:pt idx="25">
                  <c:v>-8.7828350000000004</c:v>
                </c:pt>
                <c:pt idx="26">
                  <c:v>-8.3976707000000008</c:v>
                </c:pt>
                <c:pt idx="27">
                  <c:v>-8.1581650000000003</c:v>
                </c:pt>
                <c:pt idx="28">
                  <c:v>-7.9413013000000001</c:v>
                </c:pt>
                <c:pt idx="29">
                  <c:v>-7.6788014999999996</c:v>
                </c:pt>
                <c:pt idx="30">
                  <c:v>-7.5921488000000004</c:v>
                </c:pt>
                <c:pt idx="31">
                  <c:v>-7.5666566</c:v>
                </c:pt>
                <c:pt idx="32">
                  <c:v>-7.5943556000000001</c:v>
                </c:pt>
                <c:pt idx="33">
                  <c:v>-7.5809635999999996</c:v>
                </c:pt>
                <c:pt idx="34">
                  <c:v>-7.561636</c:v>
                </c:pt>
                <c:pt idx="35">
                  <c:v>-7.4688821000000001</c:v>
                </c:pt>
                <c:pt idx="36">
                  <c:v>-7.4653682999999997</c:v>
                </c:pt>
                <c:pt idx="37">
                  <c:v>-7.4822535999999999</c:v>
                </c:pt>
                <c:pt idx="38">
                  <c:v>-7.5155396000000003</c:v>
                </c:pt>
                <c:pt idx="39">
                  <c:v>-7.4818100999999997</c:v>
                </c:pt>
                <c:pt idx="40">
                  <c:v>-7.5693130000000002</c:v>
                </c:pt>
                <c:pt idx="41">
                  <c:v>-7.5509272000000003</c:v>
                </c:pt>
                <c:pt idx="42">
                  <c:v>-7.6203798999999997</c:v>
                </c:pt>
                <c:pt idx="43">
                  <c:v>-7.6306032999999998</c:v>
                </c:pt>
                <c:pt idx="44">
                  <c:v>-7.7633337999999998</c:v>
                </c:pt>
                <c:pt idx="45">
                  <c:v>-7.8297676999999997</c:v>
                </c:pt>
                <c:pt idx="46">
                  <c:v>-7.8562969999999996</c:v>
                </c:pt>
                <c:pt idx="47">
                  <c:v>-7.9181194000000001</c:v>
                </c:pt>
                <c:pt idx="48">
                  <c:v>-7.9876608999999998</c:v>
                </c:pt>
                <c:pt idx="49">
                  <c:v>-8.0157766000000006</c:v>
                </c:pt>
                <c:pt idx="50">
                  <c:v>-8.1490278000000007</c:v>
                </c:pt>
                <c:pt idx="51">
                  <c:v>-8.3263949999999998</c:v>
                </c:pt>
                <c:pt idx="52">
                  <c:v>-8.4403314999999992</c:v>
                </c:pt>
                <c:pt idx="53">
                  <c:v>-8.5234909000000005</c:v>
                </c:pt>
                <c:pt idx="54">
                  <c:v>-8.6359177000000003</c:v>
                </c:pt>
                <c:pt idx="55">
                  <c:v>-8.7259177999999995</c:v>
                </c:pt>
                <c:pt idx="56">
                  <c:v>-8.8107013999999992</c:v>
                </c:pt>
                <c:pt idx="57">
                  <c:v>-8.9439420999999992</c:v>
                </c:pt>
                <c:pt idx="58">
                  <c:v>-9.0257225000000005</c:v>
                </c:pt>
                <c:pt idx="59">
                  <c:v>-9.0276107999999997</c:v>
                </c:pt>
                <c:pt idx="60">
                  <c:v>-9.1231402999999993</c:v>
                </c:pt>
                <c:pt idx="61">
                  <c:v>-9.2291822000000003</c:v>
                </c:pt>
                <c:pt idx="62">
                  <c:v>-9.2855071999999996</c:v>
                </c:pt>
                <c:pt idx="63">
                  <c:v>-9.3769264000000003</c:v>
                </c:pt>
                <c:pt idx="64">
                  <c:v>-9.4134311999999998</c:v>
                </c:pt>
                <c:pt idx="65">
                  <c:v>-9.3997469000000002</c:v>
                </c:pt>
                <c:pt idx="66">
                  <c:v>-9.4959345000000006</c:v>
                </c:pt>
                <c:pt idx="67">
                  <c:v>-9.6179190000000006</c:v>
                </c:pt>
                <c:pt idx="68">
                  <c:v>-9.6754312999999996</c:v>
                </c:pt>
                <c:pt idx="69">
                  <c:v>-9.6608677000000007</c:v>
                </c:pt>
                <c:pt idx="70">
                  <c:v>-9.6710166999999991</c:v>
                </c:pt>
                <c:pt idx="71">
                  <c:v>-9.6478967999999998</c:v>
                </c:pt>
                <c:pt idx="72">
                  <c:v>-9.7309283999999998</c:v>
                </c:pt>
                <c:pt idx="73">
                  <c:v>-9.7715434999999999</c:v>
                </c:pt>
                <c:pt idx="74">
                  <c:v>-9.7780971999999995</c:v>
                </c:pt>
                <c:pt idx="75">
                  <c:v>-9.7215241999999993</c:v>
                </c:pt>
                <c:pt idx="76">
                  <c:v>-9.6563376999999999</c:v>
                </c:pt>
                <c:pt idx="77">
                  <c:v>-9.6531172000000005</c:v>
                </c:pt>
                <c:pt idx="78">
                  <c:v>-9.6755133000000004</c:v>
                </c:pt>
                <c:pt idx="79">
                  <c:v>-9.7083224999999995</c:v>
                </c:pt>
                <c:pt idx="80">
                  <c:v>-9.6662531000000005</c:v>
                </c:pt>
                <c:pt idx="81">
                  <c:v>-9.6008738999999998</c:v>
                </c:pt>
                <c:pt idx="82">
                  <c:v>-9.5164871000000009</c:v>
                </c:pt>
                <c:pt idx="83">
                  <c:v>-9.5062026999999993</c:v>
                </c:pt>
                <c:pt idx="84">
                  <c:v>-9.4833212000000007</c:v>
                </c:pt>
                <c:pt idx="85">
                  <c:v>-9.4724921999999996</c:v>
                </c:pt>
                <c:pt idx="86">
                  <c:v>-9.4426793999999994</c:v>
                </c:pt>
                <c:pt idx="87">
                  <c:v>-9.4254704</c:v>
                </c:pt>
                <c:pt idx="88">
                  <c:v>-9.3560820000000007</c:v>
                </c:pt>
                <c:pt idx="89">
                  <c:v>-9.3870229999999992</c:v>
                </c:pt>
                <c:pt idx="90">
                  <c:v>-9.5011320000000001</c:v>
                </c:pt>
                <c:pt idx="91">
                  <c:v>-9.5427646999999993</c:v>
                </c:pt>
                <c:pt idx="92">
                  <c:v>-9.6301679999999994</c:v>
                </c:pt>
                <c:pt idx="93">
                  <c:v>-9.8042172999999995</c:v>
                </c:pt>
                <c:pt idx="94">
                  <c:v>-9.9603558000000003</c:v>
                </c:pt>
                <c:pt idx="95">
                  <c:v>-10.194208</c:v>
                </c:pt>
                <c:pt idx="96">
                  <c:v>-10.335739</c:v>
                </c:pt>
                <c:pt idx="97">
                  <c:v>-10.556673</c:v>
                </c:pt>
                <c:pt idx="98">
                  <c:v>-10.532958000000001</c:v>
                </c:pt>
                <c:pt idx="99">
                  <c:v>-10.65902</c:v>
                </c:pt>
                <c:pt idx="100">
                  <c:v>-10.699198000000001</c:v>
                </c:pt>
                <c:pt idx="101">
                  <c:v>-10.809457999999999</c:v>
                </c:pt>
                <c:pt idx="102">
                  <c:v>-10.88738</c:v>
                </c:pt>
                <c:pt idx="103">
                  <c:v>-10.916484000000001</c:v>
                </c:pt>
                <c:pt idx="104">
                  <c:v>-10.893976</c:v>
                </c:pt>
                <c:pt idx="105">
                  <c:v>-10.943586</c:v>
                </c:pt>
                <c:pt idx="106">
                  <c:v>-10.873162000000001</c:v>
                </c:pt>
                <c:pt idx="107">
                  <c:v>-10.865772</c:v>
                </c:pt>
                <c:pt idx="108">
                  <c:v>-10.810941</c:v>
                </c:pt>
                <c:pt idx="109">
                  <c:v>-10.758910999999999</c:v>
                </c:pt>
                <c:pt idx="110">
                  <c:v>-10.809602</c:v>
                </c:pt>
                <c:pt idx="111">
                  <c:v>-10.780334</c:v>
                </c:pt>
                <c:pt idx="112">
                  <c:v>-10.873513000000001</c:v>
                </c:pt>
                <c:pt idx="113">
                  <c:v>-10.925074</c:v>
                </c:pt>
                <c:pt idx="114">
                  <c:v>-10.953315999999999</c:v>
                </c:pt>
                <c:pt idx="115">
                  <c:v>-11.037082</c:v>
                </c:pt>
                <c:pt idx="116">
                  <c:v>-11.062673</c:v>
                </c:pt>
                <c:pt idx="117">
                  <c:v>-11.092165</c:v>
                </c:pt>
                <c:pt idx="118">
                  <c:v>-11.217388</c:v>
                </c:pt>
                <c:pt idx="119">
                  <c:v>-11.251763</c:v>
                </c:pt>
                <c:pt idx="120">
                  <c:v>-11.260774</c:v>
                </c:pt>
                <c:pt idx="121">
                  <c:v>-11.298636</c:v>
                </c:pt>
                <c:pt idx="122">
                  <c:v>-11.351521</c:v>
                </c:pt>
                <c:pt idx="123">
                  <c:v>-11.464461999999999</c:v>
                </c:pt>
                <c:pt idx="124">
                  <c:v>-11.557505000000001</c:v>
                </c:pt>
                <c:pt idx="125">
                  <c:v>-11.60033</c:v>
                </c:pt>
                <c:pt idx="126">
                  <c:v>-11.633424</c:v>
                </c:pt>
                <c:pt idx="127">
                  <c:v>-11.592091</c:v>
                </c:pt>
                <c:pt idx="128">
                  <c:v>-11.749893</c:v>
                </c:pt>
                <c:pt idx="129">
                  <c:v>-11.854405</c:v>
                </c:pt>
                <c:pt idx="130">
                  <c:v>-11.72213</c:v>
                </c:pt>
                <c:pt idx="131">
                  <c:v>-11.767029000000001</c:v>
                </c:pt>
                <c:pt idx="132">
                  <c:v>-11.802466000000001</c:v>
                </c:pt>
                <c:pt idx="133">
                  <c:v>-11.811666000000001</c:v>
                </c:pt>
                <c:pt idx="134">
                  <c:v>-11.990962</c:v>
                </c:pt>
                <c:pt idx="135">
                  <c:v>-12.115117</c:v>
                </c:pt>
                <c:pt idx="136">
                  <c:v>-12.135519</c:v>
                </c:pt>
                <c:pt idx="137">
                  <c:v>-12.289400000000001</c:v>
                </c:pt>
                <c:pt idx="138">
                  <c:v>-12.774430000000001</c:v>
                </c:pt>
                <c:pt idx="139">
                  <c:v>-13.209866</c:v>
                </c:pt>
                <c:pt idx="140">
                  <c:v>-13.726385000000001</c:v>
                </c:pt>
                <c:pt idx="141">
                  <c:v>-20.803401999999998</c:v>
                </c:pt>
                <c:pt idx="142">
                  <c:v>-28.229918999999999</c:v>
                </c:pt>
                <c:pt idx="143">
                  <c:v>-25.425540999999999</c:v>
                </c:pt>
                <c:pt idx="144">
                  <c:v>-31.809864000000001</c:v>
                </c:pt>
                <c:pt idx="145">
                  <c:v>-33.762791</c:v>
                </c:pt>
                <c:pt idx="146">
                  <c:v>-34.249153</c:v>
                </c:pt>
                <c:pt idx="147">
                  <c:v>-35.152743999999998</c:v>
                </c:pt>
                <c:pt idx="148">
                  <c:v>-35.885325999999999</c:v>
                </c:pt>
                <c:pt idx="149">
                  <c:v>-36.083447</c:v>
                </c:pt>
                <c:pt idx="150">
                  <c:v>-36.982750000000003</c:v>
                </c:pt>
                <c:pt idx="151">
                  <c:v>-38.146003999999998</c:v>
                </c:pt>
                <c:pt idx="152">
                  <c:v>-38.837521000000002</c:v>
                </c:pt>
                <c:pt idx="153">
                  <c:v>-39.400784000000002</c:v>
                </c:pt>
                <c:pt idx="154">
                  <c:v>-40.246166000000002</c:v>
                </c:pt>
                <c:pt idx="155">
                  <c:v>-40.597183000000001</c:v>
                </c:pt>
                <c:pt idx="156">
                  <c:v>-40.597267000000002</c:v>
                </c:pt>
                <c:pt idx="157">
                  <c:v>-41.346325</c:v>
                </c:pt>
                <c:pt idx="158">
                  <c:v>-42.251511000000001</c:v>
                </c:pt>
                <c:pt idx="159">
                  <c:v>-41.165751999999998</c:v>
                </c:pt>
                <c:pt idx="160">
                  <c:v>-40.323470999999998</c:v>
                </c:pt>
                <c:pt idx="161">
                  <c:v>-40.836109</c:v>
                </c:pt>
                <c:pt idx="162">
                  <c:v>-40.261749000000002</c:v>
                </c:pt>
                <c:pt idx="163">
                  <c:v>-39.231316</c:v>
                </c:pt>
                <c:pt idx="164">
                  <c:v>-38.448310999999997</c:v>
                </c:pt>
                <c:pt idx="165">
                  <c:v>-37.412083000000003</c:v>
                </c:pt>
                <c:pt idx="166">
                  <c:v>-36.599899000000001</c:v>
                </c:pt>
                <c:pt idx="167">
                  <c:v>-36.312992000000001</c:v>
                </c:pt>
                <c:pt idx="168">
                  <c:v>-35.219048000000001</c:v>
                </c:pt>
                <c:pt idx="169">
                  <c:v>-33.730240000000002</c:v>
                </c:pt>
                <c:pt idx="170">
                  <c:v>-32.827376999999998</c:v>
                </c:pt>
                <c:pt idx="171">
                  <c:v>-32.517277</c:v>
                </c:pt>
                <c:pt idx="172">
                  <c:v>-25.056978000000001</c:v>
                </c:pt>
                <c:pt idx="173">
                  <c:v>-14.600503</c:v>
                </c:pt>
                <c:pt idx="174">
                  <c:v>-14.037046</c:v>
                </c:pt>
                <c:pt idx="175">
                  <c:v>-12.517272</c:v>
                </c:pt>
                <c:pt idx="176">
                  <c:v>-11.588965999999999</c:v>
                </c:pt>
                <c:pt idx="177">
                  <c:v>-12.031715999999999</c:v>
                </c:pt>
                <c:pt idx="178">
                  <c:v>-12.460216000000001</c:v>
                </c:pt>
                <c:pt idx="179">
                  <c:v>-12.801443000000001</c:v>
                </c:pt>
                <c:pt idx="180">
                  <c:v>-13.476725999999999</c:v>
                </c:pt>
                <c:pt idx="181">
                  <c:v>-14.161675000000001</c:v>
                </c:pt>
                <c:pt idx="182">
                  <c:v>-14.759995999999999</c:v>
                </c:pt>
                <c:pt idx="183">
                  <c:v>-15.746776000000001</c:v>
                </c:pt>
                <c:pt idx="184">
                  <c:v>-17.507128000000002</c:v>
                </c:pt>
                <c:pt idx="185">
                  <c:v>-19.019093000000002</c:v>
                </c:pt>
                <c:pt idx="186">
                  <c:v>-21.284735000000001</c:v>
                </c:pt>
                <c:pt idx="187">
                  <c:v>-27.037807000000001</c:v>
                </c:pt>
                <c:pt idx="188">
                  <c:v>-27.516338000000001</c:v>
                </c:pt>
                <c:pt idx="189">
                  <c:v>-25.010943999999999</c:v>
                </c:pt>
                <c:pt idx="190">
                  <c:v>-26.342575</c:v>
                </c:pt>
                <c:pt idx="191">
                  <c:v>-23.984783</c:v>
                </c:pt>
                <c:pt idx="192">
                  <c:v>-21.533169000000001</c:v>
                </c:pt>
                <c:pt idx="193">
                  <c:v>-21.859489</c:v>
                </c:pt>
                <c:pt idx="194">
                  <c:v>-23.263145000000002</c:v>
                </c:pt>
                <c:pt idx="195">
                  <c:v>-24.098835000000001</c:v>
                </c:pt>
                <c:pt idx="196">
                  <c:v>-25.326944000000001</c:v>
                </c:pt>
                <c:pt idx="197">
                  <c:v>-27.103923999999999</c:v>
                </c:pt>
                <c:pt idx="198">
                  <c:v>-28.492054</c:v>
                </c:pt>
                <c:pt idx="199">
                  <c:v>-30.808776999999999</c:v>
                </c:pt>
                <c:pt idx="200">
                  <c:v>-34.922215000000001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06-40B9-83C9-78DC39DB0DBD}"/>
            </c:ext>
          </c:extLst>
        </c:ser>
        <c:ser>
          <c:idx val="0"/>
          <c:order val="2"/>
          <c:tx>
            <c:strRef>
              <c:f>'CLvsLO 1.5GHz IF'!$T$2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1.5GHz IF'!$Q$5:$Q$205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IF'!$T$5:$T$205</c:f>
              <c:numCache>
                <c:formatCode>General</c:formatCode>
                <c:ptCount val="201"/>
                <c:pt idx="0">
                  <c:v>-29.035723000000001</c:v>
                </c:pt>
                <c:pt idx="1">
                  <c:v>-27.726151000000002</c:v>
                </c:pt>
                <c:pt idx="2">
                  <c:v>-26.223644</c:v>
                </c:pt>
                <c:pt idx="3">
                  <c:v>-24.584122000000001</c:v>
                </c:pt>
                <c:pt idx="4">
                  <c:v>-23.393082</c:v>
                </c:pt>
                <c:pt idx="5">
                  <c:v>-22.421462999999999</c:v>
                </c:pt>
                <c:pt idx="6">
                  <c:v>-21.689487</c:v>
                </c:pt>
                <c:pt idx="7">
                  <c:v>-21.086922000000001</c:v>
                </c:pt>
                <c:pt idx="8">
                  <c:v>-20.507231000000001</c:v>
                </c:pt>
                <c:pt idx="9">
                  <c:v>-19.938317999999999</c:v>
                </c:pt>
                <c:pt idx="10">
                  <c:v>-19.374956000000001</c:v>
                </c:pt>
                <c:pt idx="11">
                  <c:v>-18.768723000000001</c:v>
                </c:pt>
                <c:pt idx="12">
                  <c:v>-18.058578000000001</c:v>
                </c:pt>
                <c:pt idx="13">
                  <c:v>-17.367113</c:v>
                </c:pt>
                <c:pt idx="14">
                  <c:v>-16.637243000000002</c:v>
                </c:pt>
                <c:pt idx="15">
                  <c:v>-15.892639000000001</c:v>
                </c:pt>
                <c:pt idx="16">
                  <c:v>-15.144012999999999</c:v>
                </c:pt>
                <c:pt idx="17">
                  <c:v>-14.359655999999999</c:v>
                </c:pt>
                <c:pt idx="18">
                  <c:v>-13.520250000000001</c:v>
                </c:pt>
                <c:pt idx="19">
                  <c:v>-12.76478</c:v>
                </c:pt>
                <c:pt idx="20">
                  <c:v>-12.060568</c:v>
                </c:pt>
                <c:pt idx="21">
                  <c:v>-11.408194999999999</c:v>
                </c:pt>
                <c:pt idx="22">
                  <c:v>-10.813086999999999</c:v>
                </c:pt>
                <c:pt idx="23">
                  <c:v>-10.2728</c:v>
                </c:pt>
                <c:pt idx="24">
                  <c:v>-9.7271862000000002</c:v>
                </c:pt>
                <c:pt idx="25">
                  <c:v>-9.2226925000000008</c:v>
                </c:pt>
                <c:pt idx="26">
                  <c:v>-8.7837333999999991</c:v>
                </c:pt>
                <c:pt idx="27">
                  <c:v>-8.4313955000000007</c:v>
                </c:pt>
                <c:pt idx="28">
                  <c:v>-8.1473799000000007</c:v>
                </c:pt>
                <c:pt idx="29">
                  <c:v>-7.9372271999999997</c:v>
                </c:pt>
                <c:pt idx="30">
                  <c:v>-7.7806430000000004</c:v>
                </c:pt>
                <c:pt idx="31">
                  <c:v>-7.6652655999999997</c:v>
                </c:pt>
                <c:pt idx="32">
                  <c:v>-7.6040726000000003</c:v>
                </c:pt>
                <c:pt idx="33">
                  <c:v>-7.5525064000000004</c:v>
                </c:pt>
                <c:pt idx="34">
                  <c:v>-7.5043778000000003</c:v>
                </c:pt>
                <c:pt idx="35">
                  <c:v>-7.4620867000000004</c:v>
                </c:pt>
                <c:pt idx="36">
                  <c:v>-7.4393864000000001</c:v>
                </c:pt>
                <c:pt idx="37">
                  <c:v>-7.4225187000000004</c:v>
                </c:pt>
                <c:pt idx="38">
                  <c:v>-7.4433622000000002</c:v>
                </c:pt>
                <c:pt idx="39">
                  <c:v>-7.4804181999999999</c:v>
                </c:pt>
                <c:pt idx="40">
                  <c:v>-7.5214214000000004</c:v>
                </c:pt>
                <c:pt idx="41">
                  <c:v>-7.5498947999999997</c:v>
                </c:pt>
                <c:pt idx="42">
                  <c:v>-7.6012912000000004</c:v>
                </c:pt>
                <c:pt idx="43">
                  <c:v>-7.6473602999999999</c:v>
                </c:pt>
                <c:pt idx="44">
                  <c:v>-7.7022228000000004</c:v>
                </c:pt>
                <c:pt idx="45">
                  <c:v>-7.7670937000000002</c:v>
                </c:pt>
                <c:pt idx="46">
                  <c:v>-7.8527535999999998</c:v>
                </c:pt>
                <c:pt idx="47">
                  <c:v>-7.9239468999999998</c:v>
                </c:pt>
                <c:pt idx="48">
                  <c:v>-8.0124101999999997</c:v>
                </c:pt>
                <c:pt idx="49">
                  <c:v>-8.1266803999999997</c:v>
                </c:pt>
                <c:pt idx="50">
                  <c:v>-8.2476243999999994</c:v>
                </c:pt>
                <c:pt idx="51">
                  <c:v>-8.3649453999999999</c:v>
                </c:pt>
                <c:pt idx="52">
                  <c:v>-8.4976473000000006</c:v>
                </c:pt>
                <c:pt idx="53">
                  <c:v>-8.6188488000000003</c:v>
                </c:pt>
                <c:pt idx="54">
                  <c:v>-8.7185010999999992</c:v>
                </c:pt>
                <c:pt idx="55">
                  <c:v>-8.8318414999999995</c:v>
                </c:pt>
                <c:pt idx="56">
                  <c:v>-8.9515390000000004</c:v>
                </c:pt>
                <c:pt idx="57">
                  <c:v>-9.0422401000000008</c:v>
                </c:pt>
                <c:pt idx="58">
                  <c:v>-9.1316004</c:v>
                </c:pt>
                <c:pt idx="59">
                  <c:v>-9.2254705000000001</c:v>
                </c:pt>
                <c:pt idx="60">
                  <c:v>-9.2937355000000004</c:v>
                </c:pt>
                <c:pt idx="61">
                  <c:v>-9.3667754999999993</c:v>
                </c:pt>
                <c:pt idx="62">
                  <c:v>-9.4545536000000006</c:v>
                </c:pt>
                <c:pt idx="63">
                  <c:v>-9.5165299999999995</c:v>
                </c:pt>
                <c:pt idx="64">
                  <c:v>-9.5692701000000007</c:v>
                </c:pt>
                <c:pt idx="65">
                  <c:v>-9.6379929000000004</c:v>
                </c:pt>
                <c:pt idx="66">
                  <c:v>-9.6956138999999997</c:v>
                </c:pt>
                <c:pt idx="67">
                  <c:v>-9.7377081000000008</c:v>
                </c:pt>
                <c:pt idx="68">
                  <c:v>-9.7852259000000004</c:v>
                </c:pt>
                <c:pt idx="69">
                  <c:v>-9.8121852999999994</c:v>
                </c:pt>
                <c:pt idx="70">
                  <c:v>-9.8262482000000002</c:v>
                </c:pt>
                <c:pt idx="71">
                  <c:v>-9.8401031000000003</c:v>
                </c:pt>
                <c:pt idx="72">
                  <c:v>-9.8575697000000009</c:v>
                </c:pt>
                <c:pt idx="73">
                  <c:v>-9.8551836000000002</c:v>
                </c:pt>
                <c:pt idx="74">
                  <c:v>-9.8487606000000003</c:v>
                </c:pt>
                <c:pt idx="75">
                  <c:v>-9.8288507000000003</c:v>
                </c:pt>
                <c:pt idx="76">
                  <c:v>-9.8050394000000001</c:v>
                </c:pt>
                <c:pt idx="77">
                  <c:v>-9.7813025000000007</c:v>
                </c:pt>
                <c:pt idx="78">
                  <c:v>-9.7767639000000006</c:v>
                </c:pt>
                <c:pt idx="79">
                  <c:v>-9.7722119999999997</c:v>
                </c:pt>
                <c:pt idx="80">
                  <c:v>-9.7488030999999999</c:v>
                </c:pt>
                <c:pt idx="81">
                  <c:v>-9.7235259999999997</c:v>
                </c:pt>
                <c:pt idx="82">
                  <c:v>-9.6992177999999996</c:v>
                </c:pt>
                <c:pt idx="83">
                  <c:v>-9.6666936999999997</c:v>
                </c:pt>
                <c:pt idx="84">
                  <c:v>-9.650404</c:v>
                </c:pt>
                <c:pt idx="85">
                  <c:v>-9.6549416000000008</c:v>
                </c:pt>
                <c:pt idx="86">
                  <c:v>-9.6447324999999999</c:v>
                </c:pt>
                <c:pt idx="87">
                  <c:v>-9.6439523999999999</c:v>
                </c:pt>
                <c:pt idx="88">
                  <c:v>-9.6907616000000001</c:v>
                </c:pt>
                <c:pt idx="89">
                  <c:v>-9.7445955000000009</c:v>
                </c:pt>
                <c:pt idx="90">
                  <c:v>-9.8108549000000007</c:v>
                </c:pt>
                <c:pt idx="91">
                  <c:v>-9.9384564999999991</c:v>
                </c:pt>
                <c:pt idx="92">
                  <c:v>-10.100390000000001</c:v>
                </c:pt>
                <c:pt idx="93">
                  <c:v>-10.272384000000001</c:v>
                </c:pt>
                <c:pt idx="94">
                  <c:v>-10.455648999999999</c:v>
                </c:pt>
                <c:pt idx="95">
                  <c:v>-10.665934999999999</c:v>
                </c:pt>
                <c:pt idx="96">
                  <c:v>-10.809936</c:v>
                </c:pt>
                <c:pt idx="97">
                  <c:v>-10.925141999999999</c:v>
                </c:pt>
                <c:pt idx="98">
                  <c:v>-11.000672</c:v>
                </c:pt>
                <c:pt idx="99">
                  <c:v>-11.068847999999999</c:v>
                </c:pt>
                <c:pt idx="100">
                  <c:v>-11.102743</c:v>
                </c:pt>
                <c:pt idx="101">
                  <c:v>-11.157824</c:v>
                </c:pt>
                <c:pt idx="102">
                  <c:v>-11.193406</c:v>
                </c:pt>
                <c:pt idx="103">
                  <c:v>-11.234695</c:v>
                </c:pt>
                <c:pt idx="104">
                  <c:v>-11.256531000000001</c:v>
                </c:pt>
                <c:pt idx="105">
                  <c:v>-11.285048</c:v>
                </c:pt>
                <c:pt idx="106">
                  <c:v>-11.285500000000001</c:v>
                </c:pt>
                <c:pt idx="107">
                  <c:v>-11.266641</c:v>
                </c:pt>
                <c:pt idx="108">
                  <c:v>-11.250501</c:v>
                </c:pt>
                <c:pt idx="109">
                  <c:v>-11.229518000000001</c:v>
                </c:pt>
                <c:pt idx="110">
                  <c:v>-11.209820000000001</c:v>
                </c:pt>
                <c:pt idx="111">
                  <c:v>-11.227410000000001</c:v>
                </c:pt>
                <c:pt idx="112">
                  <c:v>-11.272968000000001</c:v>
                </c:pt>
                <c:pt idx="113">
                  <c:v>-11.315593</c:v>
                </c:pt>
                <c:pt idx="114">
                  <c:v>-11.372178</c:v>
                </c:pt>
                <c:pt idx="115">
                  <c:v>-11.418977999999999</c:v>
                </c:pt>
                <c:pt idx="116">
                  <c:v>-11.472104</c:v>
                </c:pt>
                <c:pt idx="117">
                  <c:v>-11.524927999999999</c:v>
                </c:pt>
                <c:pt idx="118">
                  <c:v>-11.564671000000001</c:v>
                </c:pt>
                <c:pt idx="119">
                  <c:v>-11.602605000000001</c:v>
                </c:pt>
                <c:pt idx="120">
                  <c:v>-11.642059</c:v>
                </c:pt>
                <c:pt idx="121">
                  <c:v>-11.681787</c:v>
                </c:pt>
                <c:pt idx="122">
                  <c:v>-11.737994</c:v>
                </c:pt>
                <c:pt idx="123">
                  <c:v>-11.802053000000001</c:v>
                </c:pt>
                <c:pt idx="124">
                  <c:v>-11.871423</c:v>
                </c:pt>
                <c:pt idx="125">
                  <c:v>-11.928153999999999</c:v>
                </c:pt>
                <c:pt idx="126">
                  <c:v>-12.002113</c:v>
                </c:pt>
                <c:pt idx="127">
                  <c:v>-12.086456999999999</c:v>
                </c:pt>
                <c:pt idx="128">
                  <c:v>-12.142638</c:v>
                </c:pt>
                <c:pt idx="129">
                  <c:v>-12.212071999999999</c:v>
                </c:pt>
                <c:pt idx="130">
                  <c:v>-12.30969</c:v>
                </c:pt>
                <c:pt idx="131">
                  <c:v>-12.387015999999999</c:v>
                </c:pt>
                <c:pt idx="132">
                  <c:v>-12.526602</c:v>
                </c:pt>
                <c:pt idx="133">
                  <c:v>-12.815191</c:v>
                </c:pt>
                <c:pt idx="134">
                  <c:v>-13.224845999999999</c:v>
                </c:pt>
                <c:pt idx="135">
                  <c:v>-13.958361</c:v>
                </c:pt>
                <c:pt idx="136">
                  <c:v>-15.819896999999999</c:v>
                </c:pt>
                <c:pt idx="137">
                  <c:v>-18.431809999999999</c:v>
                </c:pt>
                <c:pt idx="138">
                  <c:v>-21.432912999999999</c:v>
                </c:pt>
                <c:pt idx="139">
                  <c:v>-25.232904000000001</c:v>
                </c:pt>
                <c:pt idx="140">
                  <c:v>-28.856622999999999</c:v>
                </c:pt>
                <c:pt idx="141">
                  <c:v>-31.241517999999999</c:v>
                </c:pt>
                <c:pt idx="142">
                  <c:v>-32.958534</c:v>
                </c:pt>
                <c:pt idx="143">
                  <c:v>-34.430160999999998</c:v>
                </c:pt>
                <c:pt idx="144">
                  <c:v>-35.061222000000001</c:v>
                </c:pt>
                <c:pt idx="145">
                  <c:v>-35.659343999999997</c:v>
                </c:pt>
                <c:pt idx="146">
                  <c:v>-36.525416999999997</c:v>
                </c:pt>
                <c:pt idx="147">
                  <c:v>-37.228785999999999</c:v>
                </c:pt>
                <c:pt idx="148">
                  <c:v>-37.849670000000003</c:v>
                </c:pt>
                <c:pt idx="149">
                  <c:v>-38.626244</c:v>
                </c:pt>
                <c:pt idx="150">
                  <c:v>-39.362330999999998</c:v>
                </c:pt>
                <c:pt idx="151">
                  <c:v>-40.037959999999998</c:v>
                </c:pt>
                <c:pt idx="152">
                  <c:v>-40.836787999999999</c:v>
                </c:pt>
                <c:pt idx="153">
                  <c:v>-41.537533000000003</c:v>
                </c:pt>
                <c:pt idx="154">
                  <c:v>-41.995536999999999</c:v>
                </c:pt>
                <c:pt idx="155">
                  <c:v>-42.479950000000002</c:v>
                </c:pt>
                <c:pt idx="156">
                  <c:v>-42.968043999999999</c:v>
                </c:pt>
                <c:pt idx="157">
                  <c:v>-43.231513999999997</c:v>
                </c:pt>
                <c:pt idx="158">
                  <c:v>-43.190083000000001</c:v>
                </c:pt>
                <c:pt idx="159">
                  <c:v>-43.212600999999999</c:v>
                </c:pt>
                <c:pt idx="160">
                  <c:v>-43.016303999999998</c:v>
                </c:pt>
                <c:pt idx="161">
                  <c:v>-42.492694999999998</c:v>
                </c:pt>
                <c:pt idx="162">
                  <c:v>-41.906590000000001</c:v>
                </c:pt>
                <c:pt idx="163">
                  <c:v>-41.295467000000002</c:v>
                </c:pt>
                <c:pt idx="164">
                  <c:v>-40.504672999999997</c:v>
                </c:pt>
                <c:pt idx="165">
                  <c:v>-39.737018999999997</c:v>
                </c:pt>
                <c:pt idx="166">
                  <c:v>-38.952117999999999</c:v>
                </c:pt>
                <c:pt idx="167">
                  <c:v>-38.041018999999999</c:v>
                </c:pt>
                <c:pt idx="168">
                  <c:v>-37.250228999999997</c:v>
                </c:pt>
                <c:pt idx="169">
                  <c:v>-36.507961000000002</c:v>
                </c:pt>
                <c:pt idx="170">
                  <c:v>-35.587757000000003</c:v>
                </c:pt>
                <c:pt idx="171">
                  <c:v>-34.407989999999998</c:v>
                </c:pt>
                <c:pt idx="172">
                  <c:v>-33.279552000000002</c:v>
                </c:pt>
                <c:pt idx="173">
                  <c:v>-30.798717</c:v>
                </c:pt>
                <c:pt idx="174">
                  <c:v>-26.832878000000001</c:v>
                </c:pt>
                <c:pt idx="175">
                  <c:v>-23.086006000000001</c:v>
                </c:pt>
                <c:pt idx="176">
                  <c:v>-19.803878999999998</c:v>
                </c:pt>
                <c:pt idx="177">
                  <c:v>-16.662285000000001</c:v>
                </c:pt>
                <c:pt idx="178">
                  <c:v>-15.178463000000001</c:v>
                </c:pt>
                <c:pt idx="179">
                  <c:v>-15.500377</c:v>
                </c:pt>
                <c:pt idx="180">
                  <c:v>-16.049296999999999</c:v>
                </c:pt>
                <c:pt idx="181">
                  <c:v>-17.094218999999999</c:v>
                </c:pt>
                <c:pt idx="182">
                  <c:v>-19.547353999999999</c:v>
                </c:pt>
                <c:pt idx="183">
                  <c:v>-22.900435999999999</c:v>
                </c:pt>
                <c:pt idx="184">
                  <c:v>-26.883194</c:v>
                </c:pt>
                <c:pt idx="185">
                  <c:v>-31.382465</c:v>
                </c:pt>
                <c:pt idx="186">
                  <c:v>-35.645527000000001</c:v>
                </c:pt>
                <c:pt idx="187">
                  <c:v>-38.706035999999997</c:v>
                </c:pt>
                <c:pt idx="188">
                  <c:v>-41.197102000000001</c:v>
                </c:pt>
                <c:pt idx="189">
                  <c:v>-42.799385000000001</c:v>
                </c:pt>
                <c:pt idx="190">
                  <c:v>-42.641196999999998</c:v>
                </c:pt>
                <c:pt idx="191">
                  <c:v>-42.094650000000001</c:v>
                </c:pt>
                <c:pt idx="192">
                  <c:v>-42.185966000000001</c:v>
                </c:pt>
                <c:pt idx="193">
                  <c:v>-41.851489999999998</c:v>
                </c:pt>
                <c:pt idx="194">
                  <c:v>-41.896019000000003</c:v>
                </c:pt>
                <c:pt idx="195">
                  <c:v>-43.756405000000001</c:v>
                </c:pt>
                <c:pt idx="196">
                  <c:v>-45.405396000000003</c:v>
                </c:pt>
                <c:pt idx="197">
                  <c:v>-47.572960000000002</c:v>
                </c:pt>
                <c:pt idx="198">
                  <c:v>-51.143726000000001</c:v>
                </c:pt>
                <c:pt idx="199">
                  <c:v>-54.325096000000002</c:v>
                </c:pt>
                <c:pt idx="200">
                  <c:v>-56.738537000000001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06-40B9-83C9-78DC39DB0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CLvsLO!$I$2</c15:sqref>
                        </c15:formulaRef>
                      </c:ext>
                    </c:extLst>
                    <c:strCache>
                      <c:ptCount val="1"/>
                      <c:pt idx="0">
                        <c:v>+11 dBm</c:v>
                      </c:pt>
                    </c:strCache>
                  </c:strRef>
                </c:tx>
                <c:spPr>
                  <a:ln cap="rnd"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CLvsLO!$I$5:$I$205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-76.534514999999999</c:v>
                      </c:pt>
                      <c:pt idx="1">
                        <c:v>-76.566001999999997</c:v>
                      </c:pt>
                      <c:pt idx="2">
                        <c:v>-75.307113999999999</c:v>
                      </c:pt>
                      <c:pt idx="3">
                        <c:v>-74.963631000000007</c:v>
                      </c:pt>
                      <c:pt idx="4">
                        <c:v>-75.395156999999998</c:v>
                      </c:pt>
                      <c:pt idx="5">
                        <c:v>-74.530983000000006</c:v>
                      </c:pt>
                      <c:pt idx="6">
                        <c:v>-73.684814000000003</c:v>
                      </c:pt>
                      <c:pt idx="7">
                        <c:v>-73.585480000000004</c:v>
                      </c:pt>
                      <c:pt idx="8">
                        <c:v>-72.981194000000002</c:v>
                      </c:pt>
                      <c:pt idx="9">
                        <c:v>-71.672127000000003</c:v>
                      </c:pt>
                      <c:pt idx="10">
                        <c:v>-68.587401999999997</c:v>
                      </c:pt>
                      <c:pt idx="11">
                        <c:v>-65.145081000000005</c:v>
                      </c:pt>
                      <c:pt idx="12">
                        <c:v>-58.417724999999997</c:v>
                      </c:pt>
                      <c:pt idx="13">
                        <c:v>-50.733997000000002</c:v>
                      </c:pt>
                      <c:pt idx="14">
                        <c:v>-42.502426</c:v>
                      </c:pt>
                      <c:pt idx="15">
                        <c:v>-36.652565000000003</c:v>
                      </c:pt>
                      <c:pt idx="16">
                        <c:v>-29.390947000000001</c:v>
                      </c:pt>
                      <c:pt idx="17">
                        <c:v>-25.782232</c:v>
                      </c:pt>
                      <c:pt idx="18">
                        <c:v>-22.409071000000001</c:v>
                      </c:pt>
                      <c:pt idx="19">
                        <c:v>-20.578907000000001</c:v>
                      </c:pt>
                      <c:pt idx="20">
                        <c:v>-18.455356999999999</c:v>
                      </c:pt>
                      <c:pt idx="21">
                        <c:v>-16.229735999999999</c:v>
                      </c:pt>
                      <c:pt idx="22">
                        <c:v>-13.91066</c:v>
                      </c:pt>
                      <c:pt idx="23">
                        <c:v>-11.730945</c:v>
                      </c:pt>
                      <c:pt idx="24">
                        <c:v>-9.8119592999999998</c:v>
                      </c:pt>
                      <c:pt idx="25">
                        <c:v>-8.4549751000000004</c:v>
                      </c:pt>
                      <c:pt idx="26">
                        <c:v>-8.2470455000000005</c:v>
                      </c:pt>
                      <c:pt idx="27">
                        <c:v>-8.3418855999999995</c:v>
                      </c:pt>
                      <c:pt idx="28">
                        <c:v>-8.6212520999999995</c:v>
                      </c:pt>
                      <c:pt idx="29">
                        <c:v>-8.8597593000000003</c:v>
                      </c:pt>
                      <c:pt idx="30">
                        <c:v>-9.0114316999999993</c:v>
                      </c:pt>
                      <c:pt idx="31">
                        <c:v>-9.0536879999999993</c:v>
                      </c:pt>
                      <c:pt idx="32">
                        <c:v>-9.0566759000000001</c:v>
                      </c:pt>
                      <c:pt idx="33">
                        <c:v>-9.0269518000000009</c:v>
                      </c:pt>
                      <c:pt idx="34">
                        <c:v>-8.9753561000000008</c:v>
                      </c:pt>
                      <c:pt idx="35">
                        <c:v>-8.9275990000000007</c:v>
                      </c:pt>
                      <c:pt idx="36">
                        <c:v>-8.8957434000000006</c:v>
                      </c:pt>
                      <c:pt idx="37">
                        <c:v>-8.8728789999999993</c:v>
                      </c:pt>
                      <c:pt idx="38">
                        <c:v>-8.8131123000000002</c:v>
                      </c:pt>
                      <c:pt idx="39">
                        <c:v>-8.7355595000000008</c:v>
                      </c:pt>
                      <c:pt idx="40">
                        <c:v>-8.6623259000000008</c:v>
                      </c:pt>
                      <c:pt idx="41">
                        <c:v>-8.5897751000000007</c:v>
                      </c:pt>
                      <c:pt idx="42">
                        <c:v>-8.4997997000000005</c:v>
                      </c:pt>
                      <c:pt idx="43">
                        <c:v>-8.4456004999999994</c:v>
                      </c:pt>
                      <c:pt idx="44">
                        <c:v>-8.3890562000000006</c:v>
                      </c:pt>
                      <c:pt idx="45">
                        <c:v>-8.3172435999999994</c:v>
                      </c:pt>
                      <c:pt idx="46">
                        <c:v>-8.2273873999999996</c:v>
                      </c:pt>
                      <c:pt idx="47">
                        <c:v>-8.1073122000000009</c:v>
                      </c:pt>
                      <c:pt idx="48">
                        <c:v>-8.0053406000000003</c:v>
                      </c:pt>
                      <c:pt idx="49">
                        <c:v>-7.9277153</c:v>
                      </c:pt>
                      <c:pt idx="50">
                        <c:v>-7.8847488999999999</c:v>
                      </c:pt>
                      <c:pt idx="51">
                        <c:v>-7.8630146999999999</c:v>
                      </c:pt>
                      <c:pt idx="52">
                        <c:v>-7.8814358999999996</c:v>
                      </c:pt>
                      <c:pt idx="53">
                        <c:v>-7.9071283000000001</c:v>
                      </c:pt>
                      <c:pt idx="54">
                        <c:v>-7.9124537000000004</c:v>
                      </c:pt>
                      <c:pt idx="55">
                        <c:v>-7.9035630000000001</c:v>
                      </c:pt>
                      <c:pt idx="56">
                        <c:v>-7.8659886999999999</c:v>
                      </c:pt>
                      <c:pt idx="57">
                        <c:v>-7.8391156000000004</c:v>
                      </c:pt>
                      <c:pt idx="58">
                        <c:v>-7.8182844999999999</c:v>
                      </c:pt>
                      <c:pt idx="59">
                        <c:v>-7.8262720000000003</c:v>
                      </c:pt>
                      <c:pt idx="60">
                        <c:v>-7.8317256000000004</c:v>
                      </c:pt>
                      <c:pt idx="61">
                        <c:v>-7.8558368999999999</c:v>
                      </c:pt>
                      <c:pt idx="62">
                        <c:v>-7.9042120000000002</c:v>
                      </c:pt>
                      <c:pt idx="63">
                        <c:v>-7.9619317000000001</c:v>
                      </c:pt>
                      <c:pt idx="64">
                        <c:v>-8.0290736999999996</c:v>
                      </c:pt>
                      <c:pt idx="65">
                        <c:v>-8.1254405999999992</c:v>
                      </c:pt>
                      <c:pt idx="66">
                        <c:v>-8.2432193999999992</c:v>
                      </c:pt>
                      <c:pt idx="67">
                        <c:v>-8.3750848999999992</c:v>
                      </c:pt>
                      <c:pt idx="68">
                        <c:v>-8.5036745000000007</c:v>
                      </c:pt>
                      <c:pt idx="69">
                        <c:v>-8.6010351000000007</c:v>
                      </c:pt>
                      <c:pt idx="70">
                        <c:v>-8.6854200000000006</c:v>
                      </c:pt>
                      <c:pt idx="71">
                        <c:v>-8.7535439000000004</c:v>
                      </c:pt>
                      <c:pt idx="72">
                        <c:v>-8.7642565000000001</c:v>
                      </c:pt>
                      <c:pt idx="73">
                        <c:v>-8.8066262999999996</c:v>
                      </c:pt>
                      <c:pt idx="74">
                        <c:v>-8.8884392000000005</c:v>
                      </c:pt>
                      <c:pt idx="75">
                        <c:v>-8.9411038999999999</c:v>
                      </c:pt>
                      <c:pt idx="76">
                        <c:v>-8.9792956999999998</c:v>
                      </c:pt>
                      <c:pt idx="77">
                        <c:v>-9.0248489000000003</c:v>
                      </c:pt>
                      <c:pt idx="78">
                        <c:v>-9.0546942000000001</c:v>
                      </c:pt>
                      <c:pt idx="79">
                        <c:v>-9.0530051999999994</c:v>
                      </c:pt>
                      <c:pt idx="80">
                        <c:v>-9.0807055999999999</c:v>
                      </c:pt>
                      <c:pt idx="81">
                        <c:v>-9.1040697000000002</c:v>
                      </c:pt>
                      <c:pt idx="82">
                        <c:v>-9.0899038000000001</c:v>
                      </c:pt>
                      <c:pt idx="83">
                        <c:v>-9.1062317000000004</c:v>
                      </c:pt>
                      <c:pt idx="84">
                        <c:v>-9.1307601999999992</c:v>
                      </c:pt>
                      <c:pt idx="85">
                        <c:v>-9.0989847000000008</c:v>
                      </c:pt>
                      <c:pt idx="86">
                        <c:v>-9.0999069000000006</c:v>
                      </c:pt>
                      <c:pt idx="87">
                        <c:v>-9.1516266000000002</c:v>
                      </c:pt>
                      <c:pt idx="88">
                        <c:v>-9.1378983999999992</c:v>
                      </c:pt>
                      <c:pt idx="89">
                        <c:v>-9.1326704000000003</c:v>
                      </c:pt>
                      <c:pt idx="90">
                        <c:v>-9.1676579</c:v>
                      </c:pt>
                      <c:pt idx="91">
                        <c:v>-9.1790523999999998</c:v>
                      </c:pt>
                      <c:pt idx="92">
                        <c:v>-9.2143726000000008</c:v>
                      </c:pt>
                      <c:pt idx="93">
                        <c:v>-9.2718105000000008</c:v>
                      </c:pt>
                      <c:pt idx="94">
                        <c:v>-9.2787179999999996</c:v>
                      </c:pt>
                      <c:pt idx="95">
                        <c:v>-9.2971210000000006</c:v>
                      </c:pt>
                      <c:pt idx="96">
                        <c:v>-9.3800106000000003</c:v>
                      </c:pt>
                      <c:pt idx="97">
                        <c:v>-9.4456491000000007</c:v>
                      </c:pt>
                      <c:pt idx="98">
                        <c:v>-9.4565705999999992</c:v>
                      </c:pt>
                      <c:pt idx="99">
                        <c:v>-9.5409231000000005</c:v>
                      </c:pt>
                      <c:pt idx="100">
                        <c:v>-9.6532145000000007</c:v>
                      </c:pt>
                      <c:pt idx="101">
                        <c:v>-9.7400637000000003</c:v>
                      </c:pt>
                      <c:pt idx="102">
                        <c:v>-9.9368657999999996</c:v>
                      </c:pt>
                      <c:pt idx="103">
                        <c:v>-10.153233</c:v>
                      </c:pt>
                      <c:pt idx="104">
                        <c:v>-10.319295</c:v>
                      </c:pt>
                      <c:pt idx="105">
                        <c:v>-10.577915000000001</c:v>
                      </c:pt>
                      <c:pt idx="106">
                        <c:v>-10.84013</c:v>
                      </c:pt>
                      <c:pt idx="107">
                        <c:v>-10.922373</c:v>
                      </c:pt>
                      <c:pt idx="108">
                        <c:v>-11.136338</c:v>
                      </c:pt>
                      <c:pt idx="109">
                        <c:v>-11.47564</c:v>
                      </c:pt>
                      <c:pt idx="110">
                        <c:v>-11.518117</c:v>
                      </c:pt>
                      <c:pt idx="111">
                        <c:v>-11.514647</c:v>
                      </c:pt>
                      <c:pt idx="112">
                        <c:v>-11.901799</c:v>
                      </c:pt>
                      <c:pt idx="113">
                        <c:v>-12.168134999999999</c:v>
                      </c:pt>
                      <c:pt idx="114">
                        <c:v>-12.129512999999999</c:v>
                      </c:pt>
                      <c:pt idx="115">
                        <c:v>-12.53004</c:v>
                      </c:pt>
                      <c:pt idx="116">
                        <c:v>-12.958660999999999</c:v>
                      </c:pt>
                      <c:pt idx="117">
                        <c:v>-12.814806000000001</c:v>
                      </c:pt>
                      <c:pt idx="118">
                        <c:v>-13.028765999999999</c:v>
                      </c:pt>
                      <c:pt idx="119">
                        <c:v>-13.623206</c:v>
                      </c:pt>
                      <c:pt idx="120">
                        <c:v>-13.514999</c:v>
                      </c:pt>
                      <c:pt idx="121">
                        <c:v>-13.538646</c:v>
                      </c:pt>
                      <c:pt idx="122">
                        <c:v>-14.044699</c:v>
                      </c:pt>
                      <c:pt idx="123">
                        <c:v>-13.699463</c:v>
                      </c:pt>
                      <c:pt idx="124">
                        <c:v>-13.129200000000001</c:v>
                      </c:pt>
                      <c:pt idx="125">
                        <c:v>-13.454898</c:v>
                      </c:pt>
                      <c:pt idx="126">
                        <c:v>-13.292809</c:v>
                      </c:pt>
                      <c:pt idx="127">
                        <c:v>-12.555685</c:v>
                      </c:pt>
                      <c:pt idx="128">
                        <c:v>-12.572589000000001</c:v>
                      </c:pt>
                      <c:pt idx="129">
                        <c:v>-12.636108999999999</c:v>
                      </c:pt>
                      <c:pt idx="130">
                        <c:v>-11.909471</c:v>
                      </c:pt>
                      <c:pt idx="131">
                        <c:v>-11.576700000000001</c:v>
                      </c:pt>
                      <c:pt idx="132">
                        <c:v>-11.605309</c:v>
                      </c:pt>
                      <c:pt idx="133">
                        <c:v>-11.250220000000001</c:v>
                      </c:pt>
                      <c:pt idx="134">
                        <c:v>-10.893824</c:v>
                      </c:pt>
                      <c:pt idx="135">
                        <c:v>-10.841998999999999</c:v>
                      </c:pt>
                      <c:pt idx="136">
                        <c:v>-10.6751</c:v>
                      </c:pt>
                      <c:pt idx="137">
                        <c:v>-10.480862999999999</c:v>
                      </c:pt>
                      <c:pt idx="138">
                        <c:v>-10.436828999999999</c:v>
                      </c:pt>
                      <c:pt idx="139">
                        <c:v>-10.369982</c:v>
                      </c:pt>
                      <c:pt idx="140">
                        <c:v>-10.306696000000001</c:v>
                      </c:pt>
                      <c:pt idx="141">
                        <c:v>-10.330534</c:v>
                      </c:pt>
                      <c:pt idx="142">
                        <c:v>-10.366187</c:v>
                      </c:pt>
                      <c:pt idx="143">
                        <c:v>-10.373532000000001</c:v>
                      </c:pt>
                      <c:pt idx="144">
                        <c:v>-10.449741</c:v>
                      </c:pt>
                      <c:pt idx="145">
                        <c:v>-10.586398000000001</c:v>
                      </c:pt>
                      <c:pt idx="146">
                        <c:v>-10.720548000000001</c:v>
                      </c:pt>
                      <c:pt idx="147">
                        <c:v>-10.877957</c:v>
                      </c:pt>
                      <c:pt idx="148">
                        <c:v>-11.108438</c:v>
                      </c:pt>
                      <c:pt idx="149">
                        <c:v>-11.343959</c:v>
                      </c:pt>
                      <c:pt idx="150">
                        <c:v>-11.598386</c:v>
                      </c:pt>
                      <c:pt idx="151">
                        <c:v>-11.898317</c:v>
                      </c:pt>
                      <c:pt idx="152">
                        <c:v>-12.223152000000001</c:v>
                      </c:pt>
                      <c:pt idx="153">
                        <c:v>-12.566496000000001</c:v>
                      </c:pt>
                      <c:pt idx="154">
                        <c:v>-12.943172000000001</c:v>
                      </c:pt>
                      <c:pt idx="155">
                        <c:v>-13.334317</c:v>
                      </c:pt>
                      <c:pt idx="156">
                        <c:v>-13.75299</c:v>
                      </c:pt>
                      <c:pt idx="157">
                        <c:v>-14.203334999999999</c:v>
                      </c:pt>
                      <c:pt idx="158">
                        <c:v>-14.654337</c:v>
                      </c:pt>
                      <c:pt idx="159">
                        <c:v>-15.128780000000001</c:v>
                      </c:pt>
                      <c:pt idx="160">
                        <c:v>-15.660778000000001</c:v>
                      </c:pt>
                      <c:pt idx="161">
                        <c:v>-16.175169</c:v>
                      </c:pt>
                      <c:pt idx="162">
                        <c:v>-16.703005000000001</c:v>
                      </c:pt>
                      <c:pt idx="163">
                        <c:v>-17.297619000000001</c:v>
                      </c:pt>
                      <c:pt idx="164">
                        <c:v>-17.898548000000002</c:v>
                      </c:pt>
                      <c:pt idx="165">
                        <c:v>-18.504895999999999</c:v>
                      </c:pt>
                      <c:pt idx="166">
                        <c:v>-19.183826</c:v>
                      </c:pt>
                      <c:pt idx="167">
                        <c:v>-19.858702000000001</c:v>
                      </c:pt>
                      <c:pt idx="168">
                        <c:v>-20.523060000000001</c:v>
                      </c:pt>
                      <c:pt idx="169">
                        <c:v>-21.253053999999999</c:v>
                      </c:pt>
                      <c:pt idx="170">
                        <c:v>-21.999856999999999</c:v>
                      </c:pt>
                      <c:pt idx="171">
                        <c:v>-22.713481999999999</c:v>
                      </c:pt>
                      <c:pt idx="172">
                        <c:v>-23.454951999999999</c:v>
                      </c:pt>
                      <c:pt idx="173">
                        <c:v>-24.172049999999999</c:v>
                      </c:pt>
                      <c:pt idx="174">
                        <c:v>-24.752690999999999</c:v>
                      </c:pt>
                      <c:pt idx="175">
                        <c:v>-25.271673</c:v>
                      </c:pt>
                      <c:pt idx="176">
                        <c:v>-25.871765</c:v>
                      </c:pt>
                      <c:pt idx="177">
                        <c:v>-26.392721000000002</c:v>
                      </c:pt>
                      <c:pt idx="178">
                        <c:v>-26.766307999999999</c:v>
                      </c:pt>
                      <c:pt idx="179">
                        <c:v>-27.479198</c:v>
                      </c:pt>
                      <c:pt idx="180">
                        <c:v>-28.607818999999999</c:v>
                      </c:pt>
                      <c:pt idx="181">
                        <c:v>-30.121696</c:v>
                      </c:pt>
                      <c:pt idx="182">
                        <c:v>-32.753784000000003</c:v>
                      </c:pt>
                      <c:pt idx="183">
                        <c:v>-35.493977000000001</c:v>
                      </c:pt>
                      <c:pt idx="184">
                        <c:v>-38.310023999999999</c:v>
                      </c:pt>
                      <c:pt idx="185">
                        <c:v>-41.141444999999997</c:v>
                      </c:pt>
                      <c:pt idx="186">
                        <c:v>-43.314869000000002</c:v>
                      </c:pt>
                      <c:pt idx="187">
                        <c:v>-44.671585</c:v>
                      </c:pt>
                      <c:pt idx="188">
                        <c:v>-46.381641000000002</c:v>
                      </c:pt>
                      <c:pt idx="189">
                        <c:v>-48.612591000000002</c:v>
                      </c:pt>
                      <c:pt idx="190">
                        <c:v>-50.690894999999998</c:v>
                      </c:pt>
                      <c:pt idx="191">
                        <c:v>-52.851078000000001</c:v>
                      </c:pt>
                      <c:pt idx="192">
                        <c:v>-54.880828999999999</c:v>
                      </c:pt>
                      <c:pt idx="193">
                        <c:v>-56.263396999999998</c:v>
                      </c:pt>
                      <c:pt idx="194">
                        <c:v>-57.313834999999997</c:v>
                      </c:pt>
                      <c:pt idx="195">
                        <c:v>-58.055027000000003</c:v>
                      </c:pt>
                      <c:pt idx="196">
                        <c:v>-58.535271000000002</c:v>
                      </c:pt>
                      <c:pt idx="197">
                        <c:v>-59.470092999999999</c:v>
                      </c:pt>
                      <c:pt idx="198">
                        <c:v>-60.753120000000003</c:v>
                      </c:pt>
                      <c:pt idx="199">
                        <c:v>-61.382281999999996</c:v>
                      </c:pt>
                      <c:pt idx="200">
                        <c:v>-61.947291999999997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306-40B9-83C9-78DC39DB0DB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CLvsLO!$J$2</c15:sqref>
                        </c15:formulaRef>
                      </c:ext>
                    </c:extLst>
                    <c:strCache>
                      <c:ptCount val="1"/>
                      <c:pt idx="0">
                        <c:v>+9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CLvsLO!$J$5:$J$205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-78.043921999999995</c:v>
                      </c:pt>
                      <c:pt idx="1">
                        <c:v>-70.717162999999999</c:v>
                      </c:pt>
                      <c:pt idx="2">
                        <c:v>-73.644371000000007</c:v>
                      </c:pt>
                      <c:pt idx="3">
                        <c:v>-90.113463999999993</c:v>
                      </c:pt>
                      <c:pt idx="4">
                        <c:v>-74.749474000000006</c:v>
                      </c:pt>
                      <c:pt idx="5">
                        <c:v>-72.622687999999997</c:v>
                      </c:pt>
                      <c:pt idx="6">
                        <c:v>-72.065246999999999</c:v>
                      </c:pt>
                      <c:pt idx="7">
                        <c:v>-76.085266000000004</c:v>
                      </c:pt>
                      <c:pt idx="8">
                        <c:v>-76.172568999999996</c:v>
                      </c:pt>
                      <c:pt idx="9">
                        <c:v>-89.859306000000004</c:v>
                      </c:pt>
                      <c:pt idx="10">
                        <c:v>-69.313309000000004</c:v>
                      </c:pt>
                      <c:pt idx="11">
                        <c:v>-69.114531999999997</c:v>
                      </c:pt>
                      <c:pt idx="12">
                        <c:v>-67.722992000000005</c:v>
                      </c:pt>
                      <c:pt idx="13">
                        <c:v>-67.040374999999997</c:v>
                      </c:pt>
                      <c:pt idx="14">
                        <c:v>-60.653129999999997</c:v>
                      </c:pt>
                      <c:pt idx="15">
                        <c:v>-59.029152000000003</c:v>
                      </c:pt>
                      <c:pt idx="16">
                        <c:v>-52.602893999999999</c:v>
                      </c:pt>
                      <c:pt idx="17">
                        <c:v>-50.913077999999999</c:v>
                      </c:pt>
                      <c:pt idx="18">
                        <c:v>-39.748939999999997</c:v>
                      </c:pt>
                      <c:pt idx="19">
                        <c:v>-36.631165000000003</c:v>
                      </c:pt>
                      <c:pt idx="20">
                        <c:v>-26.467623</c:v>
                      </c:pt>
                      <c:pt idx="21">
                        <c:v>-24.292044000000001</c:v>
                      </c:pt>
                      <c:pt idx="22">
                        <c:v>-21.322592</c:v>
                      </c:pt>
                      <c:pt idx="23">
                        <c:v>-13.166043</c:v>
                      </c:pt>
                      <c:pt idx="24">
                        <c:v>-11.020894999999999</c:v>
                      </c:pt>
                      <c:pt idx="25">
                        <c:v>-9.1785554999999999</c:v>
                      </c:pt>
                      <c:pt idx="26">
                        <c:v>-8.9887867000000004</c:v>
                      </c:pt>
                      <c:pt idx="27">
                        <c:v>-9.1456280000000003</c:v>
                      </c:pt>
                      <c:pt idx="28">
                        <c:v>-9.5272550999999996</c:v>
                      </c:pt>
                      <c:pt idx="29">
                        <c:v>-9.5914593000000004</c:v>
                      </c:pt>
                      <c:pt idx="30">
                        <c:v>-9.6321173000000009</c:v>
                      </c:pt>
                      <c:pt idx="31">
                        <c:v>-9.6600485000000003</c:v>
                      </c:pt>
                      <c:pt idx="32">
                        <c:v>-9.5245189999999997</c:v>
                      </c:pt>
                      <c:pt idx="33">
                        <c:v>-9.4358968999999995</c:v>
                      </c:pt>
                      <c:pt idx="34">
                        <c:v>-9.3770018000000004</c:v>
                      </c:pt>
                      <c:pt idx="35">
                        <c:v>-9.2725743999999999</c:v>
                      </c:pt>
                      <c:pt idx="36">
                        <c:v>-9.2781047999999995</c:v>
                      </c:pt>
                      <c:pt idx="37">
                        <c:v>-9.2388144000000008</c:v>
                      </c:pt>
                      <c:pt idx="38">
                        <c:v>-9.2563934000000003</c:v>
                      </c:pt>
                      <c:pt idx="39">
                        <c:v>-9.2193974999999995</c:v>
                      </c:pt>
                      <c:pt idx="40">
                        <c:v>-8.9645329</c:v>
                      </c:pt>
                      <c:pt idx="41">
                        <c:v>-8.8516463999999999</c:v>
                      </c:pt>
                      <c:pt idx="42">
                        <c:v>-8.8148060000000008</c:v>
                      </c:pt>
                      <c:pt idx="43">
                        <c:v>-8.7935561999999994</c:v>
                      </c:pt>
                      <c:pt idx="44">
                        <c:v>-8.7561388000000004</c:v>
                      </c:pt>
                      <c:pt idx="45">
                        <c:v>-8.6803694</c:v>
                      </c:pt>
                      <c:pt idx="46">
                        <c:v>-8.6016654999999993</c:v>
                      </c:pt>
                      <c:pt idx="47">
                        <c:v>-8.5349530999999992</c:v>
                      </c:pt>
                      <c:pt idx="48">
                        <c:v>-8.5126466999999995</c:v>
                      </c:pt>
                      <c:pt idx="49">
                        <c:v>-8.2661724000000003</c:v>
                      </c:pt>
                      <c:pt idx="50">
                        <c:v>-8.3075303999999992</c:v>
                      </c:pt>
                      <c:pt idx="51">
                        <c:v>-8.3198785999999991</c:v>
                      </c:pt>
                      <c:pt idx="52">
                        <c:v>-8.4236602999999999</c:v>
                      </c:pt>
                      <c:pt idx="53">
                        <c:v>-8.5127658999999998</c:v>
                      </c:pt>
                      <c:pt idx="54">
                        <c:v>-8.5486716999999999</c:v>
                      </c:pt>
                      <c:pt idx="55">
                        <c:v>-8.5974588000000001</c:v>
                      </c:pt>
                      <c:pt idx="56">
                        <c:v>-8.5768242000000008</c:v>
                      </c:pt>
                      <c:pt idx="57">
                        <c:v>-8.5707369</c:v>
                      </c:pt>
                      <c:pt idx="58">
                        <c:v>-8.4249592</c:v>
                      </c:pt>
                      <c:pt idx="59">
                        <c:v>-8.6269264000000003</c:v>
                      </c:pt>
                      <c:pt idx="60">
                        <c:v>-8.8502007000000003</c:v>
                      </c:pt>
                      <c:pt idx="61">
                        <c:v>-8.8445177000000008</c:v>
                      </c:pt>
                      <c:pt idx="62">
                        <c:v>-8.8250312999999991</c:v>
                      </c:pt>
                      <c:pt idx="63">
                        <c:v>-8.8982676999999999</c:v>
                      </c:pt>
                      <c:pt idx="64">
                        <c:v>-9.2783308000000009</c:v>
                      </c:pt>
                      <c:pt idx="65">
                        <c:v>-9.6441259000000006</c:v>
                      </c:pt>
                      <c:pt idx="66">
                        <c:v>-9.9019089000000005</c:v>
                      </c:pt>
                      <c:pt idx="67">
                        <c:v>-9.9273776999999992</c:v>
                      </c:pt>
                      <c:pt idx="68">
                        <c:v>-9.9476479999999992</c:v>
                      </c:pt>
                      <c:pt idx="69">
                        <c:v>-10.428117</c:v>
                      </c:pt>
                      <c:pt idx="70">
                        <c:v>-10.595723</c:v>
                      </c:pt>
                      <c:pt idx="71">
                        <c:v>-10.267128</c:v>
                      </c:pt>
                      <c:pt idx="72">
                        <c:v>-10.424484</c:v>
                      </c:pt>
                      <c:pt idx="73">
                        <c:v>-10.38226</c:v>
                      </c:pt>
                      <c:pt idx="74">
                        <c:v>-10.134264</c:v>
                      </c:pt>
                      <c:pt idx="75">
                        <c:v>-10.727509</c:v>
                      </c:pt>
                      <c:pt idx="76">
                        <c:v>-11.193007</c:v>
                      </c:pt>
                      <c:pt idx="77">
                        <c:v>-11.029921999999999</c:v>
                      </c:pt>
                      <c:pt idx="78">
                        <c:v>-10.747567</c:v>
                      </c:pt>
                      <c:pt idx="79">
                        <c:v>-10.685566</c:v>
                      </c:pt>
                      <c:pt idx="80">
                        <c:v>-11.808984000000001</c:v>
                      </c:pt>
                      <c:pt idx="81">
                        <c:v>-11.811494</c:v>
                      </c:pt>
                      <c:pt idx="82">
                        <c:v>-12.263788999999999</c:v>
                      </c:pt>
                      <c:pt idx="83">
                        <c:v>-11.852041</c:v>
                      </c:pt>
                      <c:pt idx="84">
                        <c:v>-10.640867</c:v>
                      </c:pt>
                      <c:pt idx="85">
                        <c:v>-12.602788</c:v>
                      </c:pt>
                      <c:pt idx="86">
                        <c:v>-13.444853</c:v>
                      </c:pt>
                      <c:pt idx="87">
                        <c:v>-11.258647</c:v>
                      </c:pt>
                      <c:pt idx="88">
                        <c:v>-11.914021</c:v>
                      </c:pt>
                      <c:pt idx="89">
                        <c:v>-12.884316999999999</c:v>
                      </c:pt>
                      <c:pt idx="90">
                        <c:v>-12.880219</c:v>
                      </c:pt>
                      <c:pt idx="91">
                        <c:v>-13.713412999999999</c:v>
                      </c:pt>
                      <c:pt idx="92">
                        <c:v>-13.228730000000001</c:v>
                      </c:pt>
                      <c:pt idx="93">
                        <c:v>-12.664849</c:v>
                      </c:pt>
                      <c:pt idx="94">
                        <c:v>-15.079905999999999</c:v>
                      </c:pt>
                      <c:pt idx="95">
                        <c:v>-16.637407</c:v>
                      </c:pt>
                      <c:pt idx="96">
                        <c:v>-14.335803</c:v>
                      </c:pt>
                      <c:pt idx="97">
                        <c:v>-14.275605000000001</c:v>
                      </c:pt>
                      <c:pt idx="98">
                        <c:v>-18.328437999999998</c:v>
                      </c:pt>
                      <c:pt idx="99">
                        <c:v>-18.960011999999999</c:v>
                      </c:pt>
                      <c:pt idx="100">
                        <c:v>-16.708328000000002</c:v>
                      </c:pt>
                      <c:pt idx="101">
                        <c:v>-18.622388999999998</c:v>
                      </c:pt>
                      <c:pt idx="102">
                        <c:v>-19.373602000000002</c:v>
                      </c:pt>
                      <c:pt idx="103">
                        <c:v>-20.366624999999999</c:v>
                      </c:pt>
                      <c:pt idx="104">
                        <c:v>-24.744223000000002</c:v>
                      </c:pt>
                      <c:pt idx="105">
                        <c:v>-22.904237999999999</c:v>
                      </c:pt>
                      <c:pt idx="106">
                        <c:v>-21.434996000000002</c:v>
                      </c:pt>
                      <c:pt idx="107">
                        <c:v>-26.659412</c:v>
                      </c:pt>
                      <c:pt idx="108">
                        <c:v>-28.087720999999998</c:v>
                      </c:pt>
                      <c:pt idx="109">
                        <c:v>-26.069922999999999</c:v>
                      </c:pt>
                      <c:pt idx="110">
                        <c:v>-30.243379999999998</c:v>
                      </c:pt>
                      <c:pt idx="111">
                        <c:v>-33.265377000000001</c:v>
                      </c:pt>
                      <c:pt idx="112">
                        <c:v>-28.828309999999998</c:v>
                      </c:pt>
                      <c:pt idx="113">
                        <c:v>-28.597640999999999</c:v>
                      </c:pt>
                      <c:pt idx="114">
                        <c:v>-36.774890999999997</c:v>
                      </c:pt>
                      <c:pt idx="115">
                        <c:v>-36.798842999999998</c:v>
                      </c:pt>
                      <c:pt idx="116">
                        <c:v>-33.098095000000001</c:v>
                      </c:pt>
                      <c:pt idx="117">
                        <c:v>-38.103413000000003</c:v>
                      </c:pt>
                      <c:pt idx="118">
                        <c:v>-38.643580999999998</c:v>
                      </c:pt>
                      <c:pt idx="119">
                        <c:v>-34.589179999999999</c:v>
                      </c:pt>
                      <c:pt idx="120">
                        <c:v>-39.908031000000001</c:v>
                      </c:pt>
                      <c:pt idx="121">
                        <c:v>-42.288155000000003</c:v>
                      </c:pt>
                      <c:pt idx="122">
                        <c:v>-36.648280999999997</c:v>
                      </c:pt>
                      <c:pt idx="123">
                        <c:v>-38.819000000000003</c:v>
                      </c:pt>
                      <c:pt idx="124">
                        <c:v>-42.022311999999999</c:v>
                      </c:pt>
                      <c:pt idx="125">
                        <c:v>-35.632022999999997</c:v>
                      </c:pt>
                      <c:pt idx="126">
                        <c:v>-34.234324999999998</c:v>
                      </c:pt>
                      <c:pt idx="127">
                        <c:v>-40.771217</c:v>
                      </c:pt>
                      <c:pt idx="128">
                        <c:v>-36.21508</c:v>
                      </c:pt>
                      <c:pt idx="129">
                        <c:v>-28.521111999999999</c:v>
                      </c:pt>
                      <c:pt idx="130">
                        <c:v>-34.52084</c:v>
                      </c:pt>
                      <c:pt idx="131">
                        <c:v>-34.663746000000003</c:v>
                      </c:pt>
                      <c:pt idx="132">
                        <c:v>-25.827805999999999</c:v>
                      </c:pt>
                      <c:pt idx="133">
                        <c:v>-27.459817999999999</c:v>
                      </c:pt>
                      <c:pt idx="134">
                        <c:v>-28.343710000000002</c:v>
                      </c:pt>
                      <c:pt idx="135">
                        <c:v>-23.505307999999999</c:v>
                      </c:pt>
                      <c:pt idx="136">
                        <c:v>-23.505554</c:v>
                      </c:pt>
                      <c:pt idx="137">
                        <c:v>-22.494108000000001</c:v>
                      </c:pt>
                      <c:pt idx="138">
                        <c:v>-18.353838</c:v>
                      </c:pt>
                      <c:pt idx="139">
                        <c:v>-18.241282000000002</c:v>
                      </c:pt>
                      <c:pt idx="140">
                        <c:v>-19.71594</c:v>
                      </c:pt>
                      <c:pt idx="141">
                        <c:v>-17.123348</c:v>
                      </c:pt>
                      <c:pt idx="142">
                        <c:v>-14.662879999999999</c:v>
                      </c:pt>
                      <c:pt idx="143">
                        <c:v>-15.679244000000001</c:v>
                      </c:pt>
                      <c:pt idx="144">
                        <c:v>-14.987384</c:v>
                      </c:pt>
                      <c:pt idx="145">
                        <c:v>-13.146165999999999</c:v>
                      </c:pt>
                      <c:pt idx="146">
                        <c:v>-14.207582</c:v>
                      </c:pt>
                      <c:pt idx="147">
                        <c:v>-14.884924</c:v>
                      </c:pt>
                      <c:pt idx="148">
                        <c:v>-13.591942</c:v>
                      </c:pt>
                      <c:pt idx="149">
                        <c:v>-13.798318</c:v>
                      </c:pt>
                      <c:pt idx="150">
                        <c:v>-14.417749000000001</c:v>
                      </c:pt>
                      <c:pt idx="151">
                        <c:v>-14.500651</c:v>
                      </c:pt>
                      <c:pt idx="152">
                        <c:v>-14.957273000000001</c:v>
                      </c:pt>
                      <c:pt idx="153">
                        <c:v>-15.265236</c:v>
                      </c:pt>
                      <c:pt idx="154">
                        <c:v>-15.377602</c:v>
                      </c:pt>
                      <c:pt idx="155">
                        <c:v>-16.052966999999999</c:v>
                      </c:pt>
                      <c:pt idx="156">
                        <c:v>-16.651530999999999</c:v>
                      </c:pt>
                      <c:pt idx="157">
                        <c:v>-16.829357000000002</c:v>
                      </c:pt>
                      <c:pt idx="158">
                        <c:v>-17.539755</c:v>
                      </c:pt>
                      <c:pt idx="159">
                        <c:v>-18.439211</c:v>
                      </c:pt>
                      <c:pt idx="160">
                        <c:v>-18.262505999999998</c:v>
                      </c:pt>
                      <c:pt idx="161">
                        <c:v>-19.187313</c:v>
                      </c:pt>
                      <c:pt idx="162">
                        <c:v>-21.808554000000001</c:v>
                      </c:pt>
                      <c:pt idx="163">
                        <c:v>-20.842376999999999</c:v>
                      </c:pt>
                      <c:pt idx="164">
                        <c:v>-20.608512999999999</c:v>
                      </c:pt>
                      <c:pt idx="165">
                        <c:v>-23.309916000000001</c:v>
                      </c:pt>
                      <c:pt idx="166">
                        <c:v>-24.047798</c:v>
                      </c:pt>
                      <c:pt idx="167">
                        <c:v>-25.163418</c:v>
                      </c:pt>
                      <c:pt idx="168">
                        <c:v>-27.238344000000001</c:v>
                      </c:pt>
                      <c:pt idx="169">
                        <c:v>-25.936496999999999</c:v>
                      </c:pt>
                      <c:pt idx="170">
                        <c:v>-26.584036000000001</c:v>
                      </c:pt>
                      <c:pt idx="171">
                        <c:v>-29.505345999999999</c:v>
                      </c:pt>
                      <c:pt idx="172">
                        <c:v>-30.566987999999998</c:v>
                      </c:pt>
                      <c:pt idx="173">
                        <c:v>-30.683630000000001</c:v>
                      </c:pt>
                      <c:pt idx="174">
                        <c:v>-31.814774</c:v>
                      </c:pt>
                      <c:pt idx="175">
                        <c:v>-32.662418000000002</c:v>
                      </c:pt>
                      <c:pt idx="176">
                        <c:v>-32.140735999999997</c:v>
                      </c:pt>
                      <c:pt idx="177">
                        <c:v>-34.356563999999999</c:v>
                      </c:pt>
                      <c:pt idx="178">
                        <c:v>-42.440685000000002</c:v>
                      </c:pt>
                      <c:pt idx="179">
                        <c:v>-44.016663000000001</c:v>
                      </c:pt>
                      <c:pt idx="180">
                        <c:v>-43.551186000000001</c:v>
                      </c:pt>
                      <c:pt idx="181">
                        <c:v>-53.243122</c:v>
                      </c:pt>
                      <c:pt idx="182">
                        <c:v>-58.618813000000003</c:v>
                      </c:pt>
                      <c:pt idx="183">
                        <c:v>-63.333748</c:v>
                      </c:pt>
                      <c:pt idx="184">
                        <c:v>-71.477737000000005</c:v>
                      </c:pt>
                      <c:pt idx="185">
                        <c:v>-64.869491999999994</c:v>
                      </c:pt>
                      <c:pt idx="186">
                        <c:v>-67.545074</c:v>
                      </c:pt>
                      <c:pt idx="187">
                        <c:v>-63.494185999999999</c:v>
                      </c:pt>
                      <c:pt idx="188">
                        <c:v>-62.228538999999998</c:v>
                      </c:pt>
                      <c:pt idx="189">
                        <c:v>-61.866722000000003</c:v>
                      </c:pt>
                      <c:pt idx="190">
                        <c:v>-62.380470000000003</c:v>
                      </c:pt>
                      <c:pt idx="191">
                        <c:v>-59.858662000000002</c:v>
                      </c:pt>
                      <c:pt idx="192">
                        <c:v>-61.062939</c:v>
                      </c:pt>
                      <c:pt idx="193">
                        <c:v>-57.679851999999997</c:v>
                      </c:pt>
                      <c:pt idx="194">
                        <c:v>-60.651401999999997</c:v>
                      </c:pt>
                      <c:pt idx="195">
                        <c:v>-61.785705999999998</c:v>
                      </c:pt>
                      <c:pt idx="196">
                        <c:v>-60.833976999999997</c:v>
                      </c:pt>
                      <c:pt idx="197">
                        <c:v>-61.215823999999998</c:v>
                      </c:pt>
                      <c:pt idx="198">
                        <c:v>-68.289406</c:v>
                      </c:pt>
                      <c:pt idx="199">
                        <c:v>-61.035792999999998</c:v>
                      </c:pt>
                      <c:pt idx="200">
                        <c:v>-63.824157999999997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06-40B9-83C9-78DC39DB0DB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CLvsLO!$K$2</c15:sqref>
                        </c15:formulaRef>
                      </c:ext>
                    </c:extLst>
                    <c:strCache>
                      <c:ptCount val="1"/>
                      <c:pt idx="0">
                        <c:v>+3 dBm</c:v>
                      </c:pt>
                    </c:strCache>
                  </c:strRef>
                </c:tx>
                <c:spPr>
                  <a:ln cap="rnd" cmpd="dbl">
                    <a:solidFill>
                      <a:schemeClr val="tx1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06-40B9-83C9-78DC39DB0DB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CLvsLO!$L$2</c15:sqref>
                        </c15:formulaRef>
                      </c:ext>
                    </c:extLst>
                    <c:strCache>
                      <c:ptCount val="1"/>
                      <c:pt idx="0">
                        <c:v>+1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0.191</c:v>
                      </c:pt>
                      <c:pt idx="1">
                        <c:v>0.27004499999999998</c:v>
                      </c:pt>
                      <c:pt idx="2">
                        <c:v>0.34909000000000001</c:v>
                      </c:pt>
                      <c:pt idx="3">
                        <c:v>0.42813499999999999</c:v>
                      </c:pt>
                      <c:pt idx="4">
                        <c:v>0.50717999999999996</c:v>
                      </c:pt>
                      <c:pt idx="5">
                        <c:v>0.586225</c:v>
                      </c:pt>
                      <c:pt idx="6">
                        <c:v>0.66527000000000003</c:v>
                      </c:pt>
                      <c:pt idx="7">
                        <c:v>0.74431499999999995</c:v>
                      </c:pt>
                      <c:pt idx="8">
                        <c:v>0.82335999999999998</c:v>
                      </c:pt>
                      <c:pt idx="9">
                        <c:v>0.90240500000000001</c:v>
                      </c:pt>
                      <c:pt idx="10">
                        <c:v>0.98145000000000004</c:v>
                      </c:pt>
                      <c:pt idx="11">
                        <c:v>1.060495</c:v>
                      </c:pt>
                      <c:pt idx="12">
                        <c:v>1.13954</c:v>
                      </c:pt>
                      <c:pt idx="13">
                        <c:v>1.218585</c:v>
                      </c:pt>
                      <c:pt idx="14">
                        <c:v>1.2976300000000001</c:v>
                      </c:pt>
                      <c:pt idx="15">
                        <c:v>1.3766750000000001</c:v>
                      </c:pt>
                      <c:pt idx="16">
                        <c:v>1.4557199999999999</c:v>
                      </c:pt>
                      <c:pt idx="17">
                        <c:v>1.5347649999999999</c:v>
                      </c:pt>
                      <c:pt idx="18">
                        <c:v>1.61381</c:v>
                      </c:pt>
                      <c:pt idx="19">
                        <c:v>1.692855</c:v>
                      </c:pt>
                      <c:pt idx="20">
                        <c:v>1.7719</c:v>
                      </c:pt>
                      <c:pt idx="21">
                        <c:v>1.8509450000000001</c:v>
                      </c:pt>
                      <c:pt idx="22">
                        <c:v>1.9299900000000001</c:v>
                      </c:pt>
                      <c:pt idx="23">
                        <c:v>2.0090349999999999</c:v>
                      </c:pt>
                      <c:pt idx="24">
                        <c:v>2.0880800000000002</c:v>
                      </c:pt>
                      <c:pt idx="25">
                        <c:v>2.167125</c:v>
                      </c:pt>
                      <c:pt idx="26">
                        <c:v>2.2461700000000002</c:v>
                      </c:pt>
                      <c:pt idx="27">
                        <c:v>2.325215</c:v>
                      </c:pt>
                      <c:pt idx="28">
                        <c:v>2.4042599999999998</c:v>
                      </c:pt>
                      <c:pt idx="29">
                        <c:v>2.4833050000000001</c:v>
                      </c:pt>
                      <c:pt idx="30">
                        <c:v>2.5623499999999999</c:v>
                      </c:pt>
                      <c:pt idx="31">
                        <c:v>2.6413950000000002</c:v>
                      </c:pt>
                      <c:pt idx="32">
                        <c:v>2.72044</c:v>
                      </c:pt>
                      <c:pt idx="33">
                        <c:v>2.7994849999999998</c:v>
                      </c:pt>
                      <c:pt idx="34">
                        <c:v>2.87853</c:v>
                      </c:pt>
                      <c:pt idx="35">
                        <c:v>2.9575749999999998</c:v>
                      </c:pt>
                      <c:pt idx="36">
                        <c:v>3.0366200000000001</c:v>
                      </c:pt>
                      <c:pt idx="37">
                        <c:v>3.1156649999999999</c:v>
                      </c:pt>
                      <c:pt idx="38">
                        <c:v>3.1947100000000002</c:v>
                      </c:pt>
                      <c:pt idx="39">
                        <c:v>3.273755</c:v>
                      </c:pt>
                      <c:pt idx="40">
                        <c:v>3.3527999999999998</c:v>
                      </c:pt>
                      <c:pt idx="41">
                        <c:v>3.431845</c:v>
                      </c:pt>
                      <c:pt idx="42">
                        <c:v>3.5108899999999998</c:v>
                      </c:pt>
                      <c:pt idx="43">
                        <c:v>3.5899350000000001</c:v>
                      </c:pt>
                      <c:pt idx="44">
                        <c:v>3.6689799999999999</c:v>
                      </c:pt>
                      <c:pt idx="45">
                        <c:v>3.7480250000000002</c:v>
                      </c:pt>
                      <c:pt idx="46">
                        <c:v>3.82707</c:v>
                      </c:pt>
                      <c:pt idx="47">
                        <c:v>3.9061149999999998</c:v>
                      </c:pt>
                      <c:pt idx="48">
                        <c:v>3.98516</c:v>
                      </c:pt>
                      <c:pt idx="49">
                        <c:v>4.0642050000000003</c:v>
                      </c:pt>
                      <c:pt idx="50">
                        <c:v>4.1432500000000001</c:v>
                      </c:pt>
                      <c:pt idx="51">
                        <c:v>4.2222949999999999</c:v>
                      </c:pt>
                      <c:pt idx="52">
                        <c:v>4.3013399999999997</c:v>
                      </c:pt>
                      <c:pt idx="53">
                        <c:v>4.3803850000000004</c:v>
                      </c:pt>
                      <c:pt idx="54">
                        <c:v>4.4594300000000002</c:v>
                      </c:pt>
                      <c:pt idx="55">
                        <c:v>4.538475</c:v>
                      </c:pt>
                      <c:pt idx="56">
                        <c:v>4.6175199999999998</c:v>
                      </c:pt>
                      <c:pt idx="57">
                        <c:v>4.6965649999999997</c:v>
                      </c:pt>
                      <c:pt idx="58">
                        <c:v>4.7756100000000004</c:v>
                      </c:pt>
                      <c:pt idx="59">
                        <c:v>4.8546550000000002</c:v>
                      </c:pt>
                      <c:pt idx="60">
                        <c:v>4.9337</c:v>
                      </c:pt>
                      <c:pt idx="61">
                        <c:v>5.0127449999999998</c:v>
                      </c:pt>
                      <c:pt idx="62">
                        <c:v>5.0917899999999996</c:v>
                      </c:pt>
                      <c:pt idx="63">
                        <c:v>5.1708350000000003</c:v>
                      </c:pt>
                      <c:pt idx="64">
                        <c:v>5.2498800000000001</c:v>
                      </c:pt>
                      <c:pt idx="65">
                        <c:v>5.3289249999999999</c:v>
                      </c:pt>
                      <c:pt idx="66">
                        <c:v>5.4079699999999997</c:v>
                      </c:pt>
                      <c:pt idx="67">
                        <c:v>5.4870150000000004</c:v>
                      </c:pt>
                      <c:pt idx="68">
                        <c:v>5.5660600000000002</c:v>
                      </c:pt>
                      <c:pt idx="69">
                        <c:v>5.645105</c:v>
                      </c:pt>
                      <c:pt idx="70">
                        <c:v>5.7241499999999998</c:v>
                      </c:pt>
                      <c:pt idx="71">
                        <c:v>5.8031949999999997</c:v>
                      </c:pt>
                      <c:pt idx="72">
                        <c:v>5.8822400000000004</c:v>
                      </c:pt>
                      <c:pt idx="73">
                        <c:v>5.9612850000000002</c:v>
                      </c:pt>
                      <c:pt idx="74">
                        <c:v>6.04033</c:v>
                      </c:pt>
                      <c:pt idx="75">
                        <c:v>6.1193749999999998</c:v>
                      </c:pt>
                      <c:pt idx="76">
                        <c:v>6.1984199999999996</c:v>
                      </c:pt>
                      <c:pt idx="77">
                        <c:v>6.2774650000000003</c:v>
                      </c:pt>
                      <c:pt idx="78">
                        <c:v>6.3565100000000001</c:v>
                      </c:pt>
                      <c:pt idx="79">
                        <c:v>6.4355549999999999</c:v>
                      </c:pt>
                      <c:pt idx="80">
                        <c:v>6.5145999999999997</c:v>
                      </c:pt>
                      <c:pt idx="81">
                        <c:v>6.5936450000000004</c:v>
                      </c:pt>
                      <c:pt idx="82">
                        <c:v>6.6726900000000002</c:v>
                      </c:pt>
                      <c:pt idx="83">
                        <c:v>6.751735</c:v>
                      </c:pt>
                      <c:pt idx="84">
                        <c:v>6.8307799999999999</c:v>
                      </c:pt>
                      <c:pt idx="85">
                        <c:v>6.9098249999999997</c:v>
                      </c:pt>
                      <c:pt idx="86">
                        <c:v>6.9888700000000004</c:v>
                      </c:pt>
                      <c:pt idx="87">
                        <c:v>7.0679150000000002</c:v>
                      </c:pt>
                      <c:pt idx="88">
                        <c:v>7.14696</c:v>
                      </c:pt>
                      <c:pt idx="89">
                        <c:v>7.2260049999999998</c:v>
                      </c:pt>
                      <c:pt idx="90">
                        <c:v>7.3050499999999996</c:v>
                      </c:pt>
                      <c:pt idx="91">
                        <c:v>7.3840950000000003</c:v>
                      </c:pt>
                      <c:pt idx="92">
                        <c:v>7.4631400000000001</c:v>
                      </c:pt>
                      <c:pt idx="93">
                        <c:v>7.5421849999999999</c:v>
                      </c:pt>
                      <c:pt idx="94">
                        <c:v>7.6212299999999997</c:v>
                      </c:pt>
                      <c:pt idx="95">
                        <c:v>7.7002750000000004</c:v>
                      </c:pt>
                      <c:pt idx="96">
                        <c:v>7.7793200000000002</c:v>
                      </c:pt>
                      <c:pt idx="97">
                        <c:v>7.858365</c:v>
                      </c:pt>
                      <c:pt idx="98">
                        <c:v>7.9374099999999999</c:v>
                      </c:pt>
                      <c:pt idx="99">
                        <c:v>8.0164550000000006</c:v>
                      </c:pt>
                      <c:pt idx="100">
                        <c:v>8.0954999999999995</c:v>
                      </c:pt>
                      <c:pt idx="101">
                        <c:v>8.1745450000000002</c:v>
                      </c:pt>
                      <c:pt idx="102">
                        <c:v>8.2535900000000009</c:v>
                      </c:pt>
                      <c:pt idx="103">
                        <c:v>8.3326349999999998</c:v>
                      </c:pt>
                      <c:pt idx="104">
                        <c:v>8.4116800000000005</c:v>
                      </c:pt>
                      <c:pt idx="105">
                        <c:v>8.4907249999999994</c:v>
                      </c:pt>
                      <c:pt idx="106">
                        <c:v>8.5697700000000001</c:v>
                      </c:pt>
                      <c:pt idx="107">
                        <c:v>8.6488150000000008</c:v>
                      </c:pt>
                      <c:pt idx="108">
                        <c:v>8.7278599999999997</c:v>
                      </c:pt>
                      <c:pt idx="109">
                        <c:v>8.8069050000000004</c:v>
                      </c:pt>
                      <c:pt idx="110">
                        <c:v>8.8859499999999993</c:v>
                      </c:pt>
                      <c:pt idx="111">
                        <c:v>8.964995</c:v>
                      </c:pt>
                      <c:pt idx="112">
                        <c:v>9.0440400000000007</c:v>
                      </c:pt>
                      <c:pt idx="113">
                        <c:v>9.1230849999999997</c:v>
                      </c:pt>
                      <c:pt idx="114">
                        <c:v>9.2021300000000004</c:v>
                      </c:pt>
                      <c:pt idx="115">
                        <c:v>9.2811749999999993</c:v>
                      </c:pt>
                      <c:pt idx="116">
                        <c:v>9.36022</c:v>
                      </c:pt>
                      <c:pt idx="117">
                        <c:v>9.4392650000000007</c:v>
                      </c:pt>
                      <c:pt idx="118">
                        <c:v>9.5183099999999996</c:v>
                      </c:pt>
                      <c:pt idx="119">
                        <c:v>9.5973550000000003</c:v>
                      </c:pt>
                      <c:pt idx="120">
                        <c:v>9.6763999999999992</c:v>
                      </c:pt>
                      <c:pt idx="121">
                        <c:v>9.7554449999999999</c:v>
                      </c:pt>
                      <c:pt idx="122">
                        <c:v>9.8344900000000006</c:v>
                      </c:pt>
                      <c:pt idx="123">
                        <c:v>9.9135349999999995</c:v>
                      </c:pt>
                      <c:pt idx="124">
                        <c:v>9.9925800000000002</c:v>
                      </c:pt>
                      <c:pt idx="125">
                        <c:v>10.071624999999999</c:v>
                      </c:pt>
                      <c:pt idx="126">
                        <c:v>10.15067</c:v>
                      </c:pt>
                      <c:pt idx="127">
                        <c:v>10.229715000000001</c:v>
                      </c:pt>
                      <c:pt idx="128">
                        <c:v>10.308759999999999</c:v>
                      </c:pt>
                      <c:pt idx="129">
                        <c:v>10.387805</c:v>
                      </c:pt>
                      <c:pt idx="130">
                        <c:v>10.466850000000001</c:v>
                      </c:pt>
                      <c:pt idx="131">
                        <c:v>10.545895</c:v>
                      </c:pt>
                      <c:pt idx="132">
                        <c:v>10.62494</c:v>
                      </c:pt>
                      <c:pt idx="133">
                        <c:v>10.703984999999999</c:v>
                      </c:pt>
                      <c:pt idx="134">
                        <c:v>10.78303</c:v>
                      </c:pt>
                      <c:pt idx="135">
                        <c:v>10.862075000000001</c:v>
                      </c:pt>
                      <c:pt idx="136">
                        <c:v>10.94112</c:v>
                      </c:pt>
                      <c:pt idx="137">
                        <c:v>11.020165</c:v>
                      </c:pt>
                      <c:pt idx="138">
                        <c:v>11.099209999999999</c:v>
                      </c:pt>
                      <c:pt idx="139">
                        <c:v>11.178255</c:v>
                      </c:pt>
                      <c:pt idx="140">
                        <c:v>11.257300000000001</c:v>
                      </c:pt>
                      <c:pt idx="141">
                        <c:v>11.336345</c:v>
                      </c:pt>
                      <c:pt idx="142">
                        <c:v>11.41539</c:v>
                      </c:pt>
                      <c:pt idx="143">
                        <c:v>11.494434999999999</c:v>
                      </c:pt>
                      <c:pt idx="144">
                        <c:v>11.57348</c:v>
                      </c:pt>
                      <c:pt idx="145">
                        <c:v>11.652525000000001</c:v>
                      </c:pt>
                      <c:pt idx="146">
                        <c:v>11.73157</c:v>
                      </c:pt>
                      <c:pt idx="147">
                        <c:v>11.810615</c:v>
                      </c:pt>
                      <c:pt idx="148">
                        <c:v>11.889659999999999</c:v>
                      </c:pt>
                      <c:pt idx="149">
                        <c:v>11.968705</c:v>
                      </c:pt>
                      <c:pt idx="150">
                        <c:v>12.047750000000001</c:v>
                      </c:pt>
                      <c:pt idx="151">
                        <c:v>12.126795</c:v>
                      </c:pt>
                      <c:pt idx="152">
                        <c:v>12.20584</c:v>
                      </c:pt>
                      <c:pt idx="153">
                        <c:v>12.284884999999999</c:v>
                      </c:pt>
                      <c:pt idx="154">
                        <c:v>12.36393</c:v>
                      </c:pt>
                      <c:pt idx="155">
                        <c:v>12.442975000000001</c:v>
                      </c:pt>
                      <c:pt idx="156">
                        <c:v>12.522019999999999</c:v>
                      </c:pt>
                      <c:pt idx="157">
                        <c:v>12.601065</c:v>
                      </c:pt>
                      <c:pt idx="158">
                        <c:v>12.680110000000001</c:v>
                      </c:pt>
                      <c:pt idx="159">
                        <c:v>12.759155</c:v>
                      </c:pt>
                      <c:pt idx="160">
                        <c:v>12.838200000000001</c:v>
                      </c:pt>
                      <c:pt idx="161">
                        <c:v>12.917244999999999</c:v>
                      </c:pt>
                      <c:pt idx="162">
                        <c:v>12.99629</c:v>
                      </c:pt>
                      <c:pt idx="163">
                        <c:v>13.075335000000001</c:v>
                      </c:pt>
                      <c:pt idx="164">
                        <c:v>13.15438</c:v>
                      </c:pt>
                      <c:pt idx="165">
                        <c:v>13.233425</c:v>
                      </c:pt>
                      <c:pt idx="166">
                        <c:v>13.312469999999999</c:v>
                      </c:pt>
                      <c:pt idx="167">
                        <c:v>13.391515</c:v>
                      </c:pt>
                      <c:pt idx="168">
                        <c:v>13.470560000000001</c:v>
                      </c:pt>
                      <c:pt idx="169">
                        <c:v>13.549605</c:v>
                      </c:pt>
                      <c:pt idx="170">
                        <c:v>13.62865</c:v>
                      </c:pt>
                      <c:pt idx="171">
                        <c:v>13.707694999999999</c:v>
                      </c:pt>
                      <c:pt idx="172">
                        <c:v>13.78674</c:v>
                      </c:pt>
                      <c:pt idx="173">
                        <c:v>13.865785000000001</c:v>
                      </c:pt>
                      <c:pt idx="174">
                        <c:v>13.94483</c:v>
                      </c:pt>
                      <c:pt idx="175">
                        <c:v>14.023875</c:v>
                      </c:pt>
                      <c:pt idx="176">
                        <c:v>14.102919999999999</c:v>
                      </c:pt>
                      <c:pt idx="177">
                        <c:v>14.181965</c:v>
                      </c:pt>
                      <c:pt idx="178">
                        <c:v>14.261010000000001</c:v>
                      </c:pt>
                      <c:pt idx="179">
                        <c:v>14.340055</c:v>
                      </c:pt>
                      <c:pt idx="180">
                        <c:v>14.4191</c:v>
                      </c:pt>
                      <c:pt idx="181">
                        <c:v>14.498144999999999</c:v>
                      </c:pt>
                      <c:pt idx="182">
                        <c:v>14.57719</c:v>
                      </c:pt>
                      <c:pt idx="183">
                        <c:v>14.656235000000001</c:v>
                      </c:pt>
                      <c:pt idx="184">
                        <c:v>14.735279999999999</c:v>
                      </c:pt>
                      <c:pt idx="185">
                        <c:v>14.814325</c:v>
                      </c:pt>
                      <c:pt idx="186">
                        <c:v>14.893370000000001</c:v>
                      </c:pt>
                      <c:pt idx="187">
                        <c:v>14.972415</c:v>
                      </c:pt>
                      <c:pt idx="188">
                        <c:v>15.051460000000001</c:v>
                      </c:pt>
                      <c:pt idx="189">
                        <c:v>15.130504999999999</c:v>
                      </c:pt>
                      <c:pt idx="190">
                        <c:v>15.20955</c:v>
                      </c:pt>
                      <c:pt idx="191">
                        <c:v>15.288595000000001</c:v>
                      </c:pt>
                      <c:pt idx="192">
                        <c:v>15.36764</c:v>
                      </c:pt>
                      <c:pt idx="193">
                        <c:v>15.446685</c:v>
                      </c:pt>
                      <c:pt idx="194">
                        <c:v>15.525729999999999</c:v>
                      </c:pt>
                      <c:pt idx="195">
                        <c:v>15.604775</c:v>
                      </c:pt>
                      <c:pt idx="196">
                        <c:v>15.683820000000001</c:v>
                      </c:pt>
                      <c:pt idx="197">
                        <c:v>15.762865</c:v>
                      </c:pt>
                      <c:pt idx="198">
                        <c:v>15.84191</c:v>
                      </c:pt>
                      <c:pt idx="199">
                        <c:v>15.920954999999999</c:v>
                      </c:pt>
                      <c:pt idx="200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CLvsLO!$L$5:$L$205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06-40B9-83C9-78DC39DB0DBD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2"/>
      </c:valAx>
      <c:valAx>
        <c:axId val="114783744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6039883032108585"/>
          <c:y val="0.5905333187518228"/>
          <c:w val="0.22318129805043338"/>
          <c:h val="0.20951188393117526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0-4E7C-8927-250697611C05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0-4E7C-8927-25069761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5456"/>
        <c:axId val="111717376"/>
      </c:scatterChart>
      <c:valAx>
        <c:axId val="11171545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717376"/>
        <c:crosses val="autoZero"/>
        <c:crossBetween val="midCat"/>
        <c:majorUnit val="1"/>
      </c:valAx>
      <c:valAx>
        <c:axId val="111717376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71545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9-4993-A046-0ECB68AADA30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9-4993-A046-0ECB68AA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5376"/>
        <c:axId val="111847296"/>
      </c:scatterChart>
      <c:valAx>
        <c:axId val="11184537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847296"/>
        <c:crosses val="autoZero"/>
        <c:crossBetween val="midCat"/>
        <c:majorUnit val="1"/>
      </c:valAx>
      <c:valAx>
        <c:axId val="111847296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845376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2</c:v>
                </c:pt>
                <c:pt idx="1">
                  <c:v>2.1020408163264999</c:v>
                </c:pt>
                <c:pt idx="2">
                  <c:v>2.2040816326531001</c:v>
                </c:pt>
                <c:pt idx="3">
                  <c:v>2.3061224489795999</c:v>
                </c:pt>
                <c:pt idx="4">
                  <c:v>2.4081632653060998</c:v>
                </c:pt>
                <c:pt idx="5">
                  <c:v>2.5102040816327</c:v>
                </c:pt>
                <c:pt idx="6">
                  <c:v>2.6122448979591999</c:v>
                </c:pt>
                <c:pt idx="7">
                  <c:v>2.7142857142856998</c:v>
                </c:pt>
                <c:pt idx="8">
                  <c:v>2.8163265306121996</c:v>
                </c:pt>
                <c:pt idx="9">
                  <c:v>2.9183673469387998</c:v>
                </c:pt>
                <c:pt idx="10">
                  <c:v>3.0204081632652997</c:v>
                </c:pt>
                <c:pt idx="11">
                  <c:v>3.1224489795918</c:v>
                </c:pt>
                <c:pt idx="12">
                  <c:v>3.2244897959183998</c:v>
                </c:pt>
                <c:pt idx="13">
                  <c:v>3.3265306122449001</c:v>
                </c:pt>
                <c:pt idx="14">
                  <c:v>3.4285714285714</c:v>
                </c:pt>
                <c:pt idx="15">
                  <c:v>3.5306122448979997</c:v>
                </c:pt>
                <c:pt idx="16">
                  <c:v>3.6326530612245</c:v>
                </c:pt>
                <c:pt idx="17">
                  <c:v>3.7346938775509999</c:v>
                </c:pt>
                <c:pt idx="18">
                  <c:v>3.8367346938776001</c:v>
                </c:pt>
                <c:pt idx="19">
                  <c:v>3.9387755102041</c:v>
                </c:pt>
                <c:pt idx="20">
                  <c:v>4.0408163265306003</c:v>
                </c:pt>
                <c:pt idx="21">
                  <c:v>4.1428571428570997</c:v>
                </c:pt>
                <c:pt idx="22">
                  <c:v>4.2448979591837004</c:v>
                </c:pt>
                <c:pt idx="23">
                  <c:v>4.3469387755101998</c:v>
                </c:pt>
                <c:pt idx="24">
                  <c:v>4.4489795918367001</c:v>
                </c:pt>
                <c:pt idx="25">
                  <c:v>4.5510204081632999</c:v>
                </c:pt>
                <c:pt idx="26">
                  <c:v>4.6530612244898002</c:v>
                </c:pt>
                <c:pt idx="27">
                  <c:v>4.7551020408163005</c:v>
                </c:pt>
                <c:pt idx="28">
                  <c:v>4.8571428571429003</c:v>
                </c:pt>
                <c:pt idx="29">
                  <c:v>4.9591836734694006</c:v>
                </c:pt>
                <c:pt idx="30">
                  <c:v>5.0612244897959</c:v>
                </c:pt>
                <c:pt idx="31">
                  <c:v>5.1632653061224003</c:v>
                </c:pt>
                <c:pt idx="32">
                  <c:v>5.2653061224490001</c:v>
                </c:pt>
                <c:pt idx="33">
                  <c:v>5.3673469387755004</c:v>
                </c:pt>
                <c:pt idx="34">
                  <c:v>5.4693877551019998</c:v>
                </c:pt>
                <c:pt idx="35">
                  <c:v>5.5714285714286005</c:v>
                </c:pt>
                <c:pt idx="36">
                  <c:v>5.6734693877550999</c:v>
                </c:pt>
                <c:pt idx="37">
                  <c:v>5.7755102040816002</c:v>
                </c:pt>
                <c:pt idx="38">
                  <c:v>5.8775510204082</c:v>
                </c:pt>
                <c:pt idx="39">
                  <c:v>5.9795918367347003</c:v>
                </c:pt>
                <c:pt idx="40">
                  <c:v>6.0816326530611997</c:v>
                </c:pt>
                <c:pt idx="41">
                  <c:v>6.1836734693878004</c:v>
                </c:pt>
                <c:pt idx="42">
                  <c:v>6.2857142857142998</c:v>
                </c:pt>
                <c:pt idx="43">
                  <c:v>6.3877551020408001</c:v>
                </c:pt>
                <c:pt idx="44">
                  <c:v>6.4897959183673004</c:v>
                </c:pt>
                <c:pt idx="45">
                  <c:v>6.5918367346939002</c:v>
                </c:pt>
                <c:pt idx="46">
                  <c:v>6.6938775510203996</c:v>
                </c:pt>
                <c:pt idx="47">
                  <c:v>6.7959183673468999</c:v>
                </c:pt>
                <c:pt idx="48">
                  <c:v>6.8979591836734997</c:v>
                </c:pt>
                <c:pt idx="49">
                  <c:v>7</c:v>
                </c:pt>
                <c:pt idx="50">
                  <c:v>7.1020408163265003</c:v>
                </c:pt>
                <c:pt idx="51">
                  <c:v>7.2040816326531001</c:v>
                </c:pt>
                <c:pt idx="52">
                  <c:v>7.3061224489796004</c:v>
                </c:pt>
                <c:pt idx="53">
                  <c:v>7.4081632653060998</c:v>
                </c:pt>
                <c:pt idx="54">
                  <c:v>7.5102040816326996</c:v>
                </c:pt>
                <c:pt idx="55">
                  <c:v>7.6122448979591999</c:v>
                </c:pt>
                <c:pt idx="56">
                  <c:v>7.7142857142857002</c:v>
                </c:pt>
                <c:pt idx="57">
                  <c:v>7.8163265306121996</c:v>
                </c:pt>
                <c:pt idx="58">
                  <c:v>7.9183673469388003</c:v>
                </c:pt>
                <c:pt idx="59">
                  <c:v>8.0204081632652997</c:v>
                </c:pt>
                <c:pt idx="60">
                  <c:v>8.1224489795918</c:v>
                </c:pt>
                <c:pt idx="61">
                  <c:v>8.2244897959183998</c:v>
                </c:pt>
                <c:pt idx="62">
                  <c:v>8.3265306122449001</c:v>
                </c:pt>
                <c:pt idx="63">
                  <c:v>8.4285714285714004</c:v>
                </c:pt>
                <c:pt idx="64">
                  <c:v>8.5306122448980002</c:v>
                </c:pt>
                <c:pt idx="65">
                  <c:v>8.6326530612245005</c:v>
                </c:pt>
                <c:pt idx="66">
                  <c:v>8.7346938775510008</c:v>
                </c:pt>
                <c:pt idx="67">
                  <c:v>8.8367346938776006</c:v>
                </c:pt>
                <c:pt idx="68">
                  <c:v>8.9387755102040991</c:v>
                </c:pt>
                <c:pt idx="69">
                  <c:v>9.0408163265305994</c:v>
                </c:pt>
                <c:pt idx="70">
                  <c:v>9.1428571428570997</c:v>
                </c:pt>
                <c:pt idx="71">
                  <c:v>9.2448979591837013</c:v>
                </c:pt>
                <c:pt idx="72">
                  <c:v>9.3469387755101998</c:v>
                </c:pt>
                <c:pt idx="73">
                  <c:v>9.4489795918367001</c:v>
                </c:pt>
                <c:pt idx="74">
                  <c:v>9.5510204081632999</c:v>
                </c:pt>
                <c:pt idx="75">
                  <c:v>9.6530612244898002</c:v>
                </c:pt>
                <c:pt idx="76">
                  <c:v>9.7551020408162987</c:v>
                </c:pt>
                <c:pt idx="77">
                  <c:v>9.8571428571429003</c:v>
                </c:pt>
                <c:pt idx="78">
                  <c:v>9.9591836734694006</c:v>
                </c:pt>
                <c:pt idx="79">
                  <c:v>10.061224489796</c:v>
                </c:pt>
                <c:pt idx="80">
                  <c:v>10.163265306122</c:v>
                </c:pt>
                <c:pt idx="81">
                  <c:v>10.265306122448999</c:v>
                </c:pt>
                <c:pt idx="82">
                  <c:v>10.367346938775999</c:v>
                </c:pt>
                <c:pt idx="83">
                  <c:v>10.469387755102</c:v>
                </c:pt>
                <c:pt idx="84">
                  <c:v>10.571428571429001</c:v>
                </c:pt>
                <c:pt idx="85">
                  <c:v>10.673469387754999</c:v>
                </c:pt>
                <c:pt idx="86">
                  <c:v>10.775510204082</c:v>
                </c:pt>
                <c:pt idx="87">
                  <c:v>10.877551020408001</c:v>
                </c:pt>
                <c:pt idx="88">
                  <c:v>10.979591836735</c:v>
                </c:pt>
                <c:pt idx="89">
                  <c:v>11.081632653061002</c:v>
                </c:pt>
                <c:pt idx="90">
                  <c:v>11.183673469388001</c:v>
                </c:pt>
                <c:pt idx="91">
                  <c:v>11.285714285714</c:v>
                </c:pt>
                <c:pt idx="92">
                  <c:v>11.387755102041</c:v>
                </c:pt>
                <c:pt idx="93">
                  <c:v>11.489795918367001</c:v>
                </c:pt>
                <c:pt idx="94">
                  <c:v>11.591836734694001</c:v>
                </c:pt>
                <c:pt idx="95">
                  <c:v>11.69387755102</c:v>
                </c:pt>
                <c:pt idx="96">
                  <c:v>11.795918367346999</c:v>
                </c:pt>
                <c:pt idx="97">
                  <c:v>11.897959183673001</c:v>
                </c:pt>
                <c:pt idx="98">
                  <c:v>12</c:v>
                </c:pt>
              </c:numCache>
            </c:numRef>
          </c:xVal>
          <c:yVal>
            <c:numRef>
              <c:f>'2Rx2L'!$G$5:$G$103</c:f>
              <c:numCache>
                <c:formatCode>General</c:formatCode>
                <c:ptCount val="99"/>
                <c:pt idx="0">
                  <c:v>-80.433043999999995</c:v>
                </c:pt>
                <c:pt idx="1">
                  <c:v>-76.366425000000007</c:v>
                </c:pt>
                <c:pt idx="2">
                  <c:v>-72.261855999999995</c:v>
                </c:pt>
                <c:pt idx="3">
                  <c:v>-70.767989999999998</c:v>
                </c:pt>
                <c:pt idx="4">
                  <c:v>-70.206429</c:v>
                </c:pt>
                <c:pt idx="5">
                  <c:v>-70.169471999999999</c:v>
                </c:pt>
                <c:pt idx="6">
                  <c:v>-70.633446000000006</c:v>
                </c:pt>
                <c:pt idx="7">
                  <c:v>-71.216507000000007</c:v>
                </c:pt>
                <c:pt idx="8">
                  <c:v>-71.290908999999999</c:v>
                </c:pt>
                <c:pt idx="9">
                  <c:v>-73.080978000000002</c:v>
                </c:pt>
                <c:pt idx="10">
                  <c:v>-73.115600999999998</c:v>
                </c:pt>
                <c:pt idx="11">
                  <c:v>-72.987899999999996</c:v>
                </c:pt>
                <c:pt idx="12">
                  <c:v>-71.378708000000003</c:v>
                </c:pt>
                <c:pt idx="13">
                  <c:v>-71.896895999999998</c:v>
                </c:pt>
                <c:pt idx="14">
                  <c:v>-71.829207999999994</c:v>
                </c:pt>
                <c:pt idx="15">
                  <c:v>-71.883690000000001</c:v>
                </c:pt>
                <c:pt idx="16">
                  <c:v>-72.661231999999998</c:v>
                </c:pt>
                <c:pt idx="17">
                  <c:v>-74.330399</c:v>
                </c:pt>
                <c:pt idx="18">
                  <c:v>-77.510589999999993</c:v>
                </c:pt>
                <c:pt idx="19">
                  <c:v>-80.143294999999995</c:v>
                </c:pt>
                <c:pt idx="20">
                  <c:v>-80.481773000000004</c:v>
                </c:pt>
                <c:pt idx="21">
                  <c:v>-79.456726000000003</c:v>
                </c:pt>
                <c:pt idx="22">
                  <c:v>-77.998519999999999</c:v>
                </c:pt>
                <c:pt idx="23">
                  <c:v>-77.376129000000006</c:v>
                </c:pt>
                <c:pt idx="24">
                  <c:v>-77.381621999999993</c:v>
                </c:pt>
                <c:pt idx="25">
                  <c:v>-76.349204999999998</c:v>
                </c:pt>
                <c:pt idx="26">
                  <c:v>-77.893485999999996</c:v>
                </c:pt>
                <c:pt idx="27">
                  <c:v>-79.556426999999999</c:v>
                </c:pt>
                <c:pt idx="28">
                  <c:v>-82.649994000000007</c:v>
                </c:pt>
                <c:pt idx="29">
                  <c:v>-83.499161000000001</c:v>
                </c:pt>
                <c:pt idx="30">
                  <c:v>-88.351027999999999</c:v>
                </c:pt>
                <c:pt idx="31">
                  <c:v>-91.116546999999997</c:v>
                </c:pt>
                <c:pt idx="32">
                  <c:v>-93.852028000000004</c:v>
                </c:pt>
                <c:pt idx="33">
                  <c:v>-90.578979000000004</c:v>
                </c:pt>
                <c:pt idx="34">
                  <c:v>-89.398926000000003</c:v>
                </c:pt>
                <c:pt idx="35">
                  <c:v>-88.567711000000003</c:v>
                </c:pt>
                <c:pt idx="36">
                  <c:v>-90.382118000000006</c:v>
                </c:pt>
                <c:pt idx="37">
                  <c:v>-92.316879</c:v>
                </c:pt>
                <c:pt idx="38">
                  <c:v>-94.199669</c:v>
                </c:pt>
                <c:pt idx="39">
                  <c:v>-91.352920999999995</c:v>
                </c:pt>
                <c:pt idx="40">
                  <c:v>-88.234290999999999</c:v>
                </c:pt>
                <c:pt idx="41">
                  <c:v>-84.415558000000004</c:v>
                </c:pt>
                <c:pt idx="42">
                  <c:v>-85.074944000000002</c:v>
                </c:pt>
                <c:pt idx="43">
                  <c:v>-84.052124000000006</c:v>
                </c:pt>
                <c:pt idx="44">
                  <c:v>-85.229873999999995</c:v>
                </c:pt>
                <c:pt idx="45">
                  <c:v>-84.827545000000001</c:v>
                </c:pt>
                <c:pt idx="46">
                  <c:v>-86.659469999999999</c:v>
                </c:pt>
                <c:pt idx="47">
                  <c:v>-87.953140000000005</c:v>
                </c:pt>
                <c:pt idx="48">
                  <c:v>-89.415290999999996</c:v>
                </c:pt>
                <c:pt idx="49">
                  <c:v>-91.514129999999994</c:v>
                </c:pt>
                <c:pt idx="50">
                  <c:v>-93.619377</c:v>
                </c:pt>
                <c:pt idx="51">
                  <c:v>-93.179282999999998</c:v>
                </c:pt>
                <c:pt idx="52">
                  <c:v>-88.875618000000003</c:v>
                </c:pt>
                <c:pt idx="53">
                  <c:v>-84.180053999999998</c:v>
                </c:pt>
                <c:pt idx="54">
                  <c:v>-81.784569000000005</c:v>
                </c:pt>
                <c:pt idx="55">
                  <c:v>-81.261062999999993</c:v>
                </c:pt>
                <c:pt idx="56">
                  <c:v>-81.711426000000003</c:v>
                </c:pt>
                <c:pt idx="57">
                  <c:v>-81.567970000000003</c:v>
                </c:pt>
                <c:pt idx="58">
                  <c:v>-82.808327000000006</c:v>
                </c:pt>
                <c:pt idx="59">
                  <c:v>-83.277946</c:v>
                </c:pt>
                <c:pt idx="60">
                  <c:v>-82.589995999999999</c:v>
                </c:pt>
                <c:pt idx="61">
                  <c:v>-79.724770000000007</c:v>
                </c:pt>
                <c:pt idx="62">
                  <c:v>-77.337845000000002</c:v>
                </c:pt>
                <c:pt idx="63">
                  <c:v>-78.263924000000003</c:v>
                </c:pt>
                <c:pt idx="64">
                  <c:v>-80.790688000000003</c:v>
                </c:pt>
                <c:pt idx="65">
                  <c:v>-81.739440999999999</c:v>
                </c:pt>
                <c:pt idx="66">
                  <c:v>-85.559128000000001</c:v>
                </c:pt>
                <c:pt idx="67">
                  <c:v>-84.789687999999998</c:v>
                </c:pt>
                <c:pt idx="68">
                  <c:v>-85.565291999999999</c:v>
                </c:pt>
                <c:pt idx="69">
                  <c:v>-80.381859000000006</c:v>
                </c:pt>
                <c:pt idx="70">
                  <c:v>-78.74427</c:v>
                </c:pt>
                <c:pt idx="71">
                  <c:v>-77.709243999999998</c:v>
                </c:pt>
                <c:pt idx="72">
                  <c:v>-75.066672999999994</c:v>
                </c:pt>
                <c:pt idx="73">
                  <c:v>-73.596725000000006</c:v>
                </c:pt>
                <c:pt idx="74">
                  <c:v>-70.290733000000003</c:v>
                </c:pt>
                <c:pt idx="75">
                  <c:v>-67.827820000000003</c:v>
                </c:pt>
                <c:pt idx="76">
                  <c:v>-65.662788000000006</c:v>
                </c:pt>
                <c:pt idx="77">
                  <c:v>-65.760425999999995</c:v>
                </c:pt>
                <c:pt idx="78">
                  <c:v>-67.031466999999992</c:v>
                </c:pt>
                <c:pt idx="79">
                  <c:v>-73.747962999999999</c:v>
                </c:pt>
                <c:pt idx="80">
                  <c:v>-78.285697999999996</c:v>
                </c:pt>
                <c:pt idx="81">
                  <c:v>-81.951988</c:v>
                </c:pt>
                <c:pt idx="82">
                  <c:v>-88.541656000000003</c:v>
                </c:pt>
                <c:pt idx="83">
                  <c:v>-88.483542999999997</c:v>
                </c:pt>
                <c:pt idx="84">
                  <c:v>-88.741455000000002</c:v>
                </c:pt>
                <c:pt idx="85">
                  <c:v>-81.018799000000001</c:v>
                </c:pt>
                <c:pt idx="86">
                  <c:v>-80.478317000000004</c:v>
                </c:pt>
                <c:pt idx="87">
                  <c:v>-81.196251000000004</c:v>
                </c:pt>
                <c:pt idx="88">
                  <c:v>-85.655556000000004</c:v>
                </c:pt>
                <c:pt idx="89">
                  <c:v>-90.922736999999998</c:v>
                </c:pt>
                <c:pt idx="90">
                  <c:v>-91.239029000000002</c:v>
                </c:pt>
                <c:pt idx="91">
                  <c:v>-88.97287</c:v>
                </c:pt>
                <c:pt idx="92">
                  <c:v>-86.753417999999996</c:v>
                </c:pt>
                <c:pt idx="93">
                  <c:v>-88.321883999999997</c:v>
                </c:pt>
                <c:pt idx="94">
                  <c:v>-86.354011999999997</c:v>
                </c:pt>
                <c:pt idx="95">
                  <c:v>-82.863219999999998</c:v>
                </c:pt>
                <c:pt idx="96">
                  <c:v>-80.106307999999999</c:v>
                </c:pt>
                <c:pt idx="97">
                  <c:v>-78.044105999999999</c:v>
                </c:pt>
                <c:pt idx="98">
                  <c:v>-77.661574999999999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D-4A5B-8A00-9FF7636E72A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2</c:v>
                </c:pt>
                <c:pt idx="1">
                  <c:v>2.1020408163264999</c:v>
                </c:pt>
                <c:pt idx="2">
                  <c:v>2.2040816326531001</c:v>
                </c:pt>
                <c:pt idx="3">
                  <c:v>2.3061224489795999</c:v>
                </c:pt>
                <c:pt idx="4">
                  <c:v>2.4081632653060998</c:v>
                </c:pt>
                <c:pt idx="5">
                  <c:v>2.5102040816327</c:v>
                </c:pt>
                <c:pt idx="6">
                  <c:v>2.6122448979591999</c:v>
                </c:pt>
                <c:pt idx="7">
                  <c:v>2.7142857142856998</c:v>
                </c:pt>
                <c:pt idx="8">
                  <c:v>2.8163265306121996</c:v>
                </c:pt>
                <c:pt idx="9">
                  <c:v>2.9183673469387998</c:v>
                </c:pt>
                <c:pt idx="10">
                  <c:v>3.0204081632652997</c:v>
                </c:pt>
                <c:pt idx="11">
                  <c:v>3.1224489795918</c:v>
                </c:pt>
                <c:pt idx="12">
                  <c:v>3.2244897959183998</c:v>
                </c:pt>
                <c:pt idx="13">
                  <c:v>3.3265306122449001</c:v>
                </c:pt>
                <c:pt idx="14">
                  <c:v>3.4285714285714</c:v>
                </c:pt>
                <c:pt idx="15">
                  <c:v>3.5306122448979997</c:v>
                </c:pt>
                <c:pt idx="16">
                  <c:v>3.6326530612245</c:v>
                </c:pt>
                <c:pt idx="17">
                  <c:v>3.7346938775509999</c:v>
                </c:pt>
                <c:pt idx="18">
                  <c:v>3.8367346938776001</c:v>
                </c:pt>
                <c:pt idx="19">
                  <c:v>3.9387755102041</c:v>
                </c:pt>
                <c:pt idx="20">
                  <c:v>4.0408163265306003</c:v>
                </c:pt>
                <c:pt idx="21">
                  <c:v>4.1428571428570997</c:v>
                </c:pt>
                <c:pt idx="22">
                  <c:v>4.2448979591837004</c:v>
                </c:pt>
                <c:pt idx="23">
                  <c:v>4.3469387755101998</c:v>
                </c:pt>
                <c:pt idx="24">
                  <c:v>4.4489795918367001</c:v>
                </c:pt>
                <c:pt idx="25">
                  <c:v>4.5510204081632999</c:v>
                </c:pt>
                <c:pt idx="26">
                  <c:v>4.6530612244898002</c:v>
                </c:pt>
                <c:pt idx="27">
                  <c:v>4.7551020408163005</c:v>
                </c:pt>
                <c:pt idx="28">
                  <c:v>4.8571428571429003</c:v>
                </c:pt>
                <c:pt idx="29">
                  <c:v>4.9591836734694006</c:v>
                </c:pt>
                <c:pt idx="30">
                  <c:v>5.0612244897959</c:v>
                </c:pt>
                <c:pt idx="31">
                  <c:v>5.1632653061224003</c:v>
                </c:pt>
                <c:pt idx="32">
                  <c:v>5.2653061224490001</c:v>
                </c:pt>
                <c:pt idx="33">
                  <c:v>5.3673469387755004</c:v>
                </c:pt>
                <c:pt idx="34">
                  <c:v>5.4693877551019998</c:v>
                </c:pt>
                <c:pt idx="35">
                  <c:v>5.5714285714286005</c:v>
                </c:pt>
                <c:pt idx="36">
                  <c:v>5.6734693877550999</c:v>
                </c:pt>
                <c:pt idx="37">
                  <c:v>5.7755102040816002</c:v>
                </c:pt>
                <c:pt idx="38">
                  <c:v>5.8775510204082</c:v>
                </c:pt>
                <c:pt idx="39">
                  <c:v>5.9795918367347003</c:v>
                </c:pt>
                <c:pt idx="40">
                  <c:v>6.0816326530611997</c:v>
                </c:pt>
                <c:pt idx="41">
                  <c:v>6.1836734693878004</c:v>
                </c:pt>
                <c:pt idx="42">
                  <c:v>6.2857142857142998</c:v>
                </c:pt>
                <c:pt idx="43">
                  <c:v>6.3877551020408001</c:v>
                </c:pt>
                <c:pt idx="44">
                  <c:v>6.4897959183673004</c:v>
                </c:pt>
                <c:pt idx="45">
                  <c:v>6.5918367346939002</c:v>
                </c:pt>
                <c:pt idx="46">
                  <c:v>6.6938775510203996</c:v>
                </c:pt>
                <c:pt idx="47">
                  <c:v>6.7959183673468999</c:v>
                </c:pt>
                <c:pt idx="48">
                  <c:v>6.8979591836734997</c:v>
                </c:pt>
                <c:pt idx="49">
                  <c:v>7</c:v>
                </c:pt>
                <c:pt idx="50">
                  <c:v>7.1020408163265003</c:v>
                </c:pt>
                <c:pt idx="51">
                  <c:v>7.2040816326531001</c:v>
                </c:pt>
                <c:pt idx="52">
                  <c:v>7.3061224489796004</c:v>
                </c:pt>
                <c:pt idx="53">
                  <c:v>7.4081632653060998</c:v>
                </c:pt>
                <c:pt idx="54">
                  <c:v>7.5102040816326996</c:v>
                </c:pt>
                <c:pt idx="55">
                  <c:v>7.6122448979591999</c:v>
                </c:pt>
                <c:pt idx="56">
                  <c:v>7.7142857142857002</c:v>
                </c:pt>
                <c:pt idx="57">
                  <c:v>7.8163265306121996</c:v>
                </c:pt>
                <c:pt idx="58">
                  <c:v>7.9183673469388003</c:v>
                </c:pt>
                <c:pt idx="59">
                  <c:v>8.0204081632652997</c:v>
                </c:pt>
                <c:pt idx="60">
                  <c:v>8.1224489795918</c:v>
                </c:pt>
                <c:pt idx="61">
                  <c:v>8.2244897959183998</c:v>
                </c:pt>
                <c:pt idx="62">
                  <c:v>8.3265306122449001</c:v>
                </c:pt>
                <c:pt idx="63">
                  <c:v>8.4285714285714004</c:v>
                </c:pt>
                <c:pt idx="64">
                  <c:v>8.5306122448980002</c:v>
                </c:pt>
                <c:pt idx="65">
                  <c:v>8.6326530612245005</c:v>
                </c:pt>
                <c:pt idx="66">
                  <c:v>8.7346938775510008</c:v>
                </c:pt>
                <c:pt idx="67">
                  <c:v>8.8367346938776006</c:v>
                </c:pt>
                <c:pt idx="68">
                  <c:v>8.9387755102040991</c:v>
                </c:pt>
                <c:pt idx="69">
                  <c:v>9.0408163265305994</c:v>
                </c:pt>
                <c:pt idx="70">
                  <c:v>9.1428571428570997</c:v>
                </c:pt>
                <c:pt idx="71">
                  <c:v>9.2448979591837013</c:v>
                </c:pt>
                <c:pt idx="72">
                  <c:v>9.3469387755101998</c:v>
                </c:pt>
                <c:pt idx="73">
                  <c:v>9.4489795918367001</c:v>
                </c:pt>
                <c:pt idx="74">
                  <c:v>9.5510204081632999</c:v>
                </c:pt>
                <c:pt idx="75">
                  <c:v>9.6530612244898002</c:v>
                </c:pt>
                <c:pt idx="76">
                  <c:v>9.7551020408162987</c:v>
                </c:pt>
                <c:pt idx="77">
                  <c:v>9.8571428571429003</c:v>
                </c:pt>
                <c:pt idx="78">
                  <c:v>9.9591836734694006</c:v>
                </c:pt>
                <c:pt idx="79">
                  <c:v>10.061224489796</c:v>
                </c:pt>
                <c:pt idx="80">
                  <c:v>10.163265306122</c:v>
                </c:pt>
                <c:pt idx="81">
                  <c:v>10.265306122448999</c:v>
                </c:pt>
                <c:pt idx="82">
                  <c:v>10.367346938775999</c:v>
                </c:pt>
                <c:pt idx="83">
                  <c:v>10.469387755102</c:v>
                </c:pt>
                <c:pt idx="84">
                  <c:v>10.571428571429001</c:v>
                </c:pt>
                <c:pt idx="85">
                  <c:v>10.673469387754999</c:v>
                </c:pt>
                <c:pt idx="86">
                  <c:v>10.775510204082</c:v>
                </c:pt>
                <c:pt idx="87">
                  <c:v>10.877551020408001</c:v>
                </c:pt>
                <c:pt idx="88">
                  <c:v>10.979591836735</c:v>
                </c:pt>
                <c:pt idx="89">
                  <c:v>11.081632653061002</c:v>
                </c:pt>
                <c:pt idx="90">
                  <c:v>11.183673469388001</c:v>
                </c:pt>
                <c:pt idx="91">
                  <c:v>11.285714285714</c:v>
                </c:pt>
                <c:pt idx="92">
                  <c:v>11.387755102041</c:v>
                </c:pt>
                <c:pt idx="93">
                  <c:v>11.489795918367001</c:v>
                </c:pt>
                <c:pt idx="94">
                  <c:v>11.591836734694001</c:v>
                </c:pt>
                <c:pt idx="95">
                  <c:v>11.69387755102</c:v>
                </c:pt>
                <c:pt idx="96">
                  <c:v>11.795918367346999</c:v>
                </c:pt>
                <c:pt idx="97">
                  <c:v>11.897959183673001</c:v>
                </c:pt>
                <c:pt idx="98">
                  <c:v>12</c:v>
                </c:pt>
              </c:numCache>
            </c:numRef>
          </c:xVal>
          <c:yVal>
            <c:numRef>
              <c:f>'2Rx2L'!$O$5:$O$103</c:f>
              <c:numCache>
                <c:formatCode>General</c:formatCode>
                <c:ptCount val="99"/>
                <c:pt idx="0">
                  <c:v>-74.337569999999999</c:v>
                </c:pt>
                <c:pt idx="1">
                  <c:v>-74.048225000000002</c:v>
                </c:pt>
                <c:pt idx="2">
                  <c:v>-73.257484000000005</c:v>
                </c:pt>
                <c:pt idx="3">
                  <c:v>-74.024665999999996</c:v>
                </c:pt>
                <c:pt idx="4">
                  <c:v>-73.868506999999994</c:v>
                </c:pt>
                <c:pt idx="5">
                  <c:v>-76.205437000000003</c:v>
                </c:pt>
                <c:pt idx="6">
                  <c:v>-76.610504000000006</c:v>
                </c:pt>
                <c:pt idx="7">
                  <c:v>-77.769820999999993</c:v>
                </c:pt>
                <c:pt idx="8">
                  <c:v>-76.575858999999994</c:v>
                </c:pt>
                <c:pt idx="9">
                  <c:v>-76.647423000000003</c:v>
                </c:pt>
                <c:pt idx="10">
                  <c:v>-75.561347999999995</c:v>
                </c:pt>
                <c:pt idx="11">
                  <c:v>-78.123504999999994</c:v>
                </c:pt>
                <c:pt idx="12">
                  <c:v>-80.452765999999997</c:v>
                </c:pt>
                <c:pt idx="13">
                  <c:v>-84.065665999999993</c:v>
                </c:pt>
                <c:pt idx="14">
                  <c:v>-85.478035000000006</c:v>
                </c:pt>
                <c:pt idx="15">
                  <c:v>-85.010802999999996</c:v>
                </c:pt>
                <c:pt idx="16">
                  <c:v>-85.552322000000004</c:v>
                </c:pt>
                <c:pt idx="17">
                  <c:v>-84.454620000000006</c:v>
                </c:pt>
                <c:pt idx="18">
                  <c:v>-86.124222000000003</c:v>
                </c:pt>
                <c:pt idx="19">
                  <c:v>-85.379645999999994</c:v>
                </c:pt>
                <c:pt idx="20">
                  <c:v>-86.262787000000003</c:v>
                </c:pt>
                <c:pt idx="21">
                  <c:v>-88.196869000000007</c:v>
                </c:pt>
                <c:pt idx="22">
                  <c:v>-89.460166999999998</c:v>
                </c:pt>
                <c:pt idx="23">
                  <c:v>-88.044556</c:v>
                </c:pt>
                <c:pt idx="24">
                  <c:v>-85.533051</c:v>
                </c:pt>
                <c:pt idx="25">
                  <c:v>-83.371735000000001</c:v>
                </c:pt>
                <c:pt idx="26">
                  <c:v>-82.781745999999998</c:v>
                </c:pt>
                <c:pt idx="27">
                  <c:v>-80.721244999999996</c:v>
                </c:pt>
                <c:pt idx="28">
                  <c:v>-79.146773999999994</c:v>
                </c:pt>
                <c:pt idx="29">
                  <c:v>-77.050156000000001</c:v>
                </c:pt>
                <c:pt idx="30">
                  <c:v>-76.566574000000003</c:v>
                </c:pt>
                <c:pt idx="31">
                  <c:v>-78.956603999999999</c:v>
                </c:pt>
                <c:pt idx="32">
                  <c:v>-81.962233999999995</c:v>
                </c:pt>
                <c:pt idx="33">
                  <c:v>-88.306786000000002</c:v>
                </c:pt>
                <c:pt idx="34">
                  <c:v>-92.703270000000003</c:v>
                </c:pt>
                <c:pt idx="35">
                  <c:v>-94.518539000000004</c:v>
                </c:pt>
                <c:pt idx="36">
                  <c:v>-90.278824</c:v>
                </c:pt>
                <c:pt idx="37">
                  <c:v>-88.311935000000005</c:v>
                </c:pt>
                <c:pt idx="38">
                  <c:v>-92.564284999999998</c:v>
                </c:pt>
                <c:pt idx="39">
                  <c:v>-89.743088</c:v>
                </c:pt>
                <c:pt idx="40">
                  <c:v>-86.659408999999997</c:v>
                </c:pt>
                <c:pt idx="41">
                  <c:v>-82.906920999999997</c:v>
                </c:pt>
                <c:pt idx="42">
                  <c:v>-83.579894999999993</c:v>
                </c:pt>
                <c:pt idx="43">
                  <c:v>-82.585448999999997</c:v>
                </c:pt>
                <c:pt idx="44">
                  <c:v>-83.758887999999999</c:v>
                </c:pt>
                <c:pt idx="45">
                  <c:v>-83.40316</c:v>
                </c:pt>
                <c:pt idx="46">
                  <c:v>-85.212768999999994</c:v>
                </c:pt>
                <c:pt idx="47">
                  <c:v>-86.483222999999995</c:v>
                </c:pt>
                <c:pt idx="48">
                  <c:v>-87.894347999999994</c:v>
                </c:pt>
                <c:pt idx="49">
                  <c:v>-89.968001999999998</c:v>
                </c:pt>
                <c:pt idx="50">
                  <c:v>-92.063713000000007</c:v>
                </c:pt>
                <c:pt idx="51">
                  <c:v>-91.632530000000003</c:v>
                </c:pt>
                <c:pt idx="52">
                  <c:v>-87.373076999999995</c:v>
                </c:pt>
                <c:pt idx="53">
                  <c:v>-82.705871999999999</c:v>
                </c:pt>
                <c:pt idx="54">
                  <c:v>-80.351546999999997</c:v>
                </c:pt>
                <c:pt idx="55">
                  <c:v>-79.869163999999998</c:v>
                </c:pt>
                <c:pt idx="56">
                  <c:v>-80.348358000000005</c:v>
                </c:pt>
                <c:pt idx="57">
                  <c:v>-80.213668999999996</c:v>
                </c:pt>
                <c:pt idx="58">
                  <c:v>-81.442420999999996</c:v>
                </c:pt>
                <c:pt idx="59">
                  <c:v>-81.887084999999999</c:v>
                </c:pt>
                <c:pt idx="60">
                  <c:v>-81.169776999999996</c:v>
                </c:pt>
                <c:pt idx="61">
                  <c:v>-78.246773000000005</c:v>
                </c:pt>
                <c:pt idx="62">
                  <c:v>-75.818359000000001</c:v>
                </c:pt>
                <c:pt idx="63">
                  <c:v>-76.686240999999995</c:v>
                </c:pt>
                <c:pt idx="64">
                  <c:v>-79.201735999999997</c:v>
                </c:pt>
                <c:pt idx="65">
                  <c:v>-80.144165000000001</c:v>
                </c:pt>
                <c:pt idx="66">
                  <c:v>-83.937881000000004</c:v>
                </c:pt>
                <c:pt idx="67">
                  <c:v>-83.119759000000002</c:v>
                </c:pt>
                <c:pt idx="68">
                  <c:v>-83.833252000000002</c:v>
                </c:pt>
                <c:pt idx="69">
                  <c:v>-79.508514000000005</c:v>
                </c:pt>
                <c:pt idx="70">
                  <c:v>-79.214286999999999</c:v>
                </c:pt>
                <c:pt idx="71">
                  <c:v>-76.390861999999998</c:v>
                </c:pt>
                <c:pt idx="72">
                  <c:v>-73.893730000000005</c:v>
                </c:pt>
                <c:pt idx="73">
                  <c:v>-70.772034000000005</c:v>
                </c:pt>
                <c:pt idx="74">
                  <c:v>-68.271514999999994</c:v>
                </c:pt>
                <c:pt idx="75">
                  <c:v>-66.111950000000007</c:v>
                </c:pt>
                <c:pt idx="76">
                  <c:v>-64.032307000000003</c:v>
                </c:pt>
                <c:pt idx="77">
                  <c:v>-64.293872999999991</c:v>
                </c:pt>
                <c:pt idx="78">
                  <c:v>-65.497162000000003</c:v>
                </c:pt>
                <c:pt idx="79">
                  <c:v>-70.932372999999998</c:v>
                </c:pt>
                <c:pt idx="80">
                  <c:v>-77.576317000000003</c:v>
                </c:pt>
                <c:pt idx="81">
                  <c:v>-81.558104999999998</c:v>
                </c:pt>
                <c:pt idx="82">
                  <c:v>-85.499640999999997</c:v>
                </c:pt>
                <c:pt idx="83">
                  <c:v>-84.425903000000005</c:v>
                </c:pt>
                <c:pt idx="84">
                  <c:v>-85.413239000000004</c:v>
                </c:pt>
                <c:pt idx="85">
                  <c:v>-81.436249000000004</c:v>
                </c:pt>
                <c:pt idx="86">
                  <c:v>-81.225655000000003</c:v>
                </c:pt>
                <c:pt idx="87">
                  <c:v>-81.468727000000001</c:v>
                </c:pt>
                <c:pt idx="88">
                  <c:v>-86.806831000000003</c:v>
                </c:pt>
                <c:pt idx="89">
                  <c:v>-91.024146999999999</c:v>
                </c:pt>
                <c:pt idx="90">
                  <c:v>-90.862442000000001</c:v>
                </c:pt>
                <c:pt idx="91">
                  <c:v>-88.112639999999999</c:v>
                </c:pt>
                <c:pt idx="92">
                  <c:v>-84.604263000000003</c:v>
                </c:pt>
                <c:pt idx="93">
                  <c:v>-87.841324</c:v>
                </c:pt>
                <c:pt idx="94">
                  <c:v>-85.599059999999994</c:v>
                </c:pt>
                <c:pt idx="95">
                  <c:v>-83.916588000000004</c:v>
                </c:pt>
                <c:pt idx="96">
                  <c:v>-80.462006000000002</c:v>
                </c:pt>
                <c:pt idx="97">
                  <c:v>-79.936027999999993</c:v>
                </c:pt>
                <c:pt idx="98">
                  <c:v>-79.868949999999998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D-4A5B-8A00-9FF7636E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6272"/>
        <c:axId val="112968448"/>
      </c:scatterChart>
      <c:valAx>
        <c:axId val="112966272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2968448"/>
        <c:crosses val="autoZero"/>
        <c:crossBetween val="midCat"/>
        <c:majorUnit val="1"/>
      </c:valAx>
      <c:valAx>
        <c:axId val="1129684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29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4045262455758592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 &amp; Data'!$J$4:$J$204</c:f>
              <c:numCache>
                <c:formatCode>General</c:formatCode>
                <c:ptCount val="201"/>
                <c:pt idx="0">
                  <c:v>-3.001436E-2</c:v>
                </c:pt>
                <c:pt idx="1">
                  <c:v>-3.4103821999999999E-2</c:v>
                </c:pt>
                <c:pt idx="2">
                  <c:v>-4.0419269000000001E-2</c:v>
                </c:pt>
                <c:pt idx="3">
                  <c:v>-4.8804096999999998E-2</c:v>
                </c:pt>
                <c:pt idx="4">
                  <c:v>-5.8746039999999999E-2</c:v>
                </c:pt>
                <c:pt idx="5">
                  <c:v>-7.2335139000000007E-2</c:v>
                </c:pt>
                <c:pt idx="6">
                  <c:v>-9.1562271000000001E-2</c:v>
                </c:pt>
                <c:pt idx="7">
                  <c:v>-0.11632275</c:v>
                </c:pt>
                <c:pt idx="8">
                  <c:v>-0.15222357</c:v>
                </c:pt>
                <c:pt idx="9">
                  <c:v>-0.19739377</c:v>
                </c:pt>
                <c:pt idx="10">
                  <c:v>-0.25734708000000001</c:v>
                </c:pt>
                <c:pt idx="11">
                  <c:v>-0.32873815000000001</c:v>
                </c:pt>
                <c:pt idx="12">
                  <c:v>-0.41636856999999999</c:v>
                </c:pt>
                <c:pt idx="13">
                  <c:v>-0.52645366999999998</c:v>
                </c:pt>
                <c:pt idx="14">
                  <c:v>-0.66212583000000003</c:v>
                </c:pt>
                <c:pt idx="15">
                  <c:v>-0.83129500999999995</c:v>
                </c:pt>
                <c:pt idx="16">
                  <c:v>-1.0835371</c:v>
                </c:pt>
                <c:pt idx="17">
                  <c:v>-1.4454526000000001</c:v>
                </c:pt>
                <c:pt idx="18">
                  <c:v>-2.0483232</c:v>
                </c:pt>
                <c:pt idx="19">
                  <c:v>-3.1301915999999999</c:v>
                </c:pt>
                <c:pt idx="20">
                  <c:v>-4.8535332999999996</c:v>
                </c:pt>
                <c:pt idx="21">
                  <c:v>-6.2575111000000003</c:v>
                </c:pt>
                <c:pt idx="22">
                  <c:v>-7.2520179999999996</c:v>
                </c:pt>
                <c:pt idx="23">
                  <c:v>-7.9581127</c:v>
                </c:pt>
                <c:pt idx="24">
                  <c:v>-8.4761944000000007</c:v>
                </c:pt>
                <c:pt idx="25">
                  <c:v>-8.8076743999999998</c:v>
                </c:pt>
                <c:pt idx="26">
                  <c:v>-8.9760179999999998</c:v>
                </c:pt>
                <c:pt idx="27">
                  <c:v>-8.8520737</c:v>
                </c:pt>
                <c:pt idx="28">
                  <c:v>-8.2222319000000006</c:v>
                </c:pt>
                <c:pt idx="29">
                  <c:v>-6.9189772999999999</c:v>
                </c:pt>
                <c:pt idx="30">
                  <c:v>-5.9081130000000002</c:v>
                </c:pt>
                <c:pt idx="31">
                  <c:v>-5.2803326000000004</c:v>
                </c:pt>
                <c:pt idx="32">
                  <c:v>-4.9099627000000003</c:v>
                </c:pt>
                <c:pt idx="33">
                  <c:v>-4.7010149999999999</c:v>
                </c:pt>
                <c:pt idx="34">
                  <c:v>-4.5896043999999998</c:v>
                </c:pt>
                <c:pt idx="35">
                  <c:v>-4.5260104999999999</c:v>
                </c:pt>
                <c:pt idx="36">
                  <c:v>-4.5207566999999997</c:v>
                </c:pt>
                <c:pt idx="37">
                  <c:v>-4.5472745999999997</c:v>
                </c:pt>
                <c:pt idx="38">
                  <c:v>-4.6023392999999997</c:v>
                </c:pt>
                <c:pt idx="39">
                  <c:v>-4.6792660000000001</c:v>
                </c:pt>
                <c:pt idx="40">
                  <c:v>-4.7784161999999997</c:v>
                </c:pt>
                <c:pt idx="41">
                  <c:v>-4.9077577999999997</c:v>
                </c:pt>
                <c:pt idx="42">
                  <c:v>-5.0568619000000004</c:v>
                </c:pt>
                <c:pt idx="43">
                  <c:v>-5.2350807000000001</c:v>
                </c:pt>
                <c:pt idx="44">
                  <c:v>-5.4354768</c:v>
                </c:pt>
                <c:pt idx="45">
                  <c:v>-5.6569624000000003</c:v>
                </c:pt>
                <c:pt idx="46">
                  <c:v>-5.8860555000000003</c:v>
                </c:pt>
                <c:pt idx="47">
                  <c:v>-6.1292685999999996</c:v>
                </c:pt>
                <c:pt idx="48">
                  <c:v>-6.3804645999999998</c:v>
                </c:pt>
                <c:pt idx="49">
                  <c:v>-6.6318520999999997</c:v>
                </c:pt>
                <c:pt idx="50">
                  <c:v>-6.8861689999999998</c:v>
                </c:pt>
                <c:pt idx="51">
                  <c:v>-7.1441689000000004</c:v>
                </c:pt>
                <c:pt idx="52">
                  <c:v>-7.4270344000000001</c:v>
                </c:pt>
                <c:pt idx="53">
                  <c:v>-7.7172860999999999</c:v>
                </c:pt>
                <c:pt idx="54">
                  <c:v>-8.0168838999999998</c:v>
                </c:pt>
                <c:pt idx="55">
                  <c:v>-8.3321179999999995</c:v>
                </c:pt>
                <c:pt idx="56">
                  <c:v>-8.6613969999999991</c:v>
                </c:pt>
                <c:pt idx="57">
                  <c:v>-9.0000047999999992</c:v>
                </c:pt>
                <c:pt idx="58">
                  <c:v>-9.3575190999999993</c:v>
                </c:pt>
                <c:pt idx="59">
                  <c:v>-9.7235823000000003</c:v>
                </c:pt>
                <c:pt idx="60">
                  <c:v>-10.050324</c:v>
                </c:pt>
                <c:pt idx="61">
                  <c:v>-10.322668999999999</c:v>
                </c:pt>
                <c:pt idx="62">
                  <c:v>-10.550817</c:v>
                </c:pt>
                <c:pt idx="63">
                  <c:v>-10.715187</c:v>
                </c:pt>
                <c:pt idx="64">
                  <c:v>-10.829179999999999</c:v>
                </c:pt>
                <c:pt idx="65">
                  <c:v>-10.894444</c:v>
                </c:pt>
                <c:pt idx="66">
                  <c:v>-10.934296</c:v>
                </c:pt>
                <c:pt idx="67">
                  <c:v>-10.940075999999999</c:v>
                </c:pt>
                <c:pt idx="68">
                  <c:v>-10.904920000000001</c:v>
                </c:pt>
                <c:pt idx="69">
                  <c:v>-10.86764</c:v>
                </c:pt>
                <c:pt idx="70">
                  <c:v>-10.832155999999999</c:v>
                </c:pt>
                <c:pt idx="71">
                  <c:v>-10.771881</c:v>
                </c:pt>
                <c:pt idx="72">
                  <c:v>-10.709277999999999</c:v>
                </c:pt>
                <c:pt idx="73">
                  <c:v>-10.647881</c:v>
                </c:pt>
                <c:pt idx="74">
                  <c:v>-10.582098999999999</c:v>
                </c:pt>
                <c:pt idx="75">
                  <c:v>-10.495234</c:v>
                </c:pt>
                <c:pt idx="76">
                  <c:v>-10.385907</c:v>
                </c:pt>
                <c:pt idx="77">
                  <c:v>-10.255732</c:v>
                </c:pt>
                <c:pt idx="78">
                  <c:v>-10.109334</c:v>
                </c:pt>
                <c:pt idx="79">
                  <c:v>-9.9475622000000001</c:v>
                </c:pt>
                <c:pt idx="80">
                  <c:v>-9.8022232000000002</c:v>
                </c:pt>
                <c:pt idx="81">
                  <c:v>-9.6427020999999993</c:v>
                </c:pt>
                <c:pt idx="82">
                  <c:v>-9.4684533999999996</c:v>
                </c:pt>
                <c:pt idx="83">
                  <c:v>-9.2877264000000004</c:v>
                </c:pt>
                <c:pt idx="84">
                  <c:v>-9.1013535999999995</c:v>
                </c:pt>
                <c:pt idx="85">
                  <c:v>-8.9139613999999998</c:v>
                </c:pt>
                <c:pt idx="86">
                  <c:v>-8.7247667</c:v>
                </c:pt>
                <c:pt idx="87">
                  <c:v>-8.5431107999999991</c:v>
                </c:pt>
                <c:pt idx="88">
                  <c:v>-8.3514090000000003</c:v>
                </c:pt>
                <c:pt idx="89">
                  <c:v>-8.1617221999999998</c:v>
                </c:pt>
                <c:pt idx="90">
                  <c:v>-7.9946298999999996</c:v>
                </c:pt>
                <c:pt idx="91">
                  <c:v>-7.8338795000000001</c:v>
                </c:pt>
                <c:pt idx="92">
                  <c:v>-7.6905994</c:v>
                </c:pt>
                <c:pt idx="93">
                  <c:v>-7.5592360000000003</c:v>
                </c:pt>
                <c:pt idx="94">
                  <c:v>-7.4353975999999999</c:v>
                </c:pt>
                <c:pt idx="95">
                  <c:v>-7.3379130000000004</c:v>
                </c:pt>
                <c:pt idx="96">
                  <c:v>-7.2560662999999996</c:v>
                </c:pt>
                <c:pt idx="97">
                  <c:v>-7.1929936000000003</c:v>
                </c:pt>
                <c:pt idx="98">
                  <c:v>-7.1372714000000004</c:v>
                </c:pt>
                <c:pt idx="99">
                  <c:v>-7.0914817000000001</c:v>
                </c:pt>
                <c:pt idx="100">
                  <c:v>-7.0311246000000001</c:v>
                </c:pt>
                <c:pt idx="101">
                  <c:v>-6.9591931999999996</c:v>
                </c:pt>
                <c:pt idx="102">
                  <c:v>-6.8796448999999997</c:v>
                </c:pt>
                <c:pt idx="103">
                  <c:v>-6.7856145000000003</c:v>
                </c:pt>
                <c:pt idx="104">
                  <c:v>-6.6726394000000004</c:v>
                </c:pt>
                <c:pt idx="105">
                  <c:v>-6.5460004999999999</c:v>
                </c:pt>
                <c:pt idx="106">
                  <c:v>-6.4186496999999996</c:v>
                </c:pt>
                <c:pt idx="107">
                  <c:v>-6.2916888999999996</c:v>
                </c:pt>
                <c:pt idx="108">
                  <c:v>-6.1628590000000001</c:v>
                </c:pt>
                <c:pt idx="109">
                  <c:v>-6.0584854999999997</c:v>
                </c:pt>
                <c:pt idx="110">
                  <c:v>-5.9499535999999997</c:v>
                </c:pt>
                <c:pt idx="111">
                  <c:v>-5.8651356999999997</c:v>
                </c:pt>
                <c:pt idx="112">
                  <c:v>-5.8055782000000002</c:v>
                </c:pt>
                <c:pt idx="113">
                  <c:v>-5.7556839000000002</c:v>
                </c:pt>
                <c:pt idx="114">
                  <c:v>-5.7254462000000004</c:v>
                </c:pt>
                <c:pt idx="115">
                  <c:v>-5.7099580999999997</c:v>
                </c:pt>
                <c:pt idx="116">
                  <c:v>-5.7045630999999997</c:v>
                </c:pt>
                <c:pt idx="117">
                  <c:v>-5.7087273999999999</c:v>
                </c:pt>
                <c:pt idx="118">
                  <c:v>-5.7390542</c:v>
                </c:pt>
                <c:pt idx="119">
                  <c:v>-5.8006959</c:v>
                </c:pt>
                <c:pt idx="120">
                  <c:v>-5.8670678000000001</c:v>
                </c:pt>
                <c:pt idx="121">
                  <c:v>-5.9685926</c:v>
                </c:pt>
                <c:pt idx="122">
                  <c:v>-6.1021833000000001</c:v>
                </c:pt>
                <c:pt idx="123">
                  <c:v>-6.2440753000000004</c:v>
                </c:pt>
                <c:pt idx="124">
                  <c:v>-6.4098306000000003</c:v>
                </c:pt>
                <c:pt idx="125">
                  <c:v>-6.6078701000000004</c:v>
                </c:pt>
                <c:pt idx="126">
                  <c:v>-6.8202008999999997</c:v>
                </c:pt>
                <c:pt idx="127">
                  <c:v>-7.0513301000000004</c:v>
                </c:pt>
                <c:pt idx="128">
                  <c:v>-7.3303504000000004</c:v>
                </c:pt>
                <c:pt idx="129">
                  <c:v>-7.6555967000000003</c:v>
                </c:pt>
                <c:pt idx="130">
                  <c:v>-8.0134048</c:v>
                </c:pt>
                <c:pt idx="131">
                  <c:v>-8.4372635000000002</c:v>
                </c:pt>
                <c:pt idx="132">
                  <c:v>-8.9432173000000006</c:v>
                </c:pt>
                <c:pt idx="133">
                  <c:v>-9.5283785000000005</c:v>
                </c:pt>
                <c:pt idx="134">
                  <c:v>-10.225078999999999</c:v>
                </c:pt>
                <c:pt idx="135">
                  <c:v>-11.064577</c:v>
                </c:pt>
                <c:pt idx="136">
                  <c:v>-12.090725000000001</c:v>
                </c:pt>
                <c:pt idx="137">
                  <c:v>-13.335877999999999</c:v>
                </c:pt>
                <c:pt idx="138">
                  <c:v>-14.929050999999999</c:v>
                </c:pt>
                <c:pt idx="139">
                  <c:v>-16.866824999999999</c:v>
                </c:pt>
                <c:pt idx="140">
                  <c:v>-18.521614</c:v>
                </c:pt>
                <c:pt idx="141">
                  <c:v>-19.582530999999999</c:v>
                </c:pt>
                <c:pt idx="142">
                  <c:v>-20.182538999999998</c:v>
                </c:pt>
                <c:pt idx="143">
                  <c:v>-20.359439999999999</c:v>
                </c:pt>
                <c:pt idx="144">
                  <c:v>-20.153191</c:v>
                </c:pt>
                <c:pt idx="145">
                  <c:v>-19.545200000000001</c:v>
                </c:pt>
                <c:pt idx="146">
                  <c:v>-18.519390000000001</c:v>
                </c:pt>
                <c:pt idx="147">
                  <c:v>-16.975344</c:v>
                </c:pt>
                <c:pt idx="148">
                  <c:v>-14.919186</c:v>
                </c:pt>
                <c:pt idx="149">
                  <c:v>-12.974504</c:v>
                </c:pt>
                <c:pt idx="150">
                  <c:v>-11.452154</c:v>
                </c:pt>
                <c:pt idx="151">
                  <c:v>-10.215467</c:v>
                </c:pt>
                <c:pt idx="152">
                  <c:v>-9.2006902999999998</c:v>
                </c:pt>
                <c:pt idx="153">
                  <c:v>-8.3513202999999994</c:v>
                </c:pt>
                <c:pt idx="154">
                  <c:v>-7.6344662000000003</c:v>
                </c:pt>
                <c:pt idx="155">
                  <c:v>-7.0165458000000003</c:v>
                </c:pt>
                <c:pt idx="156">
                  <c:v>-6.4791917999999997</c:v>
                </c:pt>
                <c:pt idx="157">
                  <c:v>-6.0104651000000002</c:v>
                </c:pt>
                <c:pt idx="158">
                  <c:v>-5.5952792000000002</c:v>
                </c:pt>
                <c:pt idx="159">
                  <c:v>-5.2275857999999999</c:v>
                </c:pt>
                <c:pt idx="160">
                  <c:v>-4.9025420999999998</c:v>
                </c:pt>
                <c:pt idx="161">
                  <c:v>-4.6106911000000004</c:v>
                </c:pt>
                <c:pt idx="162">
                  <c:v>-4.3545360999999998</c:v>
                </c:pt>
                <c:pt idx="163">
                  <c:v>-4.1233205999999996</c:v>
                </c:pt>
                <c:pt idx="164">
                  <c:v>-3.9184809</c:v>
                </c:pt>
                <c:pt idx="165">
                  <c:v>-3.7343272999999999</c:v>
                </c:pt>
                <c:pt idx="166">
                  <c:v>-3.5699337</c:v>
                </c:pt>
                <c:pt idx="167">
                  <c:v>-3.4235232</c:v>
                </c:pt>
                <c:pt idx="168">
                  <c:v>-3.2954926000000002</c:v>
                </c:pt>
                <c:pt idx="169">
                  <c:v>-3.1806860000000001</c:v>
                </c:pt>
                <c:pt idx="170">
                  <c:v>-3.0814667</c:v>
                </c:pt>
                <c:pt idx="171">
                  <c:v>-2.9948182000000001</c:v>
                </c:pt>
                <c:pt idx="172">
                  <c:v>-2.9205801</c:v>
                </c:pt>
                <c:pt idx="173">
                  <c:v>-2.8584619</c:v>
                </c:pt>
                <c:pt idx="174">
                  <c:v>-2.8060101999999998</c:v>
                </c:pt>
                <c:pt idx="175">
                  <c:v>-2.7653737</c:v>
                </c:pt>
                <c:pt idx="176">
                  <c:v>-2.7340312</c:v>
                </c:pt>
                <c:pt idx="177">
                  <c:v>-2.7131362000000001</c:v>
                </c:pt>
                <c:pt idx="178">
                  <c:v>-2.7032479999999999</c:v>
                </c:pt>
                <c:pt idx="179">
                  <c:v>-2.7039013000000001</c:v>
                </c:pt>
                <c:pt idx="180">
                  <c:v>-2.7136524</c:v>
                </c:pt>
                <c:pt idx="181">
                  <c:v>-2.7357488000000001</c:v>
                </c:pt>
                <c:pt idx="182">
                  <c:v>-2.7681627</c:v>
                </c:pt>
                <c:pt idx="183">
                  <c:v>-2.8157562999999999</c:v>
                </c:pt>
                <c:pt idx="184">
                  <c:v>-2.8767635999999999</c:v>
                </c:pt>
                <c:pt idx="185">
                  <c:v>-2.9547305000000001</c:v>
                </c:pt>
                <c:pt idx="186">
                  <c:v>-3.0512248999999998</c:v>
                </c:pt>
                <c:pt idx="187">
                  <c:v>-3.1682465</c:v>
                </c:pt>
                <c:pt idx="188">
                  <c:v>-3.3085543999999998</c:v>
                </c:pt>
                <c:pt idx="189">
                  <c:v>-3.4803820000000001</c:v>
                </c:pt>
                <c:pt idx="190">
                  <c:v>-3.6891452999999998</c:v>
                </c:pt>
                <c:pt idx="191">
                  <c:v>-3.9562099000000002</c:v>
                </c:pt>
                <c:pt idx="192">
                  <c:v>-4.2674975000000002</c:v>
                </c:pt>
                <c:pt idx="193">
                  <c:v>-4.6204605000000001</c:v>
                </c:pt>
                <c:pt idx="194">
                  <c:v>-4.9954348</c:v>
                </c:pt>
                <c:pt idx="195">
                  <c:v>-5.3678407999999997</c:v>
                </c:pt>
                <c:pt idx="196">
                  <c:v>-5.7099542999999997</c:v>
                </c:pt>
                <c:pt idx="197">
                  <c:v>-6.0236558999999996</c:v>
                </c:pt>
                <c:pt idx="198">
                  <c:v>-6.3010644999999998</c:v>
                </c:pt>
                <c:pt idx="199">
                  <c:v>-6.5327868000000002</c:v>
                </c:pt>
                <c:pt idx="200">
                  <c:v>-6.6974834999999997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C-4F10-B689-104766D18F97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 &amp; Data'!$T$4:$T$204</c:f>
              <c:numCache>
                <c:formatCode>General</c:formatCode>
                <c:ptCount val="201"/>
                <c:pt idx="0">
                  <c:v>-3.4672573</c:v>
                </c:pt>
                <c:pt idx="1">
                  <c:v>-3.4789398</c:v>
                </c:pt>
                <c:pt idx="2">
                  <c:v>-3.482542</c:v>
                </c:pt>
                <c:pt idx="3">
                  <c:v>-3.4746782999999999</c:v>
                </c:pt>
                <c:pt idx="4">
                  <c:v>-3.4543008999999998</c:v>
                </c:pt>
                <c:pt idx="5">
                  <c:v>-3.4208207000000002</c:v>
                </c:pt>
                <c:pt idx="6">
                  <c:v>-3.3586323</c:v>
                </c:pt>
                <c:pt idx="7">
                  <c:v>-3.2753236000000001</c:v>
                </c:pt>
                <c:pt idx="8">
                  <c:v>-3.1771096999999999</c:v>
                </c:pt>
                <c:pt idx="9">
                  <c:v>-3.0685766000000001</c:v>
                </c:pt>
                <c:pt idx="10">
                  <c:v>-2.9534972000000002</c:v>
                </c:pt>
                <c:pt idx="11">
                  <c:v>-2.8344103999999999</c:v>
                </c:pt>
                <c:pt idx="12">
                  <c:v>-2.7556109000000002</c:v>
                </c:pt>
                <c:pt idx="13">
                  <c:v>-2.7026544000000001</c:v>
                </c:pt>
                <c:pt idx="14">
                  <c:v>-2.6638183999999998</c:v>
                </c:pt>
                <c:pt idx="15">
                  <c:v>-2.6380224000000001</c:v>
                </c:pt>
                <c:pt idx="16">
                  <c:v>-2.6284089000000002</c:v>
                </c:pt>
                <c:pt idx="17">
                  <c:v>-2.6449988000000002</c:v>
                </c:pt>
                <c:pt idx="18">
                  <c:v>-2.6992506999999999</c:v>
                </c:pt>
                <c:pt idx="19">
                  <c:v>-2.8002984999999998</c:v>
                </c:pt>
                <c:pt idx="20">
                  <c:v>-2.9645860000000002</c:v>
                </c:pt>
                <c:pt idx="21">
                  <c:v>-3.1443264000000002</c:v>
                </c:pt>
                <c:pt idx="22">
                  <c:v>-3.3948204999999998</c:v>
                </c:pt>
                <c:pt idx="23">
                  <c:v>-3.7446386999999999</c:v>
                </c:pt>
                <c:pt idx="24">
                  <c:v>-4.1883764000000001</c:v>
                </c:pt>
                <c:pt idx="25">
                  <c:v>-4.7513132000000002</c:v>
                </c:pt>
                <c:pt idx="26">
                  <c:v>-5.4362173</c:v>
                </c:pt>
                <c:pt idx="27">
                  <c:v>-6.2592692000000003</c:v>
                </c:pt>
                <c:pt idx="28">
                  <c:v>-7.2535501</c:v>
                </c:pt>
                <c:pt idx="29">
                  <c:v>-8.3986874</c:v>
                </c:pt>
                <c:pt idx="30">
                  <c:v>-9.6999434999999998</c:v>
                </c:pt>
                <c:pt idx="31">
                  <c:v>-11.080658</c:v>
                </c:pt>
                <c:pt idx="32">
                  <c:v>-12.411851</c:v>
                </c:pt>
                <c:pt idx="33">
                  <c:v>-13.498398999999999</c:v>
                </c:pt>
                <c:pt idx="34">
                  <c:v>-14.288786</c:v>
                </c:pt>
                <c:pt idx="35">
                  <c:v>-14.810053999999999</c:v>
                </c:pt>
                <c:pt idx="36">
                  <c:v>-14.982483</c:v>
                </c:pt>
                <c:pt idx="37">
                  <c:v>-14.854533999999999</c:v>
                </c:pt>
                <c:pt idx="38">
                  <c:v>-14.441247000000001</c:v>
                </c:pt>
                <c:pt idx="39">
                  <c:v>-13.751932999999999</c:v>
                </c:pt>
                <c:pt idx="40">
                  <c:v>-12.838656</c:v>
                </c:pt>
                <c:pt idx="41">
                  <c:v>-11.822948999999999</c:v>
                </c:pt>
                <c:pt idx="42">
                  <c:v>-10.922243999999999</c:v>
                </c:pt>
                <c:pt idx="43">
                  <c:v>-10.155639000000001</c:v>
                </c:pt>
                <c:pt idx="44">
                  <c:v>-9.5016499000000003</c:v>
                </c:pt>
                <c:pt idx="45">
                  <c:v>-9.0070914999999996</c:v>
                </c:pt>
                <c:pt idx="46">
                  <c:v>-8.6031817999999998</c:v>
                </c:pt>
                <c:pt idx="47">
                  <c:v>-8.2656755000000004</c:v>
                </c:pt>
                <c:pt idx="48">
                  <c:v>-8.0054016000000008</c:v>
                </c:pt>
                <c:pt idx="49">
                  <c:v>-7.7961969</c:v>
                </c:pt>
                <c:pt idx="50">
                  <c:v>-7.6393827999999999</c:v>
                </c:pt>
                <c:pt idx="51">
                  <c:v>-7.5151982000000004</c:v>
                </c:pt>
                <c:pt idx="52">
                  <c:v>-7.4397849999999996</c:v>
                </c:pt>
                <c:pt idx="53">
                  <c:v>-7.3838457999999996</c:v>
                </c:pt>
                <c:pt idx="54">
                  <c:v>-7.3587049999999996</c:v>
                </c:pt>
                <c:pt idx="55">
                  <c:v>-7.3376937</c:v>
                </c:pt>
                <c:pt idx="56">
                  <c:v>-7.3264680000000002</c:v>
                </c:pt>
                <c:pt idx="57">
                  <c:v>-7.3007325999999999</c:v>
                </c:pt>
                <c:pt idx="58">
                  <c:v>-7.2873950000000001</c:v>
                </c:pt>
                <c:pt idx="59">
                  <c:v>-7.2859325000000004</c:v>
                </c:pt>
                <c:pt idx="60">
                  <c:v>-7.2887234999999997</c:v>
                </c:pt>
                <c:pt idx="61">
                  <c:v>-7.2977438000000001</c:v>
                </c:pt>
                <c:pt idx="62">
                  <c:v>-7.3109140000000004</c:v>
                </c:pt>
                <c:pt idx="63">
                  <c:v>-7.3242335000000001</c:v>
                </c:pt>
                <c:pt idx="64">
                  <c:v>-7.3460498000000003</c:v>
                </c:pt>
                <c:pt idx="65">
                  <c:v>-7.3830514000000003</c:v>
                </c:pt>
                <c:pt idx="66">
                  <c:v>-7.4436717000000003</c:v>
                </c:pt>
                <c:pt idx="67">
                  <c:v>-7.5118264999999997</c:v>
                </c:pt>
                <c:pt idx="68">
                  <c:v>-7.5819296999999999</c:v>
                </c:pt>
                <c:pt idx="69">
                  <c:v>-7.6702461</c:v>
                </c:pt>
                <c:pt idx="70">
                  <c:v>-7.7757896999999998</c:v>
                </c:pt>
                <c:pt idx="71">
                  <c:v>-7.9094796000000001</c:v>
                </c:pt>
                <c:pt idx="72">
                  <c:v>-8.0632467000000005</c:v>
                </c:pt>
                <c:pt idx="73">
                  <c:v>-8.2336988000000009</c:v>
                </c:pt>
                <c:pt idx="74">
                  <c:v>-8.4106044999999998</c:v>
                </c:pt>
                <c:pt idx="75">
                  <c:v>-8.5973062999999996</c:v>
                </c:pt>
                <c:pt idx="76">
                  <c:v>-8.8136311000000003</c:v>
                </c:pt>
                <c:pt idx="77">
                  <c:v>-9.0405225999999992</c:v>
                </c:pt>
                <c:pt idx="78">
                  <c:v>-9.2779855999999992</c:v>
                </c:pt>
                <c:pt idx="79">
                  <c:v>-9.5116978000000003</c:v>
                </c:pt>
                <c:pt idx="80">
                  <c:v>-9.7336577999999996</c:v>
                </c:pt>
                <c:pt idx="81">
                  <c:v>-9.9746074999999994</c:v>
                </c:pt>
                <c:pt idx="82">
                  <c:v>-10.230503000000001</c:v>
                </c:pt>
                <c:pt idx="83">
                  <c:v>-10.492789</c:v>
                </c:pt>
                <c:pt idx="84">
                  <c:v>-10.76901</c:v>
                </c:pt>
                <c:pt idx="85">
                  <c:v>-11.034359</c:v>
                </c:pt>
                <c:pt idx="86">
                  <c:v>-11.302682000000001</c:v>
                </c:pt>
                <c:pt idx="87">
                  <c:v>-11.568213999999999</c:v>
                </c:pt>
                <c:pt idx="88">
                  <c:v>-11.834623000000001</c:v>
                </c:pt>
                <c:pt idx="89">
                  <c:v>-12.088604</c:v>
                </c:pt>
                <c:pt idx="90">
                  <c:v>-12.302180999999999</c:v>
                </c:pt>
                <c:pt idx="91">
                  <c:v>-12.472773999999999</c:v>
                </c:pt>
                <c:pt idx="92">
                  <c:v>-12.613575000000001</c:v>
                </c:pt>
                <c:pt idx="93">
                  <c:v>-12.701285</c:v>
                </c:pt>
                <c:pt idx="94">
                  <c:v>-12.731668000000001</c:v>
                </c:pt>
                <c:pt idx="95">
                  <c:v>-12.714366999999999</c:v>
                </c:pt>
                <c:pt idx="96">
                  <c:v>-12.639688</c:v>
                </c:pt>
                <c:pt idx="97">
                  <c:v>-12.490014</c:v>
                </c:pt>
                <c:pt idx="98">
                  <c:v>-12.294387</c:v>
                </c:pt>
                <c:pt idx="99">
                  <c:v>-12.056018</c:v>
                </c:pt>
                <c:pt idx="100">
                  <c:v>-11.771106</c:v>
                </c:pt>
                <c:pt idx="101">
                  <c:v>-11.441965</c:v>
                </c:pt>
                <c:pt idx="102">
                  <c:v>-11.090870000000001</c:v>
                </c:pt>
                <c:pt idx="103">
                  <c:v>-10.705413999999999</c:v>
                </c:pt>
                <c:pt idx="104">
                  <c:v>-10.303886</c:v>
                </c:pt>
                <c:pt idx="105">
                  <c:v>-9.9011172999999992</c:v>
                </c:pt>
                <c:pt idx="106">
                  <c:v>-9.5124692999999994</c:v>
                </c:pt>
                <c:pt idx="107">
                  <c:v>-9.1397638000000008</c:v>
                </c:pt>
                <c:pt idx="108">
                  <c:v>-8.7748833000000008</c:v>
                </c:pt>
                <c:pt idx="109">
                  <c:v>-8.4401951000000004</c:v>
                </c:pt>
                <c:pt idx="110">
                  <c:v>-8.1253118999999998</c:v>
                </c:pt>
                <c:pt idx="111">
                  <c:v>-7.8360795999999997</c:v>
                </c:pt>
                <c:pt idx="112">
                  <c:v>-7.5885916</c:v>
                </c:pt>
                <c:pt idx="113">
                  <c:v>-7.3587069999999999</c:v>
                </c:pt>
                <c:pt idx="114">
                  <c:v>-7.1410098</c:v>
                </c:pt>
                <c:pt idx="115">
                  <c:v>-6.9487895999999996</c:v>
                </c:pt>
                <c:pt idx="116">
                  <c:v>-6.7670298000000004</c:v>
                </c:pt>
                <c:pt idx="117">
                  <c:v>-6.6144781000000004</c:v>
                </c:pt>
                <c:pt idx="118">
                  <c:v>-6.4842763000000003</c:v>
                </c:pt>
                <c:pt idx="119">
                  <c:v>-6.3856815999999998</c:v>
                </c:pt>
                <c:pt idx="120">
                  <c:v>-6.3102445999999999</c:v>
                </c:pt>
                <c:pt idx="121">
                  <c:v>-6.2668489999999997</c:v>
                </c:pt>
                <c:pt idx="122">
                  <c:v>-6.2595272</c:v>
                </c:pt>
                <c:pt idx="123">
                  <c:v>-6.2936177000000004</c:v>
                </c:pt>
                <c:pt idx="124">
                  <c:v>-6.3576331000000001</c:v>
                </c:pt>
                <c:pt idx="125">
                  <c:v>-6.4588571000000004</c:v>
                </c:pt>
                <c:pt idx="126">
                  <c:v>-6.5827675000000001</c:v>
                </c:pt>
                <c:pt idx="127">
                  <c:v>-6.7206863999999999</c:v>
                </c:pt>
                <c:pt idx="128">
                  <c:v>-6.8816084999999996</c:v>
                </c:pt>
                <c:pt idx="129">
                  <c:v>-7.0549717000000003</c:v>
                </c:pt>
                <c:pt idx="130">
                  <c:v>-7.2324843000000003</c:v>
                </c:pt>
                <c:pt idx="131">
                  <c:v>-7.4149313000000001</c:v>
                </c:pt>
                <c:pt idx="132">
                  <c:v>-7.5934238000000001</c:v>
                </c:pt>
                <c:pt idx="133">
                  <c:v>-7.7730316999999998</c:v>
                </c:pt>
                <c:pt idx="134">
                  <c:v>-7.9590839999999998</c:v>
                </c:pt>
                <c:pt idx="135">
                  <c:v>-8.1582527000000002</c:v>
                </c:pt>
                <c:pt idx="136">
                  <c:v>-8.3919467999999995</c:v>
                </c:pt>
                <c:pt idx="137">
                  <c:v>-8.6528606000000003</c:v>
                </c:pt>
                <c:pt idx="138">
                  <c:v>-8.9527234999999994</c:v>
                </c:pt>
                <c:pt idx="139">
                  <c:v>-9.3209876999999999</c:v>
                </c:pt>
                <c:pt idx="140">
                  <c:v>-9.7474126999999999</c:v>
                </c:pt>
                <c:pt idx="141">
                  <c:v>-10.2576</c:v>
                </c:pt>
                <c:pt idx="142">
                  <c:v>-10.859448</c:v>
                </c:pt>
                <c:pt idx="143">
                  <c:v>-11.577590000000001</c:v>
                </c:pt>
                <c:pt idx="144">
                  <c:v>-12.406013</c:v>
                </c:pt>
                <c:pt idx="145">
                  <c:v>-13.383789999999999</c:v>
                </c:pt>
                <c:pt idx="146">
                  <c:v>-14.554593000000001</c:v>
                </c:pt>
                <c:pt idx="147">
                  <c:v>-15.995582000000001</c:v>
                </c:pt>
                <c:pt idx="148">
                  <c:v>-17.862221000000002</c:v>
                </c:pt>
                <c:pt idx="149">
                  <c:v>-20.674140999999999</c:v>
                </c:pt>
                <c:pt idx="150">
                  <c:v>-23.365534</c:v>
                </c:pt>
                <c:pt idx="151">
                  <c:v>-24.95233</c:v>
                </c:pt>
                <c:pt idx="152">
                  <c:v>-25.9251</c:v>
                </c:pt>
                <c:pt idx="153">
                  <c:v>-26.442060000000001</c:v>
                </c:pt>
                <c:pt idx="154">
                  <c:v>-26.537936999999999</c:v>
                </c:pt>
                <c:pt idx="155">
                  <c:v>-26.190778999999999</c:v>
                </c:pt>
                <c:pt idx="156">
                  <c:v>-25.362901999999998</c:v>
                </c:pt>
                <c:pt idx="157">
                  <c:v>-23.659566999999999</c:v>
                </c:pt>
                <c:pt idx="158">
                  <c:v>-20.740469000000001</c:v>
                </c:pt>
                <c:pt idx="159">
                  <c:v>-17.801205</c:v>
                </c:pt>
                <c:pt idx="160">
                  <c:v>-15.768762000000001</c:v>
                </c:pt>
                <c:pt idx="161">
                  <c:v>-14.15314</c:v>
                </c:pt>
                <c:pt idx="162">
                  <c:v>-12.823530999999999</c:v>
                </c:pt>
                <c:pt idx="163">
                  <c:v>-11.691812000000001</c:v>
                </c:pt>
                <c:pt idx="164">
                  <c:v>-10.749513</c:v>
                </c:pt>
                <c:pt idx="165">
                  <c:v>-9.9541196999999997</c:v>
                </c:pt>
                <c:pt idx="166">
                  <c:v>-9.5218153000000001</c:v>
                </c:pt>
                <c:pt idx="167">
                  <c:v>-9.2891473999999992</c:v>
                </c:pt>
                <c:pt idx="168">
                  <c:v>-9.1118050000000004</c:v>
                </c:pt>
                <c:pt idx="169">
                  <c:v>-9.0521077999999999</c:v>
                </c:pt>
                <c:pt idx="170">
                  <c:v>-9.0838461000000006</c:v>
                </c:pt>
                <c:pt idx="171">
                  <c:v>-9.1924914999999991</c:v>
                </c:pt>
                <c:pt idx="172">
                  <c:v>-9.3829641000000006</c:v>
                </c:pt>
                <c:pt idx="173">
                  <c:v>-9.6436051999999997</c:v>
                </c:pt>
                <c:pt idx="174">
                  <c:v>-9.9742546000000001</c:v>
                </c:pt>
                <c:pt idx="175">
                  <c:v>-10.348713999999999</c:v>
                </c:pt>
                <c:pt idx="176">
                  <c:v>-10.720178000000001</c:v>
                </c:pt>
                <c:pt idx="177">
                  <c:v>-11.097939999999999</c:v>
                </c:pt>
                <c:pt idx="178">
                  <c:v>-11.429864999999999</c:v>
                </c:pt>
                <c:pt idx="179">
                  <c:v>-11.703251</c:v>
                </c:pt>
                <c:pt idx="180">
                  <c:v>-11.980119</c:v>
                </c:pt>
                <c:pt idx="181">
                  <c:v>-12.293882999999999</c:v>
                </c:pt>
                <c:pt idx="182">
                  <c:v>-12.694565000000001</c:v>
                </c:pt>
                <c:pt idx="183">
                  <c:v>-13.265696999999999</c:v>
                </c:pt>
                <c:pt idx="184">
                  <c:v>-13.979630999999999</c:v>
                </c:pt>
                <c:pt idx="185">
                  <c:v>-14.670928</c:v>
                </c:pt>
                <c:pt idx="186">
                  <c:v>-15.124513</c:v>
                </c:pt>
                <c:pt idx="187">
                  <c:v>-15.332280000000001</c:v>
                </c:pt>
                <c:pt idx="188">
                  <c:v>-15.333731</c:v>
                </c:pt>
                <c:pt idx="189">
                  <c:v>-15.093918</c:v>
                </c:pt>
                <c:pt idx="190">
                  <c:v>-14.624686000000001</c:v>
                </c:pt>
                <c:pt idx="191">
                  <c:v>-13.899466</c:v>
                </c:pt>
                <c:pt idx="192">
                  <c:v>-12.848704</c:v>
                </c:pt>
                <c:pt idx="193">
                  <c:v>-11.548164999999999</c:v>
                </c:pt>
                <c:pt idx="194">
                  <c:v>-10.213422</c:v>
                </c:pt>
                <c:pt idx="195">
                  <c:v>-9.0541096000000003</c:v>
                </c:pt>
                <c:pt idx="196">
                  <c:v>-8.1219090999999999</c:v>
                </c:pt>
                <c:pt idx="197">
                  <c:v>-7.4145861000000002</c:v>
                </c:pt>
                <c:pt idx="198">
                  <c:v>-6.8955164</c:v>
                </c:pt>
                <c:pt idx="199">
                  <c:v>-6.5103420999999999</c:v>
                </c:pt>
                <c:pt idx="200">
                  <c:v>-6.2361522000000003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C-4F10-B689-104766D1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3632"/>
        <c:axId val="113181824"/>
      </c:scatterChart>
      <c:valAx>
        <c:axId val="113093632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181824"/>
        <c:crosses val="autoZero"/>
        <c:crossBetween val="midCat"/>
        <c:majorUnit val="2"/>
      </c:valAx>
      <c:valAx>
        <c:axId val="113181824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093632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28248583380630321"/>
          <c:y val="0.67052238261883934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9778725021602179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-2.947695</c:v>
                </c:pt>
                <c:pt idx="1">
                  <c:v>-3.0924548999999999</c:v>
                </c:pt>
                <c:pt idx="2">
                  <c:v>-3.2429800000000002</c:v>
                </c:pt>
                <c:pt idx="3">
                  <c:v>-3.3978920000000001</c:v>
                </c:pt>
                <c:pt idx="4">
                  <c:v>-3.4957278000000001</c:v>
                </c:pt>
                <c:pt idx="5">
                  <c:v>-3.5333323000000001</c:v>
                </c:pt>
                <c:pt idx="6">
                  <c:v>-3.5205907999999999</c:v>
                </c:pt>
                <c:pt idx="7">
                  <c:v>-3.4964490000000001</c:v>
                </c:pt>
                <c:pt idx="8">
                  <c:v>-3.4612761000000001</c:v>
                </c:pt>
                <c:pt idx="9">
                  <c:v>-3.4019181999999999</c:v>
                </c:pt>
                <c:pt idx="10">
                  <c:v>-3.3617792</c:v>
                </c:pt>
                <c:pt idx="11">
                  <c:v>-3.3454814000000002</c:v>
                </c:pt>
                <c:pt idx="12">
                  <c:v>-3.3380744</c:v>
                </c:pt>
                <c:pt idx="13">
                  <c:v>-3.3559542000000002</c:v>
                </c:pt>
                <c:pt idx="14">
                  <c:v>-3.4500036000000001</c:v>
                </c:pt>
                <c:pt idx="15">
                  <c:v>-3.5562885</c:v>
                </c:pt>
                <c:pt idx="16">
                  <c:v>-3.6649281999999999</c:v>
                </c:pt>
                <c:pt idx="17">
                  <c:v>-3.8125520000000002</c:v>
                </c:pt>
                <c:pt idx="18">
                  <c:v>-3.9908456999999999</c:v>
                </c:pt>
                <c:pt idx="19">
                  <c:v>-4.1087518000000003</c:v>
                </c:pt>
                <c:pt idx="20">
                  <c:v>-4.2126264999999998</c:v>
                </c:pt>
                <c:pt idx="21">
                  <c:v>-4.3685359999999998</c:v>
                </c:pt>
                <c:pt idx="22">
                  <c:v>-4.5035229000000001</c:v>
                </c:pt>
                <c:pt idx="23">
                  <c:v>-4.5613618000000002</c:v>
                </c:pt>
                <c:pt idx="24">
                  <c:v>-4.6604270999999997</c:v>
                </c:pt>
                <c:pt idx="25">
                  <c:v>-4.8053464999999997</c:v>
                </c:pt>
                <c:pt idx="26">
                  <c:v>-4.8865743000000004</c:v>
                </c:pt>
                <c:pt idx="27">
                  <c:v>-4.9499659999999999</c:v>
                </c:pt>
                <c:pt idx="28">
                  <c:v>-5.0953087999999997</c:v>
                </c:pt>
                <c:pt idx="29">
                  <c:v>-5.2118520999999998</c:v>
                </c:pt>
                <c:pt idx="30">
                  <c:v>-5.2560286999999999</c:v>
                </c:pt>
                <c:pt idx="31">
                  <c:v>-5.3401546</c:v>
                </c:pt>
                <c:pt idx="32">
                  <c:v>-5.4645790999999999</c:v>
                </c:pt>
                <c:pt idx="33">
                  <c:v>-5.5033069000000001</c:v>
                </c:pt>
                <c:pt idx="34">
                  <c:v>-5.5379009000000003</c:v>
                </c:pt>
                <c:pt idx="35">
                  <c:v>-5.6707735000000001</c:v>
                </c:pt>
                <c:pt idx="36">
                  <c:v>-5.7553782</c:v>
                </c:pt>
                <c:pt idx="37">
                  <c:v>-5.7717141999999999</c:v>
                </c:pt>
                <c:pt idx="38">
                  <c:v>-5.8973341000000001</c:v>
                </c:pt>
                <c:pt idx="39">
                  <c:v>-6.0622463</c:v>
                </c:pt>
                <c:pt idx="40">
                  <c:v>-6.1267385000000001</c:v>
                </c:pt>
                <c:pt idx="41">
                  <c:v>-6.2427349000000003</c:v>
                </c:pt>
                <c:pt idx="42">
                  <c:v>-6.4835868000000003</c:v>
                </c:pt>
                <c:pt idx="43">
                  <c:v>-6.6186204000000002</c:v>
                </c:pt>
                <c:pt idx="44">
                  <c:v>-6.7213664</c:v>
                </c:pt>
                <c:pt idx="45">
                  <c:v>-6.9333296000000004</c:v>
                </c:pt>
                <c:pt idx="46">
                  <c:v>-7.1323581000000003</c:v>
                </c:pt>
                <c:pt idx="47">
                  <c:v>-7.2130761000000003</c:v>
                </c:pt>
                <c:pt idx="48">
                  <c:v>-7.3999142999999998</c:v>
                </c:pt>
                <c:pt idx="49">
                  <c:v>-7.6421571000000004</c:v>
                </c:pt>
                <c:pt idx="50">
                  <c:v>-7.7473650000000003</c:v>
                </c:pt>
                <c:pt idx="51">
                  <c:v>-7.8496394</c:v>
                </c:pt>
                <c:pt idx="52">
                  <c:v>-8.0888386000000008</c:v>
                </c:pt>
                <c:pt idx="53">
                  <c:v>-8.2995262000000007</c:v>
                </c:pt>
                <c:pt idx="54">
                  <c:v>-8.4015026000000006</c:v>
                </c:pt>
                <c:pt idx="55">
                  <c:v>-8.6226091</c:v>
                </c:pt>
                <c:pt idx="56">
                  <c:v>-8.9310121999999996</c:v>
                </c:pt>
                <c:pt idx="57">
                  <c:v>-9.0835962000000006</c:v>
                </c:pt>
                <c:pt idx="58">
                  <c:v>-9.2115916999999996</c:v>
                </c:pt>
                <c:pt idx="59">
                  <c:v>-9.5046139000000007</c:v>
                </c:pt>
                <c:pt idx="60">
                  <c:v>-9.7116594000000003</c:v>
                </c:pt>
                <c:pt idx="61">
                  <c:v>-9.7613105999999998</c:v>
                </c:pt>
                <c:pt idx="62">
                  <c:v>-9.9744177000000001</c:v>
                </c:pt>
                <c:pt idx="63">
                  <c:v>-10.193841000000001</c:v>
                </c:pt>
                <c:pt idx="64">
                  <c:v>-10.220124</c:v>
                </c:pt>
                <c:pt idx="65">
                  <c:v>-10.318255000000001</c:v>
                </c:pt>
                <c:pt idx="66">
                  <c:v>-10.577541</c:v>
                </c:pt>
                <c:pt idx="67">
                  <c:v>-10.643608</c:v>
                </c:pt>
                <c:pt idx="68">
                  <c:v>-10.632524</c:v>
                </c:pt>
                <c:pt idx="69">
                  <c:v>-10.844339</c:v>
                </c:pt>
                <c:pt idx="70">
                  <c:v>-11.039018</c:v>
                </c:pt>
                <c:pt idx="71">
                  <c:v>-11.024243</c:v>
                </c:pt>
                <c:pt idx="72">
                  <c:v>-11.164434999999999</c:v>
                </c:pt>
                <c:pt idx="73">
                  <c:v>-11.478217000000001</c:v>
                </c:pt>
                <c:pt idx="74">
                  <c:v>-11.54669</c:v>
                </c:pt>
                <c:pt idx="75">
                  <c:v>-11.574051000000001</c:v>
                </c:pt>
                <c:pt idx="76">
                  <c:v>-11.875519000000001</c:v>
                </c:pt>
                <c:pt idx="77">
                  <c:v>-12.121881999999999</c:v>
                </c:pt>
                <c:pt idx="78">
                  <c:v>-12.116301999999999</c:v>
                </c:pt>
                <c:pt idx="79">
                  <c:v>-12.273788</c:v>
                </c:pt>
                <c:pt idx="80">
                  <c:v>-12.596781</c:v>
                </c:pt>
                <c:pt idx="81">
                  <c:v>-12.606284</c:v>
                </c:pt>
                <c:pt idx="82">
                  <c:v>-12.568158</c:v>
                </c:pt>
                <c:pt idx="83">
                  <c:v>-12.901695999999999</c:v>
                </c:pt>
                <c:pt idx="84">
                  <c:v>-13.099100999999999</c:v>
                </c:pt>
                <c:pt idx="85">
                  <c:v>-12.960291</c:v>
                </c:pt>
                <c:pt idx="86">
                  <c:v>-13.142552</c:v>
                </c:pt>
                <c:pt idx="87">
                  <c:v>-13.492759</c:v>
                </c:pt>
                <c:pt idx="88">
                  <c:v>-13.367967</c:v>
                </c:pt>
                <c:pt idx="89">
                  <c:v>-13.368607000000001</c:v>
                </c:pt>
                <c:pt idx="90">
                  <c:v>-13.782218</c:v>
                </c:pt>
                <c:pt idx="91">
                  <c:v>-13.854286999999999</c:v>
                </c:pt>
                <c:pt idx="92">
                  <c:v>-13.703776</c:v>
                </c:pt>
                <c:pt idx="93">
                  <c:v>-14.018087</c:v>
                </c:pt>
                <c:pt idx="94">
                  <c:v>-14.263604000000001</c:v>
                </c:pt>
                <c:pt idx="95">
                  <c:v>-14.101588</c:v>
                </c:pt>
                <c:pt idx="96">
                  <c:v>-14.212462</c:v>
                </c:pt>
                <c:pt idx="97">
                  <c:v>-14.53664</c:v>
                </c:pt>
                <c:pt idx="98">
                  <c:v>-14.473005000000001</c:v>
                </c:pt>
                <c:pt idx="99">
                  <c:v>-14.370364</c:v>
                </c:pt>
                <c:pt idx="100">
                  <c:v>-14.594379999999999</c:v>
                </c:pt>
                <c:pt idx="101">
                  <c:v>-14.643497</c:v>
                </c:pt>
                <c:pt idx="102">
                  <c:v>-14.424977</c:v>
                </c:pt>
                <c:pt idx="103">
                  <c:v>-14.467003999999999</c:v>
                </c:pt>
                <c:pt idx="104">
                  <c:v>-14.641268</c:v>
                </c:pt>
                <c:pt idx="105">
                  <c:v>-14.557478</c:v>
                </c:pt>
                <c:pt idx="106">
                  <c:v>-14.510567999999999</c:v>
                </c:pt>
                <c:pt idx="107">
                  <c:v>-14.696065000000001</c:v>
                </c:pt>
                <c:pt idx="108">
                  <c:v>-14.867831000000001</c:v>
                </c:pt>
                <c:pt idx="109">
                  <c:v>-14.819846999999999</c:v>
                </c:pt>
                <c:pt idx="110">
                  <c:v>-14.876505</c:v>
                </c:pt>
                <c:pt idx="111">
                  <c:v>-15.116304</c:v>
                </c:pt>
                <c:pt idx="112">
                  <c:v>-15.171537000000001</c:v>
                </c:pt>
                <c:pt idx="113">
                  <c:v>-14.999555000000001</c:v>
                </c:pt>
                <c:pt idx="114">
                  <c:v>-15.114343999999999</c:v>
                </c:pt>
                <c:pt idx="115">
                  <c:v>-15.277347000000001</c:v>
                </c:pt>
                <c:pt idx="116">
                  <c:v>-15.075132</c:v>
                </c:pt>
                <c:pt idx="117">
                  <c:v>-14.950118</c:v>
                </c:pt>
                <c:pt idx="118">
                  <c:v>-15.17798</c:v>
                </c:pt>
                <c:pt idx="119">
                  <c:v>-15.091212000000001</c:v>
                </c:pt>
                <c:pt idx="120">
                  <c:v>-14.87518</c:v>
                </c:pt>
                <c:pt idx="121">
                  <c:v>-15.155849</c:v>
                </c:pt>
                <c:pt idx="122">
                  <c:v>-15.436222000000001</c:v>
                </c:pt>
                <c:pt idx="123">
                  <c:v>-15.260517</c:v>
                </c:pt>
                <c:pt idx="124">
                  <c:v>-15.525607000000001</c:v>
                </c:pt>
                <c:pt idx="125">
                  <c:v>-16.133783000000001</c:v>
                </c:pt>
                <c:pt idx="126">
                  <c:v>-16.255258999999999</c:v>
                </c:pt>
                <c:pt idx="127">
                  <c:v>-16.425467000000001</c:v>
                </c:pt>
                <c:pt idx="128">
                  <c:v>-17.197002000000001</c:v>
                </c:pt>
                <c:pt idx="129">
                  <c:v>-17.487759</c:v>
                </c:pt>
                <c:pt idx="130">
                  <c:v>-17.493071</c:v>
                </c:pt>
                <c:pt idx="131">
                  <c:v>-17.977118000000001</c:v>
                </c:pt>
                <c:pt idx="132">
                  <c:v>-18.489232999999999</c:v>
                </c:pt>
                <c:pt idx="133">
                  <c:v>-18.394076999999999</c:v>
                </c:pt>
                <c:pt idx="134">
                  <c:v>-18.689329000000001</c:v>
                </c:pt>
                <c:pt idx="135">
                  <c:v>-19.161135000000002</c:v>
                </c:pt>
                <c:pt idx="136">
                  <c:v>-19.164141000000001</c:v>
                </c:pt>
                <c:pt idx="137">
                  <c:v>-19.117851000000002</c:v>
                </c:pt>
                <c:pt idx="138">
                  <c:v>-19.574120000000001</c:v>
                </c:pt>
                <c:pt idx="139">
                  <c:v>-19.727495000000001</c:v>
                </c:pt>
                <c:pt idx="140">
                  <c:v>-19.569212</c:v>
                </c:pt>
                <c:pt idx="141">
                  <c:v>-19.735565000000001</c:v>
                </c:pt>
                <c:pt idx="142">
                  <c:v>-19.962910000000001</c:v>
                </c:pt>
                <c:pt idx="143">
                  <c:v>-19.692641999999999</c:v>
                </c:pt>
                <c:pt idx="144">
                  <c:v>-19.548853000000001</c:v>
                </c:pt>
                <c:pt idx="145">
                  <c:v>-19.655760000000001</c:v>
                </c:pt>
                <c:pt idx="146">
                  <c:v>-19.499486999999998</c:v>
                </c:pt>
                <c:pt idx="147">
                  <c:v>-19.197255999999999</c:v>
                </c:pt>
                <c:pt idx="148">
                  <c:v>-19.219189</c:v>
                </c:pt>
                <c:pt idx="149">
                  <c:v>-19.227544999999999</c:v>
                </c:pt>
                <c:pt idx="150">
                  <c:v>-19.045971000000002</c:v>
                </c:pt>
                <c:pt idx="151">
                  <c:v>-18.979195000000001</c:v>
                </c:pt>
                <c:pt idx="152">
                  <c:v>-19.009744999999999</c:v>
                </c:pt>
                <c:pt idx="153">
                  <c:v>-18.852442</c:v>
                </c:pt>
                <c:pt idx="154">
                  <c:v>-18.605481999999999</c:v>
                </c:pt>
                <c:pt idx="155">
                  <c:v>-18.637995</c:v>
                </c:pt>
                <c:pt idx="156">
                  <c:v>-18.493628000000001</c:v>
                </c:pt>
                <c:pt idx="157">
                  <c:v>-18.178719999999998</c:v>
                </c:pt>
                <c:pt idx="158">
                  <c:v>-18.105806000000001</c:v>
                </c:pt>
                <c:pt idx="159">
                  <c:v>-18.190978999999999</c:v>
                </c:pt>
                <c:pt idx="160">
                  <c:v>-17.828520000000001</c:v>
                </c:pt>
                <c:pt idx="161">
                  <c:v>-17.835573</c:v>
                </c:pt>
                <c:pt idx="162">
                  <c:v>-18.126238000000001</c:v>
                </c:pt>
                <c:pt idx="163">
                  <c:v>-18.002811000000001</c:v>
                </c:pt>
                <c:pt idx="164">
                  <c:v>-17.830978000000002</c:v>
                </c:pt>
                <c:pt idx="165">
                  <c:v>-18.378</c:v>
                </c:pt>
                <c:pt idx="166">
                  <c:v>-18.470531000000001</c:v>
                </c:pt>
                <c:pt idx="167">
                  <c:v>-18.364428</c:v>
                </c:pt>
                <c:pt idx="168">
                  <c:v>-19.025639999999999</c:v>
                </c:pt>
                <c:pt idx="169">
                  <c:v>-19.727118999999998</c:v>
                </c:pt>
                <c:pt idx="170">
                  <c:v>-19.55744</c:v>
                </c:pt>
                <c:pt idx="171">
                  <c:v>-20.088536999999999</c:v>
                </c:pt>
                <c:pt idx="172">
                  <c:v>-21.372188999999999</c:v>
                </c:pt>
                <c:pt idx="173">
                  <c:v>-21.455029</c:v>
                </c:pt>
                <c:pt idx="174">
                  <c:v>-21.019251000000001</c:v>
                </c:pt>
                <c:pt idx="175">
                  <c:v>-21.298817</c:v>
                </c:pt>
                <c:pt idx="176">
                  <c:v>-21.209454999999998</c:v>
                </c:pt>
                <c:pt idx="177">
                  <c:v>-19.609596</c:v>
                </c:pt>
                <c:pt idx="178">
                  <c:v>-18.655646999999998</c:v>
                </c:pt>
                <c:pt idx="179">
                  <c:v>-18.916235</c:v>
                </c:pt>
                <c:pt idx="180">
                  <c:v>-18.325050000000001</c:v>
                </c:pt>
                <c:pt idx="181">
                  <c:v>-17.263666000000001</c:v>
                </c:pt>
                <c:pt idx="182">
                  <c:v>-17.987164</c:v>
                </c:pt>
                <c:pt idx="183">
                  <c:v>-19.010470999999999</c:v>
                </c:pt>
                <c:pt idx="184">
                  <c:v>-18.351513000000001</c:v>
                </c:pt>
                <c:pt idx="185">
                  <c:v>-19.107536</c:v>
                </c:pt>
                <c:pt idx="186">
                  <c:v>-20.373199</c:v>
                </c:pt>
                <c:pt idx="187">
                  <c:v>-19.215881</c:v>
                </c:pt>
                <c:pt idx="188">
                  <c:v>-18.073709000000001</c:v>
                </c:pt>
                <c:pt idx="189">
                  <c:v>-18.184414</c:v>
                </c:pt>
                <c:pt idx="190">
                  <c:v>-16.103912000000001</c:v>
                </c:pt>
                <c:pt idx="191">
                  <c:v>-13.69167</c:v>
                </c:pt>
                <c:pt idx="192">
                  <c:v>-13.33619</c:v>
                </c:pt>
                <c:pt idx="193">
                  <c:v>-11.920317000000001</c:v>
                </c:pt>
                <c:pt idx="194">
                  <c:v>-9.4997205999999998</c:v>
                </c:pt>
                <c:pt idx="195">
                  <c:v>-8.9323958999999995</c:v>
                </c:pt>
                <c:pt idx="196">
                  <c:v>-8.5201034999999994</c:v>
                </c:pt>
                <c:pt idx="197">
                  <c:v>-6.5480856999999997</c:v>
                </c:pt>
                <c:pt idx="198">
                  <c:v>-5.7253265000000004</c:v>
                </c:pt>
                <c:pt idx="199">
                  <c:v>-5.5810642000000001</c:v>
                </c:pt>
                <c:pt idx="200">
                  <c:v>-4.9091654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5-4CAE-8578-981AAA3FED1B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Isolations!$N$5:$N$205</c:f>
              <c:numCache>
                <c:formatCode>General</c:formatCode>
                <c:ptCount val="201"/>
                <c:pt idx="0">
                  <c:v>2.5572244000000001E-2</c:v>
                </c:pt>
                <c:pt idx="1">
                  <c:v>1.5822038E-2</c:v>
                </c:pt>
                <c:pt idx="2">
                  <c:v>2.2496074E-3</c:v>
                </c:pt>
                <c:pt idx="3">
                  <c:v>-7.4228458000000002E-3</c:v>
                </c:pt>
                <c:pt idx="4">
                  <c:v>-9.7456816999999998E-3</c:v>
                </c:pt>
                <c:pt idx="5">
                  <c:v>-1.9352452999999999E-2</c:v>
                </c:pt>
                <c:pt idx="6">
                  <c:v>-2.5858506999999999E-2</c:v>
                </c:pt>
                <c:pt idx="7">
                  <c:v>-2.484861E-2</c:v>
                </c:pt>
                <c:pt idx="8">
                  <c:v>-4.2681426000000001E-2</c:v>
                </c:pt>
                <c:pt idx="9">
                  <c:v>-6.7522101000000001E-2</c:v>
                </c:pt>
                <c:pt idx="10">
                  <c:v>-7.8890352999999996E-2</c:v>
                </c:pt>
                <c:pt idx="11">
                  <c:v>-0.10938808</c:v>
                </c:pt>
                <c:pt idx="12">
                  <c:v>-0.17511061</c:v>
                </c:pt>
                <c:pt idx="13">
                  <c:v>-0.23393348</c:v>
                </c:pt>
                <c:pt idx="14">
                  <c:v>-0.30563706000000002</c:v>
                </c:pt>
                <c:pt idx="15">
                  <c:v>-0.45452827000000001</c:v>
                </c:pt>
                <c:pt idx="16">
                  <c:v>-0.63252680999999999</c:v>
                </c:pt>
                <c:pt idx="17">
                  <c:v>-0.80187976000000005</c:v>
                </c:pt>
                <c:pt idx="18">
                  <c:v>-1.0216944999999999</c:v>
                </c:pt>
                <c:pt idx="19">
                  <c:v>-1.2885542000000001</c:v>
                </c:pt>
                <c:pt idx="20">
                  <c:v>-1.5051167999999999</c:v>
                </c:pt>
                <c:pt idx="21">
                  <c:v>-1.7069409</c:v>
                </c:pt>
                <c:pt idx="22">
                  <c:v>-1.9523416</c:v>
                </c:pt>
                <c:pt idx="23">
                  <c:v>-2.1736917</c:v>
                </c:pt>
                <c:pt idx="24">
                  <c:v>-2.3334359999999998</c:v>
                </c:pt>
                <c:pt idx="25">
                  <c:v>-2.5455698999999998</c:v>
                </c:pt>
                <c:pt idx="26">
                  <c:v>-2.8014112</c:v>
                </c:pt>
                <c:pt idx="27">
                  <c:v>-3.0134318000000002</c:v>
                </c:pt>
                <c:pt idx="28">
                  <c:v>-3.232856</c:v>
                </c:pt>
                <c:pt idx="29">
                  <c:v>-3.5285163000000002</c:v>
                </c:pt>
                <c:pt idx="30">
                  <c:v>-3.8210229999999998</c:v>
                </c:pt>
                <c:pt idx="31">
                  <c:v>-4.0698775999999999</c:v>
                </c:pt>
                <c:pt idx="32">
                  <c:v>-4.3780956</c:v>
                </c:pt>
                <c:pt idx="33">
                  <c:v>-4.7303042</c:v>
                </c:pt>
                <c:pt idx="34">
                  <c:v>-5.0191407000000003</c:v>
                </c:pt>
                <c:pt idx="35">
                  <c:v>-5.3095736999999996</c:v>
                </c:pt>
                <c:pt idx="36">
                  <c:v>-5.6914123999999999</c:v>
                </c:pt>
                <c:pt idx="37">
                  <c:v>-6.0425959000000002</c:v>
                </c:pt>
                <c:pt idx="38">
                  <c:v>-6.3453784000000004</c:v>
                </c:pt>
                <c:pt idx="39">
                  <c:v>-6.7630610000000004</c:v>
                </c:pt>
                <c:pt idx="40">
                  <c:v>-7.1680932000000004</c:v>
                </c:pt>
                <c:pt idx="41">
                  <c:v>-7.4762278000000002</c:v>
                </c:pt>
                <c:pt idx="42">
                  <c:v>-7.8669291000000001</c:v>
                </c:pt>
                <c:pt idx="43">
                  <c:v>-8.3380326999999994</c:v>
                </c:pt>
                <c:pt idx="44">
                  <c:v>-8.6917399999999994</c:v>
                </c:pt>
                <c:pt idx="45">
                  <c:v>-9.0649947999999991</c:v>
                </c:pt>
                <c:pt idx="46">
                  <c:v>-9.5686549999999997</c:v>
                </c:pt>
                <c:pt idx="47">
                  <c:v>-9.9861050000000002</c:v>
                </c:pt>
                <c:pt idx="48">
                  <c:v>-10.317088999999999</c:v>
                </c:pt>
                <c:pt idx="49">
                  <c:v>-10.783690999999999</c:v>
                </c:pt>
                <c:pt idx="50">
                  <c:v>-11.281546000000001</c:v>
                </c:pt>
                <c:pt idx="51">
                  <c:v>-11.580688</c:v>
                </c:pt>
                <c:pt idx="52">
                  <c:v>-11.853581</c:v>
                </c:pt>
                <c:pt idx="53">
                  <c:v>-12.216089</c:v>
                </c:pt>
                <c:pt idx="54">
                  <c:v>-12.455037000000001</c:v>
                </c:pt>
                <c:pt idx="55">
                  <c:v>-12.513856000000001</c:v>
                </c:pt>
                <c:pt idx="56">
                  <c:v>-12.662888000000001</c:v>
                </c:pt>
                <c:pt idx="57">
                  <c:v>-12.885263999999999</c:v>
                </c:pt>
                <c:pt idx="58">
                  <c:v>-12.89974</c:v>
                </c:pt>
                <c:pt idx="59">
                  <c:v>-12.8401</c:v>
                </c:pt>
                <c:pt idx="60">
                  <c:v>-13.016664</c:v>
                </c:pt>
                <c:pt idx="61">
                  <c:v>-13.098716</c:v>
                </c:pt>
                <c:pt idx="62">
                  <c:v>-13.008684000000001</c:v>
                </c:pt>
                <c:pt idx="63">
                  <c:v>-13.089684</c:v>
                </c:pt>
                <c:pt idx="64">
                  <c:v>-13.162005000000001</c:v>
                </c:pt>
                <c:pt idx="65">
                  <c:v>-12.966671</c:v>
                </c:pt>
                <c:pt idx="66">
                  <c:v>-12.799765000000001</c:v>
                </c:pt>
                <c:pt idx="67">
                  <c:v>-12.703419999999999</c:v>
                </c:pt>
                <c:pt idx="68">
                  <c:v>-12.504942</c:v>
                </c:pt>
                <c:pt idx="69">
                  <c:v>-12.247745</c:v>
                </c:pt>
                <c:pt idx="70">
                  <c:v>-12.153399</c:v>
                </c:pt>
                <c:pt idx="71">
                  <c:v>-12.082553000000001</c:v>
                </c:pt>
                <c:pt idx="72">
                  <c:v>-11.921215999999999</c:v>
                </c:pt>
                <c:pt idx="73">
                  <c:v>-11.803283</c:v>
                </c:pt>
                <c:pt idx="74">
                  <c:v>-11.827826</c:v>
                </c:pt>
                <c:pt idx="75">
                  <c:v>-11.655386</c:v>
                </c:pt>
                <c:pt idx="76">
                  <c:v>-11.375128999999999</c:v>
                </c:pt>
                <c:pt idx="77">
                  <c:v>-11.253102999999999</c:v>
                </c:pt>
                <c:pt idx="78">
                  <c:v>-11.043671</c:v>
                </c:pt>
                <c:pt idx="79">
                  <c:v>-10.656851</c:v>
                </c:pt>
                <c:pt idx="80">
                  <c:v>-10.426924</c:v>
                </c:pt>
                <c:pt idx="81">
                  <c:v>-10.34418</c:v>
                </c:pt>
                <c:pt idx="82">
                  <c:v>-10.045007999999999</c:v>
                </c:pt>
                <c:pt idx="83">
                  <c:v>-9.7571887999999998</c:v>
                </c:pt>
                <c:pt idx="84">
                  <c:v>-9.7388963999999998</c:v>
                </c:pt>
                <c:pt idx="85">
                  <c:v>-9.6685552999999995</c:v>
                </c:pt>
                <c:pt idx="86">
                  <c:v>-9.4654311999999994</c:v>
                </c:pt>
                <c:pt idx="87">
                  <c:v>-9.4976482000000004</c:v>
                </c:pt>
                <c:pt idx="88">
                  <c:v>-9.6282786999999992</c:v>
                </c:pt>
                <c:pt idx="89">
                  <c:v>-9.5275058999999995</c:v>
                </c:pt>
                <c:pt idx="90">
                  <c:v>-9.5323914999999992</c:v>
                </c:pt>
                <c:pt idx="91">
                  <c:v>-9.6748218999999995</c:v>
                </c:pt>
                <c:pt idx="92">
                  <c:v>-9.6388998000000008</c:v>
                </c:pt>
                <c:pt idx="93">
                  <c:v>-9.6136522000000006</c:v>
                </c:pt>
                <c:pt idx="94">
                  <c:v>-9.7376003000000004</c:v>
                </c:pt>
                <c:pt idx="95">
                  <c:v>-9.7133254999999998</c:v>
                </c:pt>
                <c:pt idx="96">
                  <c:v>-9.6352996999999991</c:v>
                </c:pt>
                <c:pt idx="97">
                  <c:v>-9.7046641999999999</c:v>
                </c:pt>
                <c:pt idx="98">
                  <c:v>-9.6963539000000001</c:v>
                </c:pt>
                <c:pt idx="99">
                  <c:v>-9.6543750999999993</c:v>
                </c:pt>
                <c:pt idx="100">
                  <c:v>-9.7307854000000003</c:v>
                </c:pt>
                <c:pt idx="101">
                  <c:v>-9.7826509000000001</c:v>
                </c:pt>
                <c:pt idx="102">
                  <c:v>-9.7714652999999991</c:v>
                </c:pt>
                <c:pt idx="103">
                  <c:v>-9.8303127000000003</c:v>
                </c:pt>
                <c:pt idx="104">
                  <c:v>-9.8794784999999994</c:v>
                </c:pt>
                <c:pt idx="105">
                  <c:v>-9.9081392000000008</c:v>
                </c:pt>
                <c:pt idx="106">
                  <c:v>-10.005616</c:v>
                </c:pt>
                <c:pt idx="107">
                  <c:v>-10.083273999999999</c:v>
                </c:pt>
                <c:pt idx="108">
                  <c:v>-10.122139000000001</c:v>
                </c:pt>
                <c:pt idx="109">
                  <c:v>-10.226487000000001</c:v>
                </c:pt>
                <c:pt idx="110">
                  <c:v>-10.284660000000001</c:v>
                </c:pt>
                <c:pt idx="111">
                  <c:v>-10.379364000000001</c:v>
                </c:pt>
                <c:pt idx="112">
                  <c:v>-10.570254</c:v>
                </c:pt>
                <c:pt idx="113">
                  <c:v>-10.733388</c:v>
                </c:pt>
                <c:pt idx="114">
                  <c:v>-10.916955</c:v>
                </c:pt>
                <c:pt idx="115">
                  <c:v>-11.242518</c:v>
                </c:pt>
                <c:pt idx="116">
                  <c:v>-11.522277000000001</c:v>
                </c:pt>
                <c:pt idx="117">
                  <c:v>-11.824389999999999</c:v>
                </c:pt>
                <c:pt idx="118">
                  <c:v>-12.286022000000001</c:v>
                </c:pt>
                <c:pt idx="119">
                  <c:v>-12.788629999999999</c:v>
                </c:pt>
                <c:pt idx="120">
                  <c:v>-13.247750999999999</c:v>
                </c:pt>
                <c:pt idx="121">
                  <c:v>-13.847448999999999</c:v>
                </c:pt>
                <c:pt idx="122">
                  <c:v>-14.601749</c:v>
                </c:pt>
                <c:pt idx="123">
                  <c:v>-15.362731999999999</c:v>
                </c:pt>
                <c:pt idx="124">
                  <c:v>-16.148588</c:v>
                </c:pt>
                <c:pt idx="125">
                  <c:v>-17.151855000000001</c:v>
                </c:pt>
                <c:pt idx="126">
                  <c:v>-18.226921000000001</c:v>
                </c:pt>
                <c:pt idx="127">
                  <c:v>-19.076955999999999</c:v>
                </c:pt>
                <c:pt idx="128">
                  <c:v>-19.954028999999998</c:v>
                </c:pt>
                <c:pt idx="129">
                  <c:v>-21.130597999999999</c:v>
                </c:pt>
                <c:pt idx="130">
                  <c:v>-22.033707</c:v>
                </c:pt>
                <c:pt idx="131">
                  <c:v>-22.599497</c:v>
                </c:pt>
                <c:pt idx="132">
                  <c:v>-23.403631000000001</c:v>
                </c:pt>
                <c:pt idx="133">
                  <c:v>-24.502199000000001</c:v>
                </c:pt>
                <c:pt idx="134">
                  <c:v>-24.657033999999999</c:v>
                </c:pt>
                <c:pt idx="135">
                  <c:v>-24.477594</c:v>
                </c:pt>
                <c:pt idx="136">
                  <c:v>-24.501850000000001</c:v>
                </c:pt>
                <c:pt idx="137">
                  <c:v>-24.084520000000001</c:v>
                </c:pt>
                <c:pt idx="138">
                  <c:v>-22.602205000000001</c:v>
                </c:pt>
                <c:pt idx="139">
                  <c:v>-21.449064</c:v>
                </c:pt>
                <c:pt idx="140">
                  <c:v>-20.551504000000001</c:v>
                </c:pt>
                <c:pt idx="141">
                  <c:v>-19.219232999999999</c:v>
                </c:pt>
                <c:pt idx="142">
                  <c:v>-17.787845999999998</c:v>
                </c:pt>
                <c:pt idx="143">
                  <c:v>-16.890685999999999</c:v>
                </c:pt>
                <c:pt idx="144">
                  <c:v>-15.942121</c:v>
                </c:pt>
                <c:pt idx="145">
                  <c:v>-14.792280999999999</c:v>
                </c:pt>
                <c:pt idx="146">
                  <c:v>-13.884582999999999</c:v>
                </c:pt>
                <c:pt idx="147">
                  <c:v>-13.161752</c:v>
                </c:pt>
                <c:pt idx="148">
                  <c:v>-12.263002</c:v>
                </c:pt>
                <c:pt idx="149">
                  <c:v>-11.511454000000001</c:v>
                </c:pt>
                <c:pt idx="150">
                  <c:v>-10.908383000000001</c:v>
                </c:pt>
                <c:pt idx="151">
                  <c:v>-10.219851999999999</c:v>
                </c:pt>
                <c:pt idx="152">
                  <c:v>-9.5781822000000005</c:v>
                </c:pt>
                <c:pt idx="153">
                  <c:v>-9.1149930999999995</c:v>
                </c:pt>
                <c:pt idx="154">
                  <c:v>-8.5902022999999996</c:v>
                </c:pt>
                <c:pt idx="155">
                  <c:v>-8.1196604000000008</c:v>
                </c:pt>
                <c:pt idx="156">
                  <c:v>-7.7792912000000003</c:v>
                </c:pt>
                <c:pt idx="157">
                  <c:v>-7.4208951000000001</c:v>
                </c:pt>
                <c:pt idx="158">
                  <c:v>-7.0297365000000003</c:v>
                </c:pt>
                <c:pt idx="159">
                  <c:v>-6.7514415000000003</c:v>
                </c:pt>
                <c:pt idx="160">
                  <c:v>-6.4894280000000002</c:v>
                </c:pt>
                <c:pt idx="161">
                  <c:v>-6.1670327</c:v>
                </c:pt>
                <c:pt idx="162">
                  <c:v>-5.8666315000000004</c:v>
                </c:pt>
                <c:pt idx="163">
                  <c:v>-5.6601790999999997</c:v>
                </c:pt>
                <c:pt idx="164">
                  <c:v>-5.3910713000000001</c:v>
                </c:pt>
                <c:pt idx="165">
                  <c:v>-5.0958996000000001</c:v>
                </c:pt>
                <c:pt idx="166">
                  <c:v>-4.9094715000000004</c:v>
                </c:pt>
                <c:pt idx="167">
                  <c:v>-4.7169628000000001</c:v>
                </c:pt>
                <c:pt idx="168">
                  <c:v>-4.4339991000000003</c:v>
                </c:pt>
                <c:pt idx="169">
                  <c:v>-4.2501860000000002</c:v>
                </c:pt>
                <c:pt idx="170">
                  <c:v>-4.0989675999999999</c:v>
                </c:pt>
                <c:pt idx="171">
                  <c:v>-3.8439578999999999</c:v>
                </c:pt>
                <c:pt idx="172">
                  <c:v>-3.6703093</c:v>
                </c:pt>
                <c:pt idx="173">
                  <c:v>-3.5718671999999998</c:v>
                </c:pt>
                <c:pt idx="174">
                  <c:v>-3.3711213999999998</c:v>
                </c:pt>
                <c:pt idx="175">
                  <c:v>-3.2200315000000002</c:v>
                </c:pt>
                <c:pt idx="176">
                  <c:v>-3.2030435000000002</c:v>
                </c:pt>
                <c:pt idx="177">
                  <c:v>-3.1128222999999999</c:v>
                </c:pt>
                <c:pt idx="178">
                  <c:v>-2.9940557000000001</c:v>
                </c:pt>
                <c:pt idx="179">
                  <c:v>-3.0247042</c:v>
                </c:pt>
                <c:pt idx="180">
                  <c:v>-3.0753781999999998</c:v>
                </c:pt>
                <c:pt idx="181">
                  <c:v>-3.0053787000000001</c:v>
                </c:pt>
                <c:pt idx="182">
                  <c:v>-3.0038499999999999</c:v>
                </c:pt>
                <c:pt idx="183">
                  <c:v>-3.1795111</c:v>
                </c:pt>
                <c:pt idx="184">
                  <c:v>-3.2185087000000001</c:v>
                </c:pt>
                <c:pt idx="185">
                  <c:v>-3.0997108999999998</c:v>
                </c:pt>
                <c:pt idx="186">
                  <c:v>-3.2683439000000001</c:v>
                </c:pt>
                <c:pt idx="187">
                  <c:v>-3.4610596</c:v>
                </c:pt>
                <c:pt idx="188">
                  <c:v>-3.1765677999999999</c:v>
                </c:pt>
                <c:pt idx="189">
                  <c:v>-3.1619902</c:v>
                </c:pt>
                <c:pt idx="190">
                  <c:v>-3.5735530999999998</c:v>
                </c:pt>
                <c:pt idx="191">
                  <c:v>-3.1811326000000002</c:v>
                </c:pt>
                <c:pt idx="192">
                  <c:v>-2.8558737999999999</c:v>
                </c:pt>
                <c:pt idx="193">
                  <c:v>-3.4916425000000002</c:v>
                </c:pt>
                <c:pt idx="194">
                  <c:v>-3.1846399000000001</c:v>
                </c:pt>
                <c:pt idx="195">
                  <c:v>-2.5086648</c:v>
                </c:pt>
                <c:pt idx="196">
                  <c:v>-3.2362242000000001</c:v>
                </c:pt>
                <c:pt idx="197">
                  <c:v>-3.2952416000000002</c:v>
                </c:pt>
                <c:pt idx="198">
                  <c:v>-2.4576476</c:v>
                </c:pt>
                <c:pt idx="199">
                  <c:v>-2.3657040999999999</c:v>
                </c:pt>
                <c:pt idx="200">
                  <c:v>-2.3390262000000002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E5-4CAE-8578-981AAA3F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1744"/>
        <c:axId val="113233920"/>
      </c:scatterChart>
      <c:valAx>
        <c:axId val="113231744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233920"/>
        <c:crosses val="autoZero"/>
        <c:crossBetween val="midCat"/>
        <c:majorUnit val="2"/>
      </c:valAx>
      <c:valAx>
        <c:axId val="113233920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23174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2307416666920341"/>
          <c:y val="0.67370188101487305"/>
          <c:w val="0.28181977502427663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4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Response'!$F$3:$F$103</c:f>
              <c:numCache>
                <c:formatCode>General</c:formatCode>
                <c:ptCount val="101"/>
                <c:pt idx="0">
                  <c:v>-16.857223999999999</c:v>
                </c:pt>
                <c:pt idx="1">
                  <c:v>-17.170020999999998</c:v>
                </c:pt>
                <c:pt idx="2">
                  <c:v>-17.273993000000001</c:v>
                </c:pt>
                <c:pt idx="3">
                  <c:v>-17.709394</c:v>
                </c:pt>
                <c:pt idx="4">
                  <c:v>-18.050697</c:v>
                </c:pt>
                <c:pt idx="5">
                  <c:v>-18.295611999999998</c:v>
                </c:pt>
                <c:pt idx="6">
                  <c:v>-18.099164999999999</c:v>
                </c:pt>
                <c:pt idx="7">
                  <c:v>-18.398745999999999</c:v>
                </c:pt>
                <c:pt idx="8">
                  <c:v>-18.58353</c:v>
                </c:pt>
                <c:pt idx="9">
                  <c:v>-18.635532000000001</c:v>
                </c:pt>
                <c:pt idx="10">
                  <c:v>-18.383382999999998</c:v>
                </c:pt>
                <c:pt idx="11">
                  <c:v>-18.607885</c:v>
                </c:pt>
                <c:pt idx="12">
                  <c:v>-18.841197999999999</c:v>
                </c:pt>
                <c:pt idx="13">
                  <c:v>-18.372212999999999</c:v>
                </c:pt>
                <c:pt idx="14">
                  <c:v>-18.284196999999999</c:v>
                </c:pt>
                <c:pt idx="15">
                  <c:v>-18.384518</c:v>
                </c:pt>
                <c:pt idx="16">
                  <c:v>-18.819355000000002</c:v>
                </c:pt>
                <c:pt idx="17">
                  <c:v>-18.630676000000001</c:v>
                </c:pt>
                <c:pt idx="18">
                  <c:v>-18.623267999999999</c:v>
                </c:pt>
                <c:pt idx="19">
                  <c:v>-18.963508999999998</c:v>
                </c:pt>
                <c:pt idx="20">
                  <c:v>-19.278475</c:v>
                </c:pt>
                <c:pt idx="21">
                  <c:v>-19.013076999999999</c:v>
                </c:pt>
                <c:pt idx="22">
                  <c:v>-18.723230000000001</c:v>
                </c:pt>
                <c:pt idx="23">
                  <c:v>-18.796392000000001</c:v>
                </c:pt>
                <c:pt idx="24">
                  <c:v>-18.765923000000001</c:v>
                </c:pt>
                <c:pt idx="25">
                  <c:v>-18.358599000000002</c:v>
                </c:pt>
                <c:pt idx="26">
                  <c:v>-17.79738</c:v>
                </c:pt>
                <c:pt idx="27">
                  <c:v>-17.677841000000001</c:v>
                </c:pt>
                <c:pt idx="28">
                  <c:v>-17.685767999999999</c:v>
                </c:pt>
                <c:pt idx="29">
                  <c:v>-17.178470999999998</c:v>
                </c:pt>
                <c:pt idx="30">
                  <c:v>-16.538267000000001</c:v>
                </c:pt>
                <c:pt idx="31">
                  <c:v>-16.254010999999998</c:v>
                </c:pt>
                <c:pt idx="32">
                  <c:v>-15.982590999999999</c:v>
                </c:pt>
                <c:pt idx="33">
                  <c:v>-15.462918999999999</c:v>
                </c:pt>
                <c:pt idx="34">
                  <c:v>-14.899153999999999</c:v>
                </c:pt>
                <c:pt idx="35">
                  <c:v>-14.56718</c:v>
                </c:pt>
                <c:pt idx="36">
                  <c:v>-14.414353</c:v>
                </c:pt>
                <c:pt idx="37">
                  <c:v>-14.010911</c:v>
                </c:pt>
                <c:pt idx="38">
                  <c:v>-13.455416</c:v>
                </c:pt>
                <c:pt idx="39">
                  <c:v>-13.002318000000001</c:v>
                </c:pt>
                <c:pt idx="40">
                  <c:v>-12.632629</c:v>
                </c:pt>
                <c:pt idx="41">
                  <c:v>-12.069274999999999</c:v>
                </c:pt>
                <c:pt idx="42">
                  <c:v>-11.44055</c:v>
                </c:pt>
                <c:pt idx="43">
                  <c:v>-10.899022</c:v>
                </c:pt>
                <c:pt idx="44">
                  <c:v>-10.489226</c:v>
                </c:pt>
                <c:pt idx="45">
                  <c:v>-9.9939126999999992</c:v>
                </c:pt>
                <c:pt idx="46">
                  <c:v>-9.4506616999999995</c:v>
                </c:pt>
                <c:pt idx="47">
                  <c:v>-8.9737206</c:v>
                </c:pt>
                <c:pt idx="48">
                  <c:v>-8.5991534999999999</c:v>
                </c:pt>
                <c:pt idx="49">
                  <c:v>-8.1390533000000005</c:v>
                </c:pt>
                <c:pt idx="50">
                  <c:v>-7.6911906999999999</c:v>
                </c:pt>
                <c:pt idx="51">
                  <c:v>-7.2741666</c:v>
                </c:pt>
                <c:pt idx="52">
                  <c:v>-6.9461450999999999</c:v>
                </c:pt>
                <c:pt idx="53">
                  <c:v>-6.6034759999999997</c:v>
                </c:pt>
                <c:pt idx="54">
                  <c:v>-6.2494687999999998</c:v>
                </c:pt>
                <c:pt idx="55">
                  <c:v>-5.9179839999999997</c:v>
                </c:pt>
                <c:pt idx="56">
                  <c:v>-5.6260591</c:v>
                </c:pt>
                <c:pt idx="57">
                  <c:v>-5.3548584000000004</c:v>
                </c:pt>
                <c:pt idx="58">
                  <c:v>-5.0794449000000004</c:v>
                </c:pt>
                <c:pt idx="59">
                  <c:v>-4.8395739000000004</c:v>
                </c:pt>
                <c:pt idx="60">
                  <c:v>-4.6179895000000002</c:v>
                </c:pt>
                <c:pt idx="61">
                  <c:v>-4.4110022000000004</c:v>
                </c:pt>
                <c:pt idx="62">
                  <c:v>-4.1995053000000002</c:v>
                </c:pt>
                <c:pt idx="63">
                  <c:v>-3.9923837</c:v>
                </c:pt>
                <c:pt idx="64">
                  <c:v>-3.7994132</c:v>
                </c:pt>
                <c:pt idx="65">
                  <c:v>-3.6222273999999999</c:v>
                </c:pt>
                <c:pt idx="66">
                  <c:v>-3.4461615000000001</c:v>
                </c:pt>
                <c:pt idx="67">
                  <c:v>-3.288125</c:v>
                </c:pt>
                <c:pt idx="68">
                  <c:v>-3.1428379999999998</c:v>
                </c:pt>
                <c:pt idx="69">
                  <c:v>-3.0177622</c:v>
                </c:pt>
                <c:pt idx="70">
                  <c:v>-2.8958509000000001</c:v>
                </c:pt>
                <c:pt idx="71">
                  <c:v>-2.7903953000000001</c:v>
                </c:pt>
                <c:pt idx="72">
                  <c:v>-2.6948303999999998</c:v>
                </c:pt>
                <c:pt idx="73">
                  <c:v>-2.6089737</c:v>
                </c:pt>
                <c:pt idx="74">
                  <c:v>-2.5291668999999999</c:v>
                </c:pt>
                <c:pt idx="75">
                  <c:v>-2.4615765000000001</c:v>
                </c:pt>
                <c:pt idx="76">
                  <c:v>-2.3950111999999999</c:v>
                </c:pt>
                <c:pt idx="77">
                  <c:v>-2.3378882000000001</c:v>
                </c:pt>
                <c:pt idx="78">
                  <c:v>-2.2852467999999999</c:v>
                </c:pt>
                <c:pt idx="79">
                  <c:v>-2.2377609999999999</c:v>
                </c:pt>
                <c:pt idx="80">
                  <c:v>-2.1869434999999999</c:v>
                </c:pt>
                <c:pt idx="81">
                  <c:v>-2.1504774000000002</c:v>
                </c:pt>
                <c:pt idx="82">
                  <c:v>-2.1035001000000002</c:v>
                </c:pt>
                <c:pt idx="83">
                  <c:v>-2.0687943</c:v>
                </c:pt>
                <c:pt idx="84">
                  <c:v>-2.0276057999999999</c:v>
                </c:pt>
                <c:pt idx="85">
                  <c:v>-1.9931136</c:v>
                </c:pt>
                <c:pt idx="86">
                  <c:v>-1.9583303999999999</c:v>
                </c:pt>
                <c:pt idx="87">
                  <c:v>-1.9297599000000001</c:v>
                </c:pt>
                <c:pt idx="88">
                  <c:v>-1.8934952</c:v>
                </c:pt>
                <c:pt idx="89">
                  <c:v>-1.869729</c:v>
                </c:pt>
                <c:pt idx="90">
                  <c:v>-1.8385395</c:v>
                </c:pt>
                <c:pt idx="91">
                  <c:v>-1.8095469</c:v>
                </c:pt>
                <c:pt idx="92">
                  <c:v>-1.7844769</c:v>
                </c:pt>
                <c:pt idx="93">
                  <c:v>-1.7623055999999999</c:v>
                </c:pt>
                <c:pt idx="94">
                  <c:v>-1.7328509000000001</c:v>
                </c:pt>
                <c:pt idx="95">
                  <c:v>-1.7196193</c:v>
                </c:pt>
                <c:pt idx="96">
                  <c:v>-1.6941793000000001</c:v>
                </c:pt>
                <c:pt idx="97">
                  <c:v>-1.6786064000000001</c:v>
                </c:pt>
                <c:pt idx="98">
                  <c:v>-1.6593338</c:v>
                </c:pt>
                <c:pt idx="99">
                  <c:v>-1.6467415999999999</c:v>
                </c:pt>
                <c:pt idx="100">
                  <c:v>-1.630244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1-4831-9320-1ED6D22C315C}"/>
            </c:ext>
          </c:extLst>
        </c:ser>
        <c:ser>
          <c:idx val="0"/>
          <c:order val="1"/>
          <c:tx>
            <c:v>4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Response'!$P$3:$P$103</c:f>
              <c:numCache>
                <c:formatCode>General</c:formatCode>
                <c:ptCount val="101"/>
                <c:pt idx="0">
                  <c:v>-13.455994</c:v>
                </c:pt>
                <c:pt idx="1">
                  <c:v>-13.571818</c:v>
                </c:pt>
                <c:pt idx="2">
                  <c:v>-13.822028</c:v>
                </c:pt>
                <c:pt idx="3">
                  <c:v>-13.976213</c:v>
                </c:pt>
                <c:pt idx="4">
                  <c:v>-14.082903</c:v>
                </c:pt>
                <c:pt idx="5">
                  <c:v>-14.173557000000001</c:v>
                </c:pt>
                <c:pt idx="6">
                  <c:v>-14.385664999999999</c:v>
                </c:pt>
                <c:pt idx="7">
                  <c:v>-14.463286</c:v>
                </c:pt>
                <c:pt idx="8">
                  <c:v>-14.709479999999999</c:v>
                </c:pt>
                <c:pt idx="9">
                  <c:v>-15.169824999999999</c:v>
                </c:pt>
                <c:pt idx="10">
                  <c:v>-15.647955</c:v>
                </c:pt>
                <c:pt idx="11">
                  <c:v>-15.906055</c:v>
                </c:pt>
                <c:pt idx="12">
                  <c:v>-16.125586999999999</c:v>
                </c:pt>
                <c:pt idx="13">
                  <c:v>-16.421803000000001</c:v>
                </c:pt>
                <c:pt idx="14">
                  <c:v>-16.439271999999999</c:v>
                </c:pt>
                <c:pt idx="15">
                  <c:v>-16.418039</c:v>
                </c:pt>
                <c:pt idx="16">
                  <c:v>-16.849297</c:v>
                </c:pt>
                <c:pt idx="17">
                  <c:v>-17.874084</c:v>
                </c:pt>
                <c:pt idx="18">
                  <c:v>-18.58803</c:v>
                </c:pt>
                <c:pt idx="19">
                  <c:v>-19.040236</c:v>
                </c:pt>
                <c:pt idx="20">
                  <c:v>-19.830096999999999</c:v>
                </c:pt>
                <c:pt idx="21">
                  <c:v>-20.473085000000001</c:v>
                </c:pt>
                <c:pt idx="22">
                  <c:v>-20.278335999999999</c:v>
                </c:pt>
                <c:pt idx="23">
                  <c:v>-19.950839999999999</c:v>
                </c:pt>
                <c:pt idx="24">
                  <c:v>-20.169492999999999</c:v>
                </c:pt>
                <c:pt idx="25">
                  <c:v>-20.323132999999999</c:v>
                </c:pt>
                <c:pt idx="26">
                  <c:v>-19.846226000000001</c:v>
                </c:pt>
                <c:pt idx="27">
                  <c:v>-19.453842000000002</c:v>
                </c:pt>
                <c:pt idx="28">
                  <c:v>-19.532571999999998</c:v>
                </c:pt>
                <c:pt idx="29">
                  <c:v>-19.445941999999999</c:v>
                </c:pt>
                <c:pt idx="30">
                  <c:v>-18.707402999999999</c:v>
                </c:pt>
                <c:pt idx="31">
                  <c:v>-18.118587000000002</c:v>
                </c:pt>
                <c:pt idx="32">
                  <c:v>-17.821648</c:v>
                </c:pt>
                <c:pt idx="33">
                  <c:v>-17.236363999999998</c:v>
                </c:pt>
                <c:pt idx="34">
                  <c:v>-16.358646</c:v>
                </c:pt>
                <c:pt idx="35">
                  <c:v>-15.695309</c:v>
                </c:pt>
                <c:pt idx="36">
                  <c:v>-15.370191</c:v>
                </c:pt>
                <c:pt idx="37">
                  <c:v>-14.844661</c:v>
                </c:pt>
                <c:pt idx="38">
                  <c:v>-14.198971</c:v>
                </c:pt>
                <c:pt idx="39">
                  <c:v>-13.626965999999999</c:v>
                </c:pt>
                <c:pt idx="40">
                  <c:v>-13.176072</c:v>
                </c:pt>
                <c:pt idx="41">
                  <c:v>-12.569516999999999</c:v>
                </c:pt>
                <c:pt idx="42">
                  <c:v>-11.869775000000001</c:v>
                </c:pt>
                <c:pt idx="43">
                  <c:v>-11.297135000000001</c:v>
                </c:pt>
                <c:pt idx="44">
                  <c:v>-10.830472</c:v>
                </c:pt>
                <c:pt idx="45">
                  <c:v>-10.301468</c:v>
                </c:pt>
                <c:pt idx="46">
                  <c:v>-9.7028675</c:v>
                </c:pt>
                <c:pt idx="47">
                  <c:v>-9.2004804999999994</c:v>
                </c:pt>
                <c:pt idx="48">
                  <c:v>-8.7565536000000002</c:v>
                </c:pt>
                <c:pt idx="49">
                  <c:v>-8.2888631999999998</c:v>
                </c:pt>
                <c:pt idx="50">
                  <c:v>-7.8247323</c:v>
                </c:pt>
                <c:pt idx="51">
                  <c:v>-7.4181027000000004</c:v>
                </c:pt>
                <c:pt idx="52">
                  <c:v>-7.0456257000000004</c:v>
                </c:pt>
                <c:pt idx="53">
                  <c:v>-6.6587582000000003</c:v>
                </c:pt>
                <c:pt idx="54">
                  <c:v>-6.2716012000000001</c:v>
                </c:pt>
                <c:pt idx="55">
                  <c:v>-5.9244665999999997</c:v>
                </c:pt>
                <c:pt idx="56">
                  <c:v>-5.6092772000000002</c:v>
                </c:pt>
                <c:pt idx="57">
                  <c:v>-5.3092021999999996</c:v>
                </c:pt>
                <c:pt idx="58">
                  <c:v>-5.0197991999999996</c:v>
                </c:pt>
                <c:pt idx="59">
                  <c:v>-4.7656144999999999</c:v>
                </c:pt>
                <c:pt idx="60">
                  <c:v>-4.5338535000000002</c:v>
                </c:pt>
                <c:pt idx="61">
                  <c:v>-4.3219747999999996</c:v>
                </c:pt>
                <c:pt idx="62">
                  <c:v>-4.1239394999999996</c:v>
                </c:pt>
                <c:pt idx="63">
                  <c:v>-3.9384999000000001</c:v>
                </c:pt>
                <c:pt idx="64">
                  <c:v>-3.7693135999999998</c:v>
                </c:pt>
                <c:pt idx="65">
                  <c:v>-3.6152847000000001</c:v>
                </c:pt>
                <c:pt idx="66">
                  <c:v>-3.4638228</c:v>
                </c:pt>
                <c:pt idx="67">
                  <c:v>-3.3273537000000002</c:v>
                </c:pt>
                <c:pt idx="68">
                  <c:v>-3.2041829000000002</c:v>
                </c:pt>
                <c:pt idx="69">
                  <c:v>-3.0929646000000002</c:v>
                </c:pt>
                <c:pt idx="70">
                  <c:v>-2.9793099999999999</c:v>
                </c:pt>
                <c:pt idx="71">
                  <c:v>-2.8707053999999999</c:v>
                </c:pt>
                <c:pt idx="72">
                  <c:v>-2.7729859000000001</c:v>
                </c:pt>
                <c:pt idx="73">
                  <c:v>-2.6808752999999999</c:v>
                </c:pt>
                <c:pt idx="74">
                  <c:v>-2.5923398</c:v>
                </c:pt>
                <c:pt idx="75">
                  <c:v>-2.5117509</c:v>
                </c:pt>
                <c:pt idx="76">
                  <c:v>-2.4389737</c:v>
                </c:pt>
                <c:pt idx="77">
                  <c:v>-2.3705484999999999</c:v>
                </c:pt>
                <c:pt idx="78">
                  <c:v>-2.3059873999999998</c:v>
                </c:pt>
                <c:pt idx="79">
                  <c:v>-2.2469144000000001</c:v>
                </c:pt>
                <c:pt idx="80">
                  <c:v>-2.1899107</c:v>
                </c:pt>
                <c:pt idx="81">
                  <c:v>-2.1370490000000002</c:v>
                </c:pt>
                <c:pt idx="82">
                  <c:v>-2.0872582999999998</c:v>
                </c:pt>
                <c:pt idx="83">
                  <c:v>-2.0446333999999999</c:v>
                </c:pt>
                <c:pt idx="84">
                  <c:v>-2.0006594999999998</c:v>
                </c:pt>
                <c:pt idx="85">
                  <c:v>-1.9612775</c:v>
                </c:pt>
                <c:pt idx="86">
                  <c:v>-1.9230590000000001</c:v>
                </c:pt>
                <c:pt idx="87">
                  <c:v>-1.8864652</c:v>
                </c:pt>
                <c:pt idx="88">
                  <c:v>-1.8505909</c:v>
                </c:pt>
                <c:pt idx="89">
                  <c:v>-1.8181446000000001</c:v>
                </c:pt>
                <c:pt idx="90">
                  <c:v>-1.7877612000000001</c:v>
                </c:pt>
                <c:pt idx="91">
                  <c:v>-1.7595314</c:v>
                </c:pt>
                <c:pt idx="92">
                  <c:v>-1.7324828999999999</c:v>
                </c:pt>
                <c:pt idx="93">
                  <c:v>-1.7088615</c:v>
                </c:pt>
                <c:pt idx="94">
                  <c:v>-1.6851571000000001</c:v>
                </c:pt>
                <c:pt idx="95">
                  <c:v>-1.6649316999999999</c:v>
                </c:pt>
                <c:pt idx="96">
                  <c:v>-1.6469784000000001</c:v>
                </c:pt>
                <c:pt idx="97">
                  <c:v>-1.6308821</c:v>
                </c:pt>
                <c:pt idx="98">
                  <c:v>-1.6153671999999999</c:v>
                </c:pt>
                <c:pt idx="99">
                  <c:v>-1.6050061</c:v>
                </c:pt>
                <c:pt idx="100">
                  <c:v>-1.5958635000000001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51-4831-9320-1ED6D22C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8432"/>
        <c:axId val="114420352"/>
      </c:scatterChart>
      <c:valAx>
        <c:axId val="114418432"/>
        <c:scaling>
          <c:orientation val="minMax"/>
          <c:max val="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20352"/>
        <c:crosses val="autoZero"/>
        <c:crossBetween val="midCat"/>
        <c:majorUnit val="0.5"/>
      </c:valAx>
      <c:valAx>
        <c:axId val="114420352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1843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3368234130208804"/>
          <c:y val="0.69686548535507686"/>
          <c:w val="0.51344987777994733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175372</xdr:colOff>
      <xdr:row>1</xdr:row>
      <xdr:rowOff>180975</xdr:rowOff>
    </xdr:from>
    <xdr:to>
      <xdr:col>5</xdr:col>
      <xdr:colOff>711753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33</xdr:row>
      <xdr:rowOff>161925</xdr:rowOff>
    </xdr:from>
    <xdr:to>
      <xdr:col>6</xdr:col>
      <xdr:colOff>8021</xdr:colOff>
      <xdr:row>48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2</xdr:row>
      <xdr:rowOff>38100</xdr:rowOff>
    </xdr:from>
    <xdr:to>
      <xdr:col>21</xdr:col>
      <xdr:colOff>4101</xdr:colOff>
      <xdr:row>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81</xdr:row>
      <xdr:rowOff>0</xdr:rowOff>
    </xdr:from>
    <xdr:to>
      <xdr:col>5</xdr:col>
      <xdr:colOff>726881</xdr:colOff>
      <xdr:row>81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81</xdr:row>
      <xdr:rowOff>0</xdr:rowOff>
    </xdr:from>
    <xdr:to>
      <xdr:col>13</xdr:col>
      <xdr:colOff>31556</xdr:colOff>
      <xdr:row>81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188819</xdr:colOff>
      <xdr:row>148</xdr:row>
      <xdr:rowOff>81243</xdr:rowOff>
    </xdr:from>
    <xdr:to>
      <xdr:col>5</xdr:col>
      <xdr:colOff>724639</xdr:colOff>
      <xdr:row>162</xdr:row>
      <xdr:rowOff>157443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175372</xdr:colOff>
      <xdr:row>65</xdr:row>
      <xdr:rowOff>171450</xdr:rowOff>
    </xdr:from>
    <xdr:to>
      <xdr:col>5</xdr:col>
      <xdr:colOff>711753</xdr:colOff>
      <xdr:row>80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558</xdr:colOff>
      <xdr:row>66</xdr:row>
      <xdr:rowOff>0</xdr:rowOff>
    </xdr:from>
    <xdr:to>
      <xdr:col>13</xdr:col>
      <xdr:colOff>65732</xdr:colOff>
      <xdr:row>80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49</xdr:row>
      <xdr:rowOff>160999</xdr:rowOff>
    </xdr:from>
    <xdr:to>
      <xdr:col>5</xdr:col>
      <xdr:colOff>688220</xdr:colOff>
      <xdr:row>64</xdr:row>
      <xdr:rowOff>80317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585107</xdr:colOff>
      <xdr:row>17</xdr:row>
      <xdr:rowOff>137432</xdr:rowOff>
    </xdr:from>
    <xdr:to>
      <xdr:col>20</xdr:col>
      <xdr:colOff>594251</xdr:colOff>
      <xdr:row>32</xdr:row>
      <xdr:rowOff>23132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505946</xdr:colOff>
      <xdr:row>148</xdr:row>
      <xdr:rowOff>76200</xdr:rowOff>
    </xdr:from>
    <xdr:to>
      <xdr:col>12</xdr:col>
      <xdr:colOff>593531</xdr:colOff>
      <xdr:row>162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190500</xdr:colOff>
      <xdr:row>17</xdr:row>
      <xdr:rowOff>95250</xdr:rowOff>
    </xdr:from>
    <xdr:to>
      <xdr:col>5</xdr:col>
      <xdr:colOff>726881</xdr:colOff>
      <xdr:row>31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98</xdr:row>
      <xdr:rowOff>171450</xdr:rowOff>
    </xdr:from>
    <xdr:to>
      <xdr:col>5</xdr:col>
      <xdr:colOff>688781</xdr:colOff>
      <xdr:row>113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552450</xdr:colOff>
      <xdr:row>99</xdr:row>
      <xdr:rowOff>0</xdr:rowOff>
    </xdr:from>
    <xdr:to>
      <xdr:col>13</xdr:col>
      <xdr:colOff>34918</xdr:colOff>
      <xdr:row>113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9525</xdr:colOff>
      <xdr:row>17</xdr:row>
      <xdr:rowOff>95249</xdr:rowOff>
    </xdr:from>
    <xdr:to>
      <xdr:col>13</xdr:col>
      <xdr:colOff>74699</xdr:colOff>
      <xdr:row>31</xdr:row>
      <xdr:rowOff>171449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561975</xdr:colOff>
      <xdr:row>34</xdr:row>
      <xdr:rowOff>0</xdr:rowOff>
    </xdr:from>
    <xdr:to>
      <xdr:col>13</xdr:col>
      <xdr:colOff>44443</xdr:colOff>
      <xdr:row>48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582705</xdr:colOff>
      <xdr:row>49</xdr:row>
      <xdr:rowOff>190499</xdr:rowOff>
    </xdr:from>
    <xdr:to>
      <xdr:col>13</xdr:col>
      <xdr:colOff>65173</xdr:colOff>
      <xdr:row>64</xdr:row>
      <xdr:rowOff>109817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605117</xdr:colOff>
      <xdr:row>99</xdr:row>
      <xdr:rowOff>0</xdr:rowOff>
    </xdr:from>
    <xdr:to>
      <xdr:col>21</xdr:col>
      <xdr:colOff>9143</xdr:colOff>
      <xdr:row>113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5</xdr:col>
      <xdr:colOff>738654</xdr:colOff>
      <xdr:row>146</xdr:row>
      <xdr:rowOff>47625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24279</xdr:colOff>
      <xdr:row>146</xdr:row>
      <xdr:rowOff>38100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5</xdr:col>
      <xdr:colOff>738654</xdr:colOff>
      <xdr:row>130</xdr:row>
      <xdr:rowOff>47625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24279</xdr:colOff>
      <xdr:row>130</xdr:row>
      <xdr:rowOff>38100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6</xdr:col>
      <xdr:colOff>5782</xdr:colOff>
      <xdr:row>146</xdr:row>
      <xdr:rowOff>47625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44443</xdr:colOff>
      <xdr:row>146</xdr:row>
      <xdr:rowOff>38100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6</xdr:col>
      <xdr:colOff>5782</xdr:colOff>
      <xdr:row>130</xdr:row>
      <xdr:rowOff>47625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44443</xdr:colOff>
      <xdr:row>130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1</xdr:row>
      <xdr:rowOff>122462</xdr:rowOff>
    </xdr:from>
    <xdr:to>
      <xdr:col>29</xdr:col>
      <xdr:colOff>345321</xdr:colOff>
      <xdr:row>16</xdr:row>
      <xdr:rowOff>8162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9524</xdr:colOff>
      <xdr:row>1</xdr:row>
      <xdr:rowOff>28575</xdr:rowOff>
    </xdr:from>
    <xdr:to>
      <xdr:col>38</xdr:col>
      <xdr:colOff>354844</xdr:colOff>
      <xdr:row>15</xdr:row>
      <xdr:rowOff>104775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0</xdr:colOff>
      <xdr:row>17</xdr:row>
      <xdr:rowOff>85725</xdr:rowOff>
    </xdr:from>
    <xdr:to>
      <xdr:col>29</xdr:col>
      <xdr:colOff>345321</xdr:colOff>
      <xdr:row>31</xdr:row>
      <xdr:rowOff>161925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30</xdr:col>
      <xdr:colOff>567016</xdr:colOff>
      <xdr:row>17</xdr:row>
      <xdr:rowOff>57150</xdr:rowOff>
    </xdr:from>
    <xdr:to>
      <xdr:col>38</xdr:col>
      <xdr:colOff>307219</xdr:colOff>
      <xdr:row>31</xdr:row>
      <xdr:rowOff>133350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204508</xdr:colOff>
      <xdr:row>82</xdr:row>
      <xdr:rowOff>38100</xdr:rowOff>
    </xdr:from>
    <xdr:to>
      <xdr:col>6</xdr:col>
      <xdr:colOff>740</xdr:colOff>
      <xdr:row>96</xdr:row>
      <xdr:rowOff>114300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547688</xdr:colOff>
      <xdr:row>82</xdr:row>
      <xdr:rowOff>8404</xdr:rowOff>
    </xdr:from>
    <xdr:to>
      <xdr:col>13</xdr:col>
      <xdr:colOff>30156</xdr:colOff>
      <xdr:row>96</xdr:row>
      <xdr:rowOff>84604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586119</xdr:colOff>
      <xdr:row>81</xdr:row>
      <xdr:rowOff>174891</xdr:rowOff>
    </xdr:from>
    <xdr:to>
      <xdr:col>20</xdr:col>
      <xdr:colOff>595263</xdr:colOff>
      <xdr:row>96</xdr:row>
      <xdr:rowOff>60591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21</xdr:col>
      <xdr:colOff>393446</xdr:colOff>
      <xdr:row>82</xdr:row>
      <xdr:rowOff>7845</xdr:rowOff>
    </xdr:from>
    <xdr:to>
      <xdr:col>29</xdr:col>
      <xdr:colOff>133649</xdr:colOff>
      <xdr:row>96</xdr:row>
      <xdr:rowOff>84045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1</xdr:row>
      <xdr:rowOff>152400</xdr:rowOff>
    </xdr:from>
    <xdr:to>
      <xdr:col>13</xdr:col>
      <xdr:colOff>50606</xdr:colOff>
      <xdr:row>16</xdr:row>
      <xdr:rowOff>38100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981AFA3-3181-4A1B-BD2F-DBC863F6C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581025</xdr:colOff>
      <xdr:row>34</xdr:row>
      <xdr:rowOff>9525</xdr:rowOff>
    </xdr:from>
    <xdr:to>
      <xdr:col>20</xdr:col>
      <xdr:colOff>584006</xdr:colOff>
      <xdr:row>48</xdr:row>
      <xdr:rowOff>85725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748322E7-1AF5-407F-BB7B-40D47F8DC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29</xdr:col>
      <xdr:colOff>317306</xdr:colOff>
      <xdr:row>48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A676911-0AD1-418A-9B57-86F6AAC72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4" xr16:uid="{00000000-0016-0000-0000-00000A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E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7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4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6" xr16:uid="{00000000-0016-0000-0000-000000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9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5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B" connectionId="12" xr16:uid="{00000000-0016-0000-0300-00000F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A_+20dBm" connectionId="11" xr16:uid="{00000000-0016-0000-0300-00001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C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7" xr16:uid="{00000000-0016-0000-0000-000003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2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3" xr16:uid="{00000000-0016-0000-0000-00000B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1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8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D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8" xr16:uid="{00000000-0016-0000-0000-000006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803"/>
  <sheetViews>
    <sheetView topLeftCell="G151" zoomScale="85" zoomScaleNormal="85" workbookViewId="0">
      <selection activeCell="Y168" sqref="Y168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/>
    <row r="38" spans="15:19" s="4" customFormat="1" x14ac:dyDescent="0.25">
      <c r="O38" s="23"/>
      <c r="P38" s="24"/>
      <c r="Q38" s="21"/>
      <c r="R38" s="21"/>
      <c r="S38" s="21"/>
    </row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ht="12" customHeigh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pans="15:15" s="4" customFormat="1" x14ac:dyDescent="0.25"/>
    <row r="82" spans="15:15" s="4" customFormat="1" x14ac:dyDescent="0.25"/>
    <row r="83" spans="15:15" s="4" customFormat="1" x14ac:dyDescent="0.25"/>
    <row r="84" spans="15:15" s="4" customFormat="1" x14ac:dyDescent="0.25"/>
    <row r="85" spans="15:15" s="4" customFormat="1" x14ac:dyDescent="0.25"/>
    <row r="86" spans="15:15" s="4" customFormat="1" x14ac:dyDescent="0.25"/>
    <row r="87" spans="15:15" s="4" customFormat="1" x14ac:dyDescent="0.25"/>
    <row r="88" spans="15:15" s="4" customFormat="1" x14ac:dyDescent="0.25"/>
    <row r="89" spans="15:15" s="4" customFormat="1" x14ac:dyDescent="0.25"/>
    <row r="90" spans="15:15" s="4" customFormat="1" x14ac:dyDescent="0.25">
      <c r="O90" s="33"/>
    </row>
    <row r="91" spans="15:15" s="4" customFormat="1" x14ac:dyDescent="0.25"/>
    <row r="92" spans="15:15" s="4" customFormat="1" x14ac:dyDescent="0.25"/>
    <row r="93" spans="15:15" s="4" customFormat="1" x14ac:dyDescent="0.25"/>
    <row r="94" spans="15:15" s="4" customFormat="1" x14ac:dyDescent="0.25"/>
    <row r="95" spans="15:15" s="4" customFormat="1" x14ac:dyDescent="0.25"/>
    <row r="96" spans="15:15" s="4" customFormat="1" x14ac:dyDescent="0.25"/>
    <row r="97" spans="10:10" s="4" customFormat="1" x14ac:dyDescent="0.25"/>
    <row r="98" spans="10:10" s="4" customFormat="1" x14ac:dyDescent="0.25">
      <c r="J98" s="34"/>
    </row>
    <row r="99" spans="10:10" s="4" customFormat="1" x14ac:dyDescent="0.25"/>
    <row r="100" spans="10:10" s="4" customFormat="1" x14ac:dyDescent="0.25"/>
    <row r="101" spans="10:10" s="4" customFormat="1" x14ac:dyDescent="0.25"/>
    <row r="102" spans="10:10" s="4" customFormat="1" x14ac:dyDescent="0.25"/>
    <row r="103" spans="10:10" s="4" customFormat="1" x14ac:dyDescent="0.25"/>
    <row r="104" spans="10:10" s="4" customFormat="1" x14ac:dyDescent="0.25"/>
    <row r="105" spans="10:10" s="4" customFormat="1" x14ac:dyDescent="0.25"/>
    <row r="106" spans="10:10" s="4" customFormat="1" x14ac:dyDescent="0.25"/>
    <row r="107" spans="10:10" s="4" customFormat="1" x14ac:dyDescent="0.25"/>
    <row r="108" spans="10:10" s="4" customFormat="1" x14ac:dyDescent="0.25"/>
    <row r="109" spans="10:10" s="4" customFormat="1" x14ac:dyDescent="0.25"/>
    <row r="110" spans="10:10" s="4" customFormat="1" x14ac:dyDescent="0.25"/>
    <row r="111" spans="10:10" s="4" customFormat="1" x14ac:dyDescent="0.25"/>
    <row r="112" spans="10:10" s="4" customFormat="1" x14ac:dyDescent="0.25"/>
    <row r="113" spans="10:19" s="4" customFormat="1" x14ac:dyDescent="0.25"/>
    <row r="114" spans="10:19" s="4" customFormat="1" x14ac:dyDescent="0.25"/>
    <row r="115" spans="10:19" s="4" customFormat="1" x14ac:dyDescent="0.25">
      <c r="J115" s="34"/>
    </row>
    <row r="116" spans="10:19" s="4" customFormat="1" x14ac:dyDescent="0.25"/>
    <row r="117" spans="10:19" s="4" customFormat="1" x14ac:dyDescent="0.25"/>
    <row r="118" spans="10:19" s="4" customFormat="1" x14ac:dyDescent="0.25"/>
    <row r="119" spans="10:19" s="4" customFormat="1" x14ac:dyDescent="0.25"/>
    <row r="120" spans="10:19" s="4" customFormat="1" x14ac:dyDescent="0.25"/>
    <row r="121" spans="10:19" s="4" customFormat="1" x14ac:dyDescent="0.25">
      <c r="O121" s="23"/>
      <c r="P121" s="21"/>
      <c r="Q121" s="21"/>
      <c r="R121" s="21"/>
      <c r="S121" s="21"/>
    </row>
    <row r="122" spans="10:19" s="4" customFormat="1" x14ac:dyDescent="0.25"/>
    <row r="123" spans="10:19" s="4" customFormat="1" x14ac:dyDescent="0.25"/>
    <row r="124" spans="10:19" s="4" customFormat="1" x14ac:dyDescent="0.25">
      <c r="O124" s="4" t="s">
        <v>193</v>
      </c>
    </row>
    <row r="125" spans="10:19" s="4" customFormat="1" x14ac:dyDescent="0.25"/>
    <row r="126" spans="10:19" s="4" customFormat="1" x14ac:dyDescent="0.25"/>
    <row r="127" spans="10:19" s="4" customFormat="1" x14ac:dyDescent="0.25"/>
    <row r="128" spans="10:19" s="4" customFormat="1" x14ac:dyDescent="0.25"/>
    <row r="129" spans="15:15" s="4" customFormat="1" x14ac:dyDescent="0.25"/>
    <row r="130" spans="15:15" s="4" customFormat="1" x14ac:dyDescent="0.25"/>
    <row r="131" spans="15:15" s="4" customFormat="1" x14ac:dyDescent="0.25"/>
    <row r="132" spans="15:15" s="4" customFormat="1" x14ac:dyDescent="0.25"/>
    <row r="133" spans="15:15" s="4" customFormat="1" x14ac:dyDescent="0.25"/>
    <row r="134" spans="15:15" s="4" customFormat="1" x14ac:dyDescent="0.25">
      <c r="O134" s="49"/>
    </row>
    <row r="135" spans="15:15" s="4" customFormat="1" x14ac:dyDescent="0.25"/>
    <row r="136" spans="15:15" s="4" customFormat="1" x14ac:dyDescent="0.25"/>
    <row r="137" spans="15:15" s="4" customFormat="1" x14ac:dyDescent="0.25"/>
    <row r="138" spans="15:15" s="4" customFormat="1" x14ac:dyDescent="0.25">
      <c r="O138" s="4" t="s">
        <v>194</v>
      </c>
    </row>
    <row r="139" spans="15:15" s="4" customFormat="1" x14ac:dyDescent="0.25"/>
    <row r="140" spans="15:15" s="4" customFormat="1" x14ac:dyDescent="0.25"/>
    <row r="141" spans="15:15" s="4" customFormat="1" x14ac:dyDescent="0.25"/>
    <row r="142" spans="15:15" s="4" customFormat="1" x14ac:dyDescent="0.25"/>
    <row r="143" spans="15:15" s="4" customFormat="1" x14ac:dyDescent="0.25"/>
    <row r="144" spans="15:15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pans="1:38" s="4" customFormat="1" x14ac:dyDescent="0.25"/>
    <row r="162" spans="1:38" s="4" customFormat="1" x14ac:dyDescent="0.25"/>
    <row r="163" spans="1:38" s="4" customFormat="1" x14ac:dyDescent="0.25"/>
    <row r="164" spans="1:38" s="4" customFormat="1" x14ac:dyDescent="0.25"/>
    <row r="165" spans="1:38" s="4" customFormat="1" x14ac:dyDescent="0.25"/>
    <row r="166" spans="1:38" s="4" customFormat="1" ht="15.75" thickBot="1" x14ac:dyDescent="0.3">
      <c r="A166" s="49"/>
      <c r="B166" s="49"/>
      <c r="C166" s="49"/>
      <c r="D166" s="52" t="s">
        <v>195</v>
      </c>
      <c r="E166" s="49"/>
      <c r="F166" s="49"/>
      <c r="G166" s="49"/>
      <c r="X166" s="49"/>
      <c r="Y166" s="49"/>
      <c r="Z166" s="49"/>
      <c r="AA166" s="52" t="s">
        <v>183</v>
      </c>
      <c r="AB166" s="49"/>
      <c r="AC166" s="49"/>
      <c r="AD166" s="49"/>
      <c r="AE166" s="53"/>
      <c r="AF166" s="49"/>
      <c r="AG166" s="49"/>
      <c r="AH166" s="49"/>
      <c r="AI166" s="52" t="s">
        <v>184</v>
      </c>
      <c r="AJ166" s="49"/>
      <c r="AK166" s="49"/>
    </row>
    <row r="167" spans="1:38" s="4" customFormat="1" ht="25.5" thickTop="1" thickBot="1" x14ac:dyDescent="0.3">
      <c r="A167" s="63" t="s">
        <v>170</v>
      </c>
      <c r="B167" s="64" t="s">
        <v>171</v>
      </c>
      <c r="C167" s="64" t="s">
        <v>172</v>
      </c>
      <c r="D167" s="64" t="s">
        <v>173</v>
      </c>
      <c r="E167" s="64" t="s">
        <v>174</v>
      </c>
      <c r="F167" s="64" t="s">
        <v>175</v>
      </c>
      <c r="G167" s="65" t="s">
        <v>176</v>
      </c>
      <c r="X167" s="54" t="s">
        <v>170</v>
      </c>
      <c r="Y167" s="55" t="s">
        <v>171</v>
      </c>
      <c r="Z167" s="55" t="s">
        <v>172</v>
      </c>
      <c r="AA167" s="55" t="s">
        <v>173</v>
      </c>
      <c r="AB167" s="55" t="s">
        <v>174</v>
      </c>
      <c r="AC167" s="55" t="s">
        <v>175</v>
      </c>
      <c r="AD167" s="56" t="s">
        <v>176</v>
      </c>
      <c r="AE167" s="53"/>
      <c r="AF167" s="54" t="s">
        <v>170</v>
      </c>
      <c r="AG167" s="55" t="s">
        <v>171</v>
      </c>
      <c r="AH167" s="55" t="s">
        <v>172</v>
      </c>
      <c r="AI167" s="55" t="s">
        <v>173</v>
      </c>
      <c r="AJ167" s="55" t="s">
        <v>174</v>
      </c>
      <c r="AK167" s="55" t="s">
        <v>175</v>
      </c>
      <c r="AL167" s="56" t="s">
        <v>176</v>
      </c>
    </row>
    <row r="168" spans="1:38" s="4" customFormat="1" ht="16.5" thickTop="1" thickBot="1" x14ac:dyDescent="0.3">
      <c r="A168" s="66" t="s">
        <v>177</v>
      </c>
      <c r="B168" s="67" t="str">
        <f>TEXT(Y168,"#")&amp;" ("&amp;TEXT(AG168,"#"&amp;")")</f>
        <v>30 (15)</v>
      </c>
      <c r="C168" s="68" t="s">
        <v>178</v>
      </c>
      <c r="D168" s="67" t="str">
        <f t="shared" ref="D168:G172" si="0">TEXT(AA168,"#")&amp;" ("&amp;TEXT(AI168,"#"&amp;")")</f>
        <v>33 (32)</v>
      </c>
      <c r="E168" s="67" t="str">
        <f t="shared" si="0"/>
        <v>11 (13)</v>
      </c>
      <c r="F168" s="67" t="str">
        <f t="shared" si="0"/>
        <v>43 (40)</v>
      </c>
      <c r="G168" s="67" t="str">
        <f t="shared" si="0"/>
        <v>24 (27)</v>
      </c>
      <c r="X168" s="57" t="s">
        <v>177</v>
      </c>
      <c r="Y168" s="58">
        <f>'5Rx0L'!H7</f>
        <v>29.691982789473681</v>
      </c>
      <c r="Z168" s="58" t="s">
        <v>178</v>
      </c>
      <c r="AA168" s="58">
        <f>'5Rx5L'!H7</f>
        <v>33.495688421052627</v>
      </c>
      <c r="AB168" s="58">
        <f>'5Rx5L'!H31</f>
        <v>11.017084473684212</v>
      </c>
      <c r="AC168" s="58">
        <f>'5Rx5L'!H55</f>
        <v>42.983455105263154</v>
      </c>
      <c r="AD168" s="59">
        <f>'5Rx5L'!H79</f>
        <v>24.498116789473681</v>
      </c>
      <c r="AE168" s="53"/>
      <c r="AF168" s="57" t="s">
        <v>177</v>
      </c>
      <c r="AG168" s="58">
        <f>'5Rx0L'!P7</f>
        <v>15.239103684210525</v>
      </c>
      <c r="AH168" s="58" t="s">
        <v>178</v>
      </c>
      <c r="AI168" s="58">
        <f>'5Rx5L'!P7</f>
        <v>32.358254842105268</v>
      </c>
      <c r="AJ168" s="58">
        <f>'5Rx5L'!P31</f>
        <v>12.832411410526316</v>
      </c>
      <c r="AK168" s="58">
        <f>'5Rx5L'!P55</f>
        <v>39.579164210526322</v>
      </c>
      <c r="AL168" s="59">
        <f>'5Rx5L'!P79</f>
        <v>26.630656526315793</v>
      </c>
    </row>
    <row r="169" spans="1:38" s="4" customFormat="1" ht="15.75" thickBot="1" x14ac:dyDescent="0.3">
      <c r="A169" s="66" t="s">
        <v>179</v>
      </c>
      <c r="B169" s="67" t="str">
        <f>TEXT(Y169,"#")&amp;" ("&amp;TEXT(AG169,"#"&amp;")")</f>
        <v>72 (71)</v>
      </c>
      <c r="C169" s="67" t="str">
        <f>TEXT(Z169,"#")&amp;" ("&amp;TEXT(AH169,"#"&amp;")")</f>
        <v>56 (57)</v>
      </c>
      <c r="D169" s="67" t="str">
        <f t="shared" si="0"/>
        <v>81 (82)</v>
      </c>
      <c r="E169" s="67" t="str">
        <f t="shared" si="0"/>
        <v>68 (65)</v>
      </c>
      <c r="F169" s="67" t="str">
        <f t="shared" si="0"/>
        <v>70 (74)</v>
      </c>
      <c r="G169" s="67" t="str">
        <f t="shared" si="0"/>
        <v>73 (66)</v>
      </c>
      <c r="X169" s="57" t="s">
        <v>179</v>
      </c>
      <c r="Y169" s="58">
        <f>'5Rx0L'!H31</f>
        <v>72.428142368421049</v>
      </c>
      <c r="Z169" s="58">
        <f>'5Rx5L'!H103</f>
        <v>55.87597636842105</v>
      </c>
      <c r="AA169" s="58">
        <f>'2Rx2L'!G3</f>
        <v>81.053935212121232</v>
      </c>
      <c r="AB169" s="58">
        <f>'5Rx5L'!H151</f>
        <v>67.503561736842116</v>
      </c>
      <c r="AC169" s="58">
        <f>'5Rx5L'!H175</f>
        <v>69.746770947368418</v>
      </c>
      <c r="AD169" s="59">
        <f>'5Rx5L'!H199</f>
        <v>73.172129421052645</v>
      </c>
      <c r="AE169" s="53"/>
      <c r="AF169" s="57" t="s">
        <v>179</v>
      </c>
      <c r="AG169" s="58">
        <f>'5Rx0L'!P31</f>
        <v>70.530144368421077</v>
      </c>
      <c r="AH169" s="58">
        <f>'5Rx5L'!P103</f>
        <v>56.73106231578948</v>
      </c>
      <c r="AI169" s="58">
        <f>'2Rx2L'!O3</f>
        <v>81.687715343434363</v>
      </c>
      <c r="AJ169" s="58">
        <f>'5Rx5L'!P151</f>
        <v>65.150096526315792</v>
      </c>
      <c r="AK169" s="58">
        <f>'5Rx5L'!P175</f>
        <v>74.161207473684215</v>
      </c>
      <c r="AL169" s="59">
        <f>'5Rx5L'!P199</f>
        <v>66.082905684210516</v>
      </c>
    </row>
    <row r="170" spans="1:38" s="4" customFormat="1" ht="15.75" thickBot="1" x14ac:dyDescent="0.3">
      <c r="A170" s="66" t="s">
        <v>180</v>
      </c>
      <c r="B170" s="67" t="str">
        <f>TEXT(Y170,"#")&amp;" ("&amp;TEXT(AG170,"#"&amp;")")</f>
        <v>93 (84)</v>
      </c>
      <c r="C170" s="67" t="str">
        <f>TEXT(Z170,"#")&amp;" ("&amp;TEXT(AH170,"#"&amp;")")</f>
        <v>61 (62)</v>
      </c>
      <c r="D170" s="67" t="str">
        <f t="shared" si="0"/>
        <v>89 (94)</v>
      </c>
      <c r="E170" s="67" t="str">
        <f t="shared" si="0"/>
        <v>77 (77)</v>
      </c>
      <c r="F170" s="67" t="str">
        <f t="shared" si="0"/>
        <v>90 (92)</v>
      </c>
      <c r="G170" s="67" t="str">
        <f t="shared" si="0"/>
        <v>68 (71)</v>
      </c>
      <c r="X170" s="57" t="s">
        <v>180</v>
      </c>
      <c r="Y170" s="58">
        <f>'5Rx0L'!H55</f>
        <v>93.214002999999991</v>
      </c>
      <c r="Z170" s="58">
        <f>'5Rx5L'!H223</f>
        <v>60.87912068421052</v>
      </c>
      <c r="AA170" s="58">
        <f>'5Rx5L'!H247</f>
        <v>89.354099421052638</v>
      </c>
      <c r="AB170" s="58">
        <f>'5Rx5L'!H271</f>
        <v>77.251202157894738</v>
      </c>
      <c r="AC170" s="58">
        <f>'5Rx5L'!H295</f>
        <v>90.493261789473678</v>
      </c>
      <c r="AD170" s="59">
        <f>'5Rx5L'!H319</f>
        <v>67.9238172631579</v>
      </c>
      <c r="AE170" s="53"/>
      <c r="AF170" s="57" t="s">
        <v>180</v>
      </c>
      <c r="AG170" s="58">
        <f>'5Rx0L'!P55</f>
        <v>84.050756157894725</v>
      </c>
      <c r="AH170" s="58">
        <f>'5Rx5L'!P223</f>
        <v>62.444880052631582</v>
      </c>
      <c r="AI170" s="58">
        <f>'5Rx5L'!P247</f>
        <v>93.970193684210528</v>
      </c>
      <c r="AJ170" s="58">
        <f>'5Rx5L'!P271</f>
        <v>77.264707684210521</v>
      </c>
      <c r="AK170" s="58">
        <f>'5Rx5L'!P295</f>
        <v>92.247654894736826</v>
      </c>
      <c r="AL170" s="59">
        <f>'5Rx5L'!P319</f>
        <v>71.381663315789467</v>
      </c>
    </row>
    <row r="171" spans="1:38" s="4" customFormat="1" ht="15.75" thickBot="1" x14ac:dyDescent="0.3">
      <c r="A171" s="66" t="s">
        <v>181</v>
      </c>
      <c r="B171" s="67" t="str">
        <f>TEXT(Y171,"#")&amp;" ("&amp;TEXT(AG171,"#"&amp;")")</f>
        <v>125 (130)</v>
      </c>
      <c r="C171" s="67" t="str">
        <f>TEXT(Z171,"#")&amp;" ("&amp;TEXT(AH171,"#"&amp;")")</f>
        <v>104 (110)</v>
      </c>
      <c r="D171" s="67" t="str">
        <f t="shared" si="0"/>
        <v>114 (118)</v>
      </c>
      <c r="E171" s="67" t="str">
        <f t="shared" si="0"/>
        <v>115 (116)</v>
      </c>
      <c r="F171" s="67" t="str">
        <f t="shared" si="0"/>
        <v>126 (130)</v>
      </c>
      <c r="G171" s="67" t="str">
        <f t="shared" si="0"/>
        <v>113 (116)</v>
      </c>
      <c r="X171" s="57" t="s">
        <v>181</v>
      </c>
      <c r="Y171" s="58">
        <f>'5Rx0L'!H79</f>
        <v>124.56181626315789</v>
      </c>
      <c r="Z171" s="58">
        <f>'5Rx5L'!H343</f>
        <v>104.29574005263159</v>
      </c>
      <c r="AA171" s="58">
        <f>'5Rx5L'!H367</f>
        <v>113.70355705263157</v>
      </c>
      <c r="AB171" s="58">
        <f>'5Rx5L'!H391</f>
        <v>115.24948447368422</v>
      </c>
      <c r="AC171" s="58">
        <f>'5Rx5L'!H415</f>
        <v>125.99651142105265</v>
      </c>
      <c r="AD171" s="59">
        <f>'5Rx5L'!H439</f>
        <v>113.28771542105261</v>
      </c>
      <c r="AE171" s="53"/>
      <c r="AF171" s="57" t="s">
        <v>181</v>
      </c>
      <c r="AG171" s="58">
        <f>'5Rx0L'!P79</f>
        <v>129.50467347368419</v>
      </c>
      <c r="AH171" s="58">
        <f>'5Rx5L'!P343</f>
        <v>109.96156289473684</v>
      </c>
      <c r="AI171" s="58">
        <f>'5Rx5L'!P367</f>
        <v>117.73197594736841</v>
      </c>
      <c r="AJ171" s="58">
        <f>'5Rx5L'!P391</f>
        <v>116.27133115789474</v>
      </c>
      <c r="AK171" s="58">
        <f>'5Rx5L'!P415</f>
        <v>129.94708652631579</v>
      </c>
      <c r="AL171" s="59">
        <f>'5Rx5L'!P439</f>
        <v>116.20777878947369</v>
      </c>
    </row>
    <row r="172" spans="1:38" s="4" customFormat="1" ht="15.75" thickBot="1" x14ac:dyDescent="0.3">
      <c r="A172" s="69" t="s">
        <v>182</v>
      </c>
      <c r="B172" s="67" t="str">
        <f>TEXT(Y172,"#")&amp;" ("&amp;TEXT(AG172,"#"&amp;")")</f>
        <v>139 (149)</v>
      </c>
      <c r="C172" s="67" t="str">
        <f>TEXT(Z172,"#")&amp;" ("&amp;TEXT(AH172,"#"&amp;")")</f>
        <v>120 (122)</v>
      </c>
      <c r="D172" s="67" t="str">
        <f t="shared" si="0"/>
        <v>127 (132)</v>
      </c>
      <c r="E172" s="67" t="str">
        <f t="shared" si="0"/>
        <v>116 (121)</v>
      </c>
      <c r="F172" s="67" t="str">
        <f t="shared" si="0"/>
        <v>136 (143)</v>
      </c>
      <c r="G172" s="67" t="str">
        <f t="shared" si="0"/>
        <v>123 (129)</v>
      </c>
      <c r="X172" s="60" t="s">
        <v>182</v>
      </c>
      <c r="Y172" s="61">
        <f>'5Rx0L'!H103</f>
        <v>138.98173800000001</v>
      </c>
      <c r="Z172" s="61">
        <f>'5Rx5L'!H463</f>
        <v>119.73903810526315</v>
      </c>
      <c r="AA172" s="61">
        <f>'5Rx5L'!H487</f>
        <v>126.99863031578946</v>
      </c>
      <c r="AB172" s="61">
        <f>'5Rx5L'!H511</f>
        <v>115.76217042105262</v>
      </c>
      <c r="AC172" s="61">
        <f>'5Rx5L'!H535</f>
        <v>136.00900736842104</v>
      </c>
      <c r="AD172" s="62">
        <f>'5Rx5L'!H559</f>
        <v>123.02333915789475</v>
      </c>
      <c r="AE172" s="53"/>
      <c r="AF172" s="60" t="s">
        <v>182</v>
      </c>
      <c r="AG172" s="61">
        <f>'5Rx0L'!P103</f>
        <v>148.9124450526316</v>
      </c>
      <c r="AH172" s="61">
        <f>'5Rx5L'!P463</f>
        <v>122.16914668421052</v>
      </c>
      <c r="AI172" s="61">
        <f>'5Rx5L'!P487</f>
        <v>132.07045942105265</v>
      </c>
      <c r="AJ172" s="61">
        <f>'5Rx5L'!P511</f>
        <v>121.27820105263157</v>
      </c>
      <c r="AK172" s="61">
        <f>'5Rx5L'!P535</f>
        <v>142.65152410526315</v>
      </c>
      <c r="AL172" s="62">
        <f>'5Rx5L'!P559</f>
        <v>128.98125473684212</v>
      </c>
    </row>
    <row r="173" spans="1:38" s="4" customFormat="1" ht="15.75" thickTop="1" x14ac:dyDescent="0.25">
      <c r="A173" s="49"/>
      <c r="B173" s="49"/>
      <c r="C173" s="49"/>
      <c r="D173" s="49"/>
      <c r="E173" s="49"/>
      <c r="F173" s="49"/>
      <c r="G173" s="49"/>
      <c r="X173" s="49"/>
      <c r="Y173" s="49"/>
      <c r="Z173" s="49"/>
      <c r="AA173" s="49"/>
      <c r="AB173" s="49"/>
      <c r="AC173" s="49"/>
      <c r="AD173" s="49"/>
      <c r="AE173" s="53"/>
      <c r="AF173" s="49"/>
      <c r="AG173" s="49"/>
      <c r="AH173" s="49"/>
      <c r="AI173" s="49"/>
      <c r="AJ173" s="49"/>
      <c r="AK173" s="49"/>
      <c r="AL173" s="49"/>
    </row>
    <row r="174" spans="1:38" s="4" customFormat="1" x14ac:dyDescent="0.25">
      <c r="A174" s="49"/>
      <c r="B174" s="49"/>
      <c r="C174" s="49"/>
      <c r="D174" s="49"/>
      <c r="E174" s="49"/>
      <c r="F174" s="49"/>
      <c r="G174" s="49"/>
      <c r="X174" s="49"/>
      <c r="Y174" s="49"/>
      <c r="Z174" s="49"/>
      <c r="AA174" s="49"/>
      <c r="AB174" s="49"/>
      <c r="AC174" s="49"/>
      <c r="AD174" s="49"/>
      <c r="AE174" s="53"/>
      <c r="AF174" s="49"/>
      <c r="AG174" s="49"/>
      <c r="AH174" s="49"/>
      <c r="AI174" s="49"/>
      <c r="AJ174" s="49"/>
      <c r="AK174" s="49"/>
      <c r="AL174" s="49"/>
    </row>
    <row r="175" spans="1:38" s="4" customFormat="1" x14ac:dyDescent="0.25">
      <c r="A175" s="49"/>
      <c r="B175" s="49"/>
      <c r="C175" s="49"/>
      <c r="D175" s="49"/>
      <c r="E175" s="49"/>
      <c r="F175" s="49"/>
      <c r="G175" s="49"/>
      <c r="X175" s="49"/>
      <c r="Y175" s="49"/>
      <c r="Z175" s="49"/>
      <c r="AA175" s="49"/>
      <c r="AB175" s="49"/>
      <c r="AC175" s="49"/>
      <c r="AD175" s="49"/>
      <c r="AE175" s="53"/>
      <c r="AF175" s="49"/>
      <c r="AG175" s="49"/>
      <c r="AH175" s="49"/>
      <c r="AI175" s="49"/>
      <c r="AJ175" s="49"/>
      <c r="AK175" s="49"/>
      <c r="AL175" s="49"/>
    </row>
    <row r="176" spans="1:38" s="4" customFormat="1" ht="15.75" thickBot="1" x14ac:dyDescent="0.3">
      <c r="A176" s="49"/>
      <c r="B176" s="49"/>
      <c r="C176" s="49"/>
      <c r="D176" s="52" t="s">
        <v>196</v>
      </c>
      <c r="E176" s="49"/>
      <c r="F176" s="49"/>
      <c r="G176" s="49"/>
      <c r="X176" s="49"/>
      <c r="Y176" s="49"/>
      <c r="Z176" s="49"/>
      <c r="AA176" s="52" t="s">
        <v>191</v>
      </c>
      <c r="AB176" s="49"/>
      <c r="AC176" s="49"/>
      <c r="AD176" s="49"/>
      <c r="AE176" s="53"/>
      <c r="AF176" s="49"/>
      <c r="AG176" s="49"/>
      <c r="AH176" s="49"/>
      <c r="AI176" s="52" t="s">
        <v>192</v>
      </c>
      <c r="AJ176" s="49"/>
      <c r="AK176" s="49"/>
      <c r="AL176" s="49"/>
    </row>
    <row r="177" spans="1:38" s="4" customFormat="1" ht="25.5" thickTop="1" thickBot="1" x14ac:dyDescent="0.3">
      <c r="A177" s="63" t="s">
        <v>190</v>
      </c>
      <c r="B177" s="64" t="s">
        <v>171</v>
      </c>
      <c r="C177" s="64" t="s">
        <v>172</v>
      </c>
      <c r="D177" s="64" t="s">
        <v>173</v>
      </c>
      <c r="E177" s="64" t="s">
        <v>174</v>
      </c>
      <c r="F177" s="64" t="s">
        <v>175</v>
      </c>
      <c r="G177" s="65" t="s">
        <v>176</v>
      </c>
      <c r="X177" s="54" t="s">
        <v>190</v>
      </c>
      <c r="Y177" s="55" t="s">
        <v>171</v>
      </c>
      <c r="Z177" s="55" t="s">
        <v>172</v>
      </c>
      <c r="AA177" s="55" t="s">
        <v>173</v>
      </c>
      <c r="AB177" s="55" t="s">
        <v>174</v>
      </c>
      <c r="AC177" s="55" t="s">
        <v>175</v>
      </c>
      <c r="AD177" s="56" t="s">
        <v>176</v>
      </c>
      <c r="AE177" s="53"/>
      <c r="AF177" s="54" t="s">
        <v>190</v>
      </c>
      <c r="AG177" s="55" t="s">
        <v>171</v>
      </c>
      <c r="AH177" s="55" t="s">
        <v>172</v>
      </c>
      <c r="AI177" s="55" t="s">
        <v>173</v>
      </c>
      <c r="AJ177" s="55" t="s">
        <v>174</v>
      </c>
      <c r="AK177" s="55" t="s">
        <v>175</v>
      </c>
      <c r="AL177" s="56" t="s">
        <v>176</v>
      </c>
    </row>
    <row r="178" spans="1:38" s="4" customFormat="1" ht="16.5" thickTop="1" thickBot="1" x14ac:dyDescent="0.3">
      <c r="A178" s="66" t="s">
        <v>185</v>
      </c>
      <c r="B178" s="67" t="str">
        <f>TEXT(Y178,"#")&amp;" ("&amp;TEXT(AG178,"#"&amp;")")</f>
        <v>27 (19)</v>
      </c>
      <c r="C178" s="68" t="s">
        <v>178</v>
      </c>
      <c r="D178" s="67" t="str">
        <f t="shared" ref="D178:G182" si="1">TEXT(AA178,"#")&amp;" ("&amp;TEXT(AI178,"#"&amp;")")</f>
        <v>34 (34)</v>
      </c>
      <c r="E178" s="67" t="str">
        <f t="shared" si="1"/>
        <v>11 (12)</v>
      </c>
      <c r="F178" s="67" t="str">
        <f t="shared" si="1"/>
        <v>43 (38)</v>
      </c>
      <c r="G178" s="67" t="str">
        <f t="shared" si="1"/>
        <v>32 (25)</v>
      </c>
      <c r="X178" s="57" t="s">
        <v>185</v>
      </c>
      <c r="Y178" s="58">
        <f>'5Ix0L'!H7</f>
        <v>27.138434473684214</v>
      </c>
      <c r="Z178" s="58" t="s">
        <v>178</v>
      </c>
      <c r="AA178" s="58">
        <f>'5Ix5L'!H7</f>
        <v>33.537826368421051</v>
      </c>
      <c r="AB178" s="58">
        <f>'5Ix5L'!H31</f>
        <v>11.336447226315791</v>
      </c>
      <c r="AC178" s="58">
        <f>'5Ix5L'!H55</f>
        <v>43.259512368421056</v>
      </c>
      <c r="AD178" s="59">
        <f>'5Ix5L'!H79</f>
        <v>31.684714842105265</v>
      </c>
      <c r="AE178" s="53"/>
      <c r="AF178" s="57" t="s">
        <v>185</v>
      </c>
      <c r="AG178" s="58">
        <f>'5Ix0L'!P7</f>
        <v>18.849414315789474</v>
      </c>
      <c r="AH178" s="58" t="s">
        <v>178</v>
      </c>
      <c r="AI178" s="58">
        <f>'5Ix5L'!P7</f>
        <v>33.545163157894741</v>
      </c>
      <c r="AJ178" s="58">
        <f>'5Ix5L'!P31</f>
        <v>11.701206842105265</v>
      </c>
      <c r="AK178" s="58">
        <f>'5Ix5L'!P55</f>
        <v>37.635784000000001</v>
      </c>
      <c r="AL178" s="59">
        <f>'5Ix5L'!P79</f>
        <v>25.22083794736842</v>
      </c>
    </row>
    <row r="179" spans="1:38" s="4" customFormat="1" ht="15.75" thickBot="1" x14ac:dyDescent="0.3">
      <c r="A179" s="66" t="s">
        <v>186</v>
      </c>
      <c r="B179" s="67" t="str">
        <f>TEXT(Y179,"#")&amp;" ("&amp;TEXT(AG179,"#"&amp;")")</f>
        <v>55 (70)</v>
      </c>
      <c r="C179" s="67" t="str">
        <f>TEXT(Z179,"#")&amp;" ("&amp;TEXT(AH179,"#"&amp;")")</f>
        <v>74 (76)</v>
      </c>
      <c r="D179" s="67" t="str">
        <f t="shared" si="1"/>
        <v>59 (56)</v>
      </c>
      <c r="E179" s="67" t="str">
        <f t="shared" si="1"/>
        <v>79 (79)</v>
      </c>
      <c r="F179" s="67" t="str">
        <f t="shared" si="1"/>
        <v>65 (58)</v>
      </c>
      <c r="G179" s="67" t="str">
        <f t="shared" si="1"/>
        <v>79 (76)</v>
      </c>
      <c r="X179" s="57" t="s">
        <v>186</v>
      </c>
      <c r="Y179" s="58">
        <f>'5Ix0L'!H31</f>
        <v>54.776008105263159</v>
      </c>
      <c r="Z179" s="58">
        <f>'2Ix1L'!G3</f>
        <v>74.457600565656591</v>
      </c>
      <c r="AA179" s="58">
        <f>'5Ix5L'!H127</f>
        <v>58.584238578947378</v>
      </c>
      <c r="AB179" s="58">
        <f>'5Ix5L'!H151</f>
        <v>78.736784526315816</v>
      </c>
      <c r="AC179" s="58">
        <f>'5Ix5L'!H175</f>
        <v>65.334119736842098</v>
      </c>
      <c r="AD179" s="59">
        <f>'5Ix5L'!H199</f>
        <v>79.439333947368411</v>
      </c>
      <c r="AE179" s="53"/>
      <c r="AF179" s="57" t="s">
        <v>186</v>
      </c>
      <c r="AG179" s="58">
        <f>'5Ix0L'!P31</f>
        <v>69.566798105263146</v>
      </c>
      <c r="AH179" s="58">
        <f>'2Ix1L'!O3</f>
        <v>76.332084969697007</v>
      </c>
      <c r="AI179" s="58">
        <f>'5Ix5L'!P127</f>
        <v>56.462979157894722</v>
      </c>
      <c r="AJ179" s="58">
        <f>'5Ix5L'!P151</f>
        <v>78.884813105263163</v>
      </c>
      <c r="AK179" s="58">
        <f>'5Ix5L'!P175</f>
        <v>58.012941315789476</v>
      </c>
      <c r="AL179" s="59">
        <f>'5Ix5L'!P199</f>
        <v>75.596211842105248</v>
      </c>
    </row>
    <row r="180" spans="1:38" s="4" customFormat="1" ht="15.75" thickBot="1" x14ac:dyDescent="0.3">
      <c r="A180" s="66" t="s">
        <v>187</v>
      </c>
      <c r="B180" s="67" t="str">
        <f>TEXT(Y180,"#")&amp;" ("&amp;TEXT(AG180,"#"&amp;")")</f>
        <v>92 (83)</v>
      </c>
      <c r="C180" s="67" t="str">
        <f>TEXT(Z180,"#")&amp;" ("&amp;TEXT(AH180,"#"&amp;")")</f>
        <v>73 (71)</v>
      </c>
      <c r="D180" s="67" t="str">
        <f t="shared" si="1"/>
        <v>82 (83)</v>
      </c>
      <c r="E180" s="67" t="str">
        <f t="shared" si="1"/>
        <v>64 (66)</v>
      </c>
      <c r="F180" s="67" t="str">
        <f t="shared" si="1"/>
        <v>86 (87)</v>
      </c>
      <c r="G180" s="67" t="str">
        <f t="shared" si="1"/>
        <v>72 (70)</v>
      </c>
      <c r="X180" s="57" t="s">
        <v>187</v>
      </c>
      <c r="Y180" s="58">
        <f>'5Ix0L'!H55</f>
        <v>91.80635057894736</v>
      </c>
      <c r="Z180" s="58">
        <f>'5Ix5L'!H223</f>
        <v>72.756641894736845</v>
      </c>
      <c r="AA180" s="58">
        <f>'5Ix5L'!H247</f>
        <v>82.167537894736839</v>
      </c>
      <c r="AB180" s="58">
        <f>'5Ix5L'!H271</f>
        <v>63.961119684210523</v>
      </c>
      <c r="AC180" s="58">
        <f>'5Ix5L'!H295</f>
        <v>86.043781526315797</v>
      </c>
      <c r="AD180" s="59">
        <f>'5Ix5L'!H319</f>
        <v>71.907344736842106</v>
      </c>
      <c r="AE180" s="53"/>
      <c r="AF180" s="57" t="s">
        <v>187</v>
      </c>
      <c r="AG180" s="58">
        <f>'5Ix0L'!P55</f>
        <v>82.555650578947365</v>
      </c>
      <c r="AH180" s="58">
        <f>'5Ix5L'!P223</f>
        <v>71.439916421052629</v>
      </c>
      <c r="AI180" s="58">
        <f>'5Ix5L'!P247</f>
        <v>83.352252105263148</v>
      </c>
      <c r="AJ180" s="58">
        <f>'5Ix5L'!P271</f>
        <v>66.15334352631578</v>
      </c>
      <c r="AK180" s="58">
        <f>'5Ix5L'!P295</f>
        <v>86.892183684210522</v>
      </c>
      <c r="AL180" s="59">
        <f>'5Ix5L'!P319</f>
        <v>69.996188789473692</v>
      </c>
    </row>
    <row r="181" spans="1:38" s="4" customFormat="1" ht="15.75" thickBot="1" x14ac:dyDescent="0.3">
      <c r="A181" s="66" t="s">
        <v>188</v>
      </c>
      <c r="B181" s="67" t="str">
        <f>TEXT(Y181,"#")&amp;" ("&amp;TEXT(AG181,"#"&amp;")")</f>
        <v>119 (120)</v>
      </c>
      <c r="C181" s="67" t="str">
        <f>TEXT(Z181,"#")&amp;" ("&amp;TEXT(AH181,"#"&amp;")")</f>
        <v>125 (126)</v>
      </c>
      <c r="D181" s="67" t="str">
        <f t="shared" si="1"/>
        <v>115 (111)</v>
      </c>
      <c r="E181" s="67" t="str">
        <f t="shared" si="1"/>
        <v>120 (123)</v>
      </c>
      <c r="F181" s="67" t="str">
        <f t="shared" si="1"/>
        <v>109 (106)</v>
      </c>
      <c r="G181" s="67" t="str">
        <f t="shared" si="1"/>
        <v>120 (120)</v>
      </c>
      <c r="X181" s="57" t="s">
        <v>188</v>
      </c>
      <c r="Y181" s="58">
        <f>'5Ix0L'!H79</f>
        <v>119.17492594736844</v>
      </c>
      <c r="Z181" s="58">
        <f>'5Ix5L'!H343</f>
        <v>125.14250042105265</v>
      </c>
      <c r="AA181" s="58">
        <f>'5Ix5L'!H367</f>
        <v>114.60900157894737</v>
      </c>
      <c r="AB181" s="58">
        <f>'5Ix5L'!H391</f>
        <v>120.19073852631578</v>
      </c>
      <c r="AC181" s="58">
        <f>'5Ix5L'!H415</f>
        <v>108.60184478947369</v>
      </c>
      <c r="AD181" s="59">
        <f>'5Ix5L'!H439</f>
        <v>119.53458336842105</v>
      </c>
      <c r="AE181" s="53"/>
      <c r="AF181" s="57" t="s">
        <v>188</v>
      </c>
      <c r="AG181" s="58">
        <f>'5Ix0L'!P79</f>
        <v>120.08574189473686</v>
      </c>
      <c r="AH181" s="58">
        <f>'5Ix5L'!P343</f>
        <v>125.67558605263157</v>
      </c>
      <c r="AI181" s="58">
        <f>'5Ix5L'!P367</f>
        <v>111.14674357894735</v>
      </c>
      <c r="AJ181" s="58">
        <f>'5Ix5L'!P391</f>
        <v>122.91692068421052</v>
      </c>
      <c r="AK181" s="58">
        <f>'5Ix5L'!P415</f>
        <v>106.2506964736842</v>
      </c>
      <c r="AL181" s="59">
        <f>'5Ix5L'!P439</f>
        <v>119.54718700000001</v>
      </c>
    </row>
    <row r="182" spans="1:38" s="4" customFormat="1" ht="15.75" thickBot="1" x14ac:dyDescent="0.3">
      <c r="A182" s="69" t="s">
        <v>189</v>
      </c>
      <c r="B182" s="67" t="str">
        <f>TEXT(Y182,"#")&amp;" ("&amp;TEXT(AG182,"#"&amp;")")</f>
        <v>139 (139)</v>
      </c>
      <c r="C182" s="67" t="str">
        <f>TEXT(Z182,"#")&amp;" ("&amp;TEXT(AH182,"#"&amp;")")</f>
        <v>114 (114)</v>
      </c>
      <c r="D182" s="67" t="str">
        <f t="shared" si="1"/>
        <v>130 (132)</v>
      </c>
      <c r="E182" s="67" t="str">
        <f t="shared" si="1"/>
        <v>105 (107)</v>
      </c>
      <c r="F182" s="67" t="str">
        <f t="shared" si="1"/>
        <v>129 (125)</v>
      </c>
      <c r="G182" s="67" t="str">
        <f t="shared" si="1"/>
        <v>111 (105)</v>
      </c>
      <c r="X182" s="60" t="s">
        <v>189</v>
      </c>
      <c r="Y182" s="61">
        <f>'5Ix0L'!H103</f>
        <v>138.88127294736842</v>
      </c>
      <c r="Z182" s="61">
        <f>'5Ix5L'!H463</f>
        <v>114.10852442105264</v>
      </c>
      <c r="AA182" s="61">
        <f>'5Ix5L'!H487</f>
        <v>130.45698184210528</v>
      </c>
      <c r="AB182" s="61">
        <f>'5Ix5L'!H511</f>
        <v>104.69060415789474</v>
      </c>
      <c r="AC182" s="61">
        <f>'5Ix5L'!H535</f>
        <v>129.13454410526316</v>
      </c>
      <c r="AD182" s="62">
        <f>'5Ix5L'!H559</f>
        <v>111.31674036842105</v>
      </c>
      <c r="AE182" s="53"/>
      <c r="AF182" s="60" t="s">
        <v>189</v>
      </c>
      <c r="AG182" s="61">
        <f>'5Ix0L'!P103</f>
        <v>138.74109884210526</v>
      </c>
      <c r="AH182" s="61">
        <f>'5Ix5L'!P463</f>
        <v>114.32234799999999</v>
      </c>
      <c r="AI182" s="61">
        <f>'5Ix5L'!P487</f>
        <v>131.56411136842104</v>
      </c>
      <c r="AJ182" s="61">
        <f>'5Ix5L'!P511</f>
        <v>107.36366131578947</v>
      </c>
      <c r="AK182" s="61">
        <f>'5Ix5L'!P535</f>
        <v>125.116634</v>
      </c>
      <c r="AL182" s="62">
        <f>'5Ix5L'!P559</f>
        <v>105.1932655263158</v>
      </c>
    </row>
    <row r="183" spans="1:38" s="4" customFormat="1" ht="15.75" thickTop="1" x14ac:dyDescent="0.25"/>
    <row r="184" spans="1:38" s="4" customFormat="1" x14ac:dyDescent="0.25"/>
    <row r="185" spans="1:38" s="2" customFormat="1" x14ac:dyDescent="0.25"/>
    <row r="186" spans="1:38" s="2" customFormat="1" x14ac:dyDescent="0.25"/>
    <row r="187" spans="1:38" s="2" customFormat="1" x14ac:dyDescent="0.25"/>
    <row r="188" spans="1:38" s="2" customFormat="1" x14ac:dyDescent="0.25"/>
    <row r="189" spans="1:38" s="2" customFormat="1" x14ac:dyDescent="0.25"/>
    <row r="190" spans="1:38" s="2" customFormat="1" x14ac:dyDescent="0.25"/>
    <row r="191" spans="1:38" s="2" customFormat="1" x14ac:dyDescent="0.25"/>
    <row r="192" spans="1:38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pans="1:14" s="2" customFormat="1" x14ac:dyDescent="0.25"/>
    <row r="770" spans="1:14" s="2" customFormat="1" x14ac:dyDescent="0.25"/>
    <row r="771" spans="1:14" s="2" customFormat="1" x14ac:dyDescent="0.25"/>
    <row r="772" spans="1:14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M772" s="2"/>
      <c r="N772" s="2"/>
    </row>
    <row r="773" spans="1:14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M773" s="2"/>
      <c r="N773" s="2"/>
    </row>
    <row r="774" spans="1:1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M774" s="2"/>
      <c r="N774" s="2"/>
    </row>
    <row r="775" spans="1:1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M775" s="2"/>
      <c r="N775" s="2"/>
    </row>
    <row r="776" spans="1:1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M776" s="2"/>
      <c r="N776" s="2"/>
    </row>
    <row r="777" spans="1:1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M777" s="2"/>
      <c r="N777" s="2"/>
    </row>
    <row r="778" spans="1:1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M778" s="2"/>
      <c r="N778" s="2"/>
    </row>
    <row r="779" spans="1:1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M779" s="2"/>
      <c r="N779" s="2"/>
    </row>
    <row r="780" spans="1:1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M780" s="2"/>
      <c r="N780" s="2"/>
    </row>
    <row r="781" spans="1:1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M781" s="2"/>
      <c r="N781" s="2"/>
    </row>
    <row r="782" spans="1:1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M782" s="2"/>
      <c r="N782" s="2"/>
    </row>
    <row r="783" spans="1:1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M783" s="2"/>
      <c r="N783" s="2"/>
    </row>
    <row r="784" spans="1:1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M784" s="2"/>
      <c r="N784" s="2"/>
    </row>
    <row r="785" spans="1:1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M785" s="2"/>
      <c r="N785" s="2"/>
    </row>
    <row r="786" spans="1:14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M786" s="2"/>
      <c r="N786" s="2"/>
    </row>
    <row r="787" spans="1:14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M787" s="2"/>
      <c r="N787" s="2"/>
    </row>
    <row r="788" spans="1:14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M788" s="2"/>
      <c r="N788" s="2"/>
    </row>
    <row r="789" spans="1:14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M789" s="2"/>
      <c r="N789" s="2"/>
    </row>
    <row r="790" spans="1:14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M790" s="2"/>
      <c r="N790" s="2"/>
    </row>
    <row r="791" spans="1:14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M791" s="2"/>
      <c r="N791" s="2"/>
    </row>
    <row r="792" spans="1:14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M792" s="2"/>
      <c r="N792" s="2"/>
    </row>
    <row r="793" spans="1:14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M793" s="2"/>
      <c r="N793" s="2"/>
    </row>
    <row r="794" spans="1:14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M794" s="2"/>
      <c r="N794" s="2"/>
    </row>
    <row r="795" spans="1:14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M795" s="2"/>
      <c r="N795" s="2"/>
    </row>
    <row r="796" spans="1:14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M796" s="2"/>
      <c r="N796" s="2"/>
    </row>
    <row r="797" spans="1:14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M797" s="2"/>
      <c r="N797" s="2"/>
    </row>
    <row r="798" spans="1:14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M798" s="2"/>
      <c r="N798" s="2"/>
    </row>
    <row r="799" spans="1:14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M799" s="2"/>
      <c r="N799" s="2"/>
    </row>
    <row r="800" spans="1:14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M800" s="2"/>
      <c r="N800" s="2"/>
    </row>
    <row r="801" spans="1:14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M801" s="2"/>
      <c r="N801" s="2"/>
    </row>
    <row r="802" spans="1:14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M802" s="2"/>
      <c r="N802" s="2"/>
    </row>
    <row r="803" spans="1:14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M803" s="2"/>
      <c r="N803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I209"/>
  <sheetViews>
    <sheetView workbookViewId="0">
      <selection activeCell="X7" sqref="X7"/>
    </sheetView>
  </sheetViews>
  <sheetFormatPr defaultRowHeight="15" x14ac:dyDescent="0.25"/>
  <cols>
    <col min="1" max="1" width="13.7109375" style="40" customWidth="1"/>
    <col min="2" max="2" width="10" customWidth="1"/>
    <col min="3" max="3" width="1.7109375" style="19" customWidth="1"/>
    <col min="11" max="11" width="2.140625" style="19" customWidth="1"/>
    <col min="12" max="17" width="10.7109375" style="6" customWidth="1"/>
    <col min="18" max="18" width="13.7109375" style="40" customWidth="1"/>
    <col min="19" max="19" width="10" customWidth="1"/>
    <col min="20" max="20" width="1.7109375" style="19" customWidth="1"/>
    <col min="28" max="28" width="2.140625" style="19" customWidth="1"/>
    <col min="29" max="34" width="10.7109375" style="6" customWidth="1"/>
    <col min="35" max="35" width="1.7109375" style="19" customWidth="1"/>
  </cols>
  <sheetData>
    <row r="1" spans="1:35" x14ac:dyDescent="0.25">
      <c r="D1" s="98" t="s">
        <v>235</v>
      </c>
      <c r="E1" s="98"/>
      <c r="F1" s="98"/>
      <c r="G1" s="98"/>
      <c r="H1" s="98"/>
      <c r="I1" s="98"/>
      <c r="J1" s="98"/>
      <c r="K1" s="42"/>
      <c r="L1" s="98" t="s">
        <v>234</v>
      </c>
      <c r="M1" s="98"/>
      <c r="N1" s="98"/>
      <c r="O1" s="98"/>
      <c r="P1" s="98"/>
      <c r="Q1" s="98"/>
      <c r="U1" s="98" t="s">
        <v>236</v>
      </c>
      <c r="V1" s="98"/>
      <c r="W1" s="98"/>
      <c r="X1" s="98"/>
      <c r="Y1" s="98"/>
      <c r="Z1" s="98"/>
      <c r="AA1" s="85"/>
      <c r="AB1" s="42"/>
      <c r="AC1" s="98" t="s">
        <v>237</v>
      </c>
      <c r="AD1" s="98"/>
      <c r="AE1" s="98"/>
      <c r="AF1" s="98"/>
      <c r="AG1" s="98"/>
      <c r="AH1" s="98"/>
    </row>
    <row r="2" spans="1:35" x14ac:dyDescent="0.25">
      <c r="A2" s="39" t="s">
        <v>106</v>
      </c>
      <c r="B2" t="s">
        <v>226</v>
      </c>
      <c r="D2" s="70">
        <v>17</v>
      </c>
      <c r="E2" s="70">
        <v>15</v>
      </c>
      <c r="F2" s="70">
        <v>13</v>
      </c>
      <c r="G2" s="70">
        <v>11</v>
      </c>
      <c r="H2" s="70">
        <v>9</v>
      </c>
      <c r="I2" s="70">
        <v>7</v>
      </c>
      <c r="J2" s="70">
        <v>5</v>
      </c>
      <c r="L2" s="70">
        <v>25</v>
      </c>
      <c r="M2" s="70">
        <v>22</v>
      </c>
      <c r="N2" s="70">
        <v>19</v>
      </c>
      <c r="O2" s="70">
        <v>16</v>
      </c>
      <c r="P2" s="70">
        <v>13</v>
      </c>
      <c r="Q2" s="70" t="s">
        <v>229</v>
      </c>
      <c r="R2" s="39" t="s">
        <v>107</v>
      </c>
      <c r="U2" s="70">
        <v>17</v>
      </c>
      <c r="V2" s="70">
        <v>15</v>
      </c>
      <c r="W2" s="70">
        <v>13</v>
      </c>
      <c r="X2" s="70">
        <v>11</v>
      </c>
      <c r="Y2" s="70">
        <v>9</v>
      </c>
      <c r="Z2" s="70">
        <v>7</v>
      </c>
      <c r="AA2" s="70">
        <v>5</v>
      </c>
      <c r="AC2" s="70" t="s">
        <v>217</v>
      </c>
      <c r="AD2" s="70" t="s">
        <v>218</v>
      </c>
      <c r="AE2" s="70" t="s">
        <v>211</v>
      </c>
      <c r="AF2" s="70" t="s">
        <v>212</v>
      </c>
      <c r="AG2" s="70" t="s">
        <v>213</v>
      </c>
      <c r="AH2" s="70" t="s">
        <v>214</v>
      </c>
    </row>
    <row r="3" spans="1:35" x14ac:dyDescent="0.25">
      <c r="D3" s="44">
        <f>'P1dB CL'!C8</f>
        <v>0</v>
      </c>
      <c r="E3" s="44">
        <f>'P1dB CL'!C64</f>
        <v>0</v>
      </c>
      <c r="F3" s="44">
        <f>'P1dB CL'!C120</f>
        <v>0</v>
      </c>
      <c r="G3" s="44">
        <f>'P1dB CL'!C176</f>
        <v>0</v>
      </c>
      <c r="H3" s="44">
        <f>'P1dB CL'!C232</f>
        <v>0</v>
      </c>
      <c r="I3" s="44">
        <f>'P1dB CL'!C288</f>
        <v>0</v>
      </c>
      <c r="J3" s="44">
        <f>'P1dB CL'!C344</f>
        <v>0</v>
      </c>
      <c r="L3" s="44">
        <f>'P1dB CL'!C399</f>
        <v>0</v>
      </c>
      <c r="M3" s="44">
        <f>'P1dB CL'!C454</f>
        <v>0</v>
      </c>
      <c r="N3" s="44">
        <f>'P1dB CL'!C509</f>
        <v>0</v>
      </c>
      <c r="O3" s="44">
        <f>'P1dB CL'!C564</f>
        <v>0</v>
      </c>
      <c r="P3" s="44">
        <f>'P1dB CL'!C619</f>
        <v>0</v>
      </c>
      <c r="Q3" s="44">
        <f>'P1dB CL'!C670</f>
        <v>0</v>
      </c>
      <c r="U3" s="44">
        <f>'P1dB CL'!V8</f>
        <v>0</v>
      </c>
      <c r="V3" s="44">
        <f>'P1dB CL'!V64</f>
        <v>0</v>
      </c>
      <c r="W3" s="44">
        <f>'P1dB CL'!V120</f>
        <v>0</v>
      </c>
      <c r="X3" s="44">
        <f>'P1dB CL'!V176</f>
        <v>0</v>
      </c>
      <c r="Y3" s="44">
        <f>'P1dB CL'!V232</f>
        <v>0</v>
      </c>
      <c r="Z3" s="44">
        <f>'P1dB CL'!V288</f>
        <v>0</v>
      </c>
      <c r="AA3" s="44">
        <f>'P1dB CL'!V345</f>
        <v>0</v>
      </c>
      <c r="AC3" s="44">
        <f>'P1dB CL'!V399</f>
        <v>0</v>
      </c>
      <c r="AD3" s="44">
        <f>'P1dB CL'!V454</f>
        <v>0</v>
      </c>
      <c r="AE3" s="44">
        <f>'P1dB CL'!V509</f>
        <v>0</v>
      </c>
      <c r="AF3" s="44">
        <f>'P1dB CL'!V564</f>
        <v>0</v>
      </c>
      <c r="AG3" s="44">
        <f>'P1dB CL'!V621</f>
        <v>0</v>
      </c>
      <c r="AH3" s="44">
        <f>'P1dB CL'!V674</f>
        <v>0</v>
      </c>
    </row>
    <row r="5" spans="1:35" x14ac:dyDescent="0.25">
      <c r="B5" t="s">
        <v>225</v>
      </c>
      <c r="C5" s="20"/>
      <c r="D5" s="44">
        <f>MAX('P1dB CL'!F5:F55)</f>
        <v>0</v>
      </c>
      <c r="E5" s="44">
        <f>MAX('P1dB CL'!G5:G55)</f>
        <v>0</v>
      </c>
      <c r="F5" s="44">
        <f>MAX('P1dB CL'!H5:H55)</f>
        <v>0</v>
      </c>
      <c r="G5" s="44">
        <f>MAX('P1dB CL'!I5:I55)</f>
        <v>0</v>
      </c>
      <c r="H5" s="44">
        <f>MAX('P1dB CL'!J5:J55)</f>
        <v>0</v>
      </c>
      <c r="I5" s="44">
        <f>MAX('P1dB CL'!K5:K55)</f>
        <v>0</v>
      </c>
      <c r="J5" s="44">
        <f>MAX('P1dB CL'!L5:L55)</f>
        <v>0</v>
      </c>
      <c r="K5" s="78"/>
      <c r="L5" s="44">
        <f>MAX('P1dB CL'!N5:N55)</f>
        <v>0</v>
      </c>
      <c r="M5" s="44">
        <f>MAX('P1dB CL'!O5:O55)</f>
        <v>0</v>
      </c>
      <c r="N5" s="44">
        <f>MAX('P1dB CL'!P5:P55)</f>
        <v>0</v>
      </c>
      <c r="O5" s="44">
        <f>MAX('P1dB CL'!Q5:Q55)</f>
        <v>0</v>
      </c>
      <c r="P5" s="44">
        <f>MAX('P1dB CL'!R5:R55)</f>
        <v>0</v>
      </c>
      <c r="Q5" s="44">
        <f>MAX('P1dB CL'!S5:S55)</f>
        <v>0</v>
      </c>
      <c r="S5" t="s">
        <v>225</v>
      </c>
      <c r="T5" s="20"/>
      <c r="U5" s="44">
        <f>MAX('P1dB CL'!Y5:Y55)</f>
        <v>0</v>
      </c>
      <c r="V5" s="44">
        <f>MAX('P1dB CL'!Z5:Z55)</f>
        <v>0</v>
      </c>
      <c r="W5" s="44">
        <f>MAX('P1dB CL'!AA5:AA55)</f>
        <v>0</v>
      </c>
      <c r="X5" s="44">
        <f>MAX('P1dB CL'!AB5:AB55)</f>
        <v>0</v>
      </c>
      <c r="Y5" s="44">
        <f>MAX('P1dB CL'!AC5:AC55)</f>
        <v>0</v>
      </c>
      <c r="Z5" s="44">
        <f>MAX('P1dB CL'!AD5:AD55)</f>
        <v>0</v>
      </c>
      <c r="AA5" s="44">
        <f>MAX('P1dB CL'!AE5:AE55)</f>
        <v>0</v>
      </c>
      <c r="AB5" s="20"/>
      <c r="AC5" s="44">
        <v>-7.5583109999999998</v>
      </c>
      <c r="AD5" s="44">
        <v>-7.6491132000000004</v>
      </c>
      <c r="AE5" s="44">
        <v>-7.9301237999999996</v>
      </c>
      <c r="AF5" s="44">
        <v>-8.5125426999999991</v>
      </c>
      <c r="AG5" s="44">
        <v>-9.7261609999999994</v>
      </c>
      <c r="AH5" s="44">
        <v>0</v>
      </c>
      <c r="AI5" s="20"/>
    </row>
    <row r="6" spans="1:35" x14ac:dyDescent="0.25">
      <c r="B6" t="s">
        <v>227</v>
      </c>
      <c r="C6" s="20"/>
      <c r="D6" s="72" t="e">
        <f>D7+INDEX('P1dB CL'!F5:'P1dB CL'!F55,MATCH(TRUE,INDEX(D9:D59&gt;1,0),))+1</f>
        <v>#N/A</v>
      </c>
      <c r="E6" s="72" t="e">
        <f>E7+INDEX('P1dB CL'!G5:'P1dB CL'!G55,MATCH(TRUE,INDEX(E9:E59&gt;1,0),))+1</f>
        <v>#N/A</v>
      </c>
      <c r="F6" s="72" t="e">
        <f>F7+INDEX('P1dB CL'!H5:'P1dB CL'!H55,MATCH(TRUE,INDEX(F9:F59&gt;1,0),))+1</f>
        <v>#N/A</v>
      </c>
      <c r="G6" s="72" t="e">
        <f>G7+INDEX('P1dB CL'!I5:'P1dB CL'!I55,MATCH(TRUE,INDEX(G9:G59&gt;1,0),))+1</f>
        <v>#N/A</v>
      </c>
      <c r="H6" s="72" t="e">
        <f>H7+INDEX('P1dB CL'!J5:'P1dB CL'!J55,MATCH(TRUE,INDEX(H9:H59&gt;1,0),))+1</f>
        <v>#N/A</v>
      </c>
      <c r="I6" s="72" t="e">
        <f>I7+INDEX('P1dB CL'!K5:'P1dB CL'!K55,MATCH(TRUE,INDEX(I9:I59&gt;1,0),))+1</f>
        <v>#N/A</v>
      </c>
      <c r="J6" s="72" t="e">
        <f>J7+INDEX('P1dB CL'!L5:'P1dB CL'!L55,MATCH(TRUE,INDEX(J9:J59&gt;1,0),))+1</f>
        <v>#N/A</v>
      </c>
      <c r="K6" s="73"/>
      <c r="L6" s="72" t="e">
        <f>L7+INDEX('P1dB CL'!N5:'P1dB CL'!N55,MATCH(TRUE,INDEX(L9:L59&gt;1,0),))+1</f>
        <v>#N/A</v>
      </c>
      <c r="M6" s="72" t="e">
        <f>M7+INDEX('P1dB CL'!O5:'P1dB CL'!O55,MATCH(TRUE,INDEX(M9:M59&gt;1,0),))+1</f>
        <v>#N/A</v>
      </c>
      <c r="N6" s="72" t="e">
        <f>N7+INDEX('P1dB CL'!P5:'P1dB CL'!P55,MATCH(TRUE,INDEX(N9:N59&gt;1,0),))+1</f>
        <v>#N/A</v>
      </c>
      <c r="O6" s="72" t="e">
        <f>O7+INDEX('P1dB CL'!Q5:'P1dB CL'!Q55,MATCH(TRUE,INDEX(O9:O59&gt;1,0),))+1</f>
        <v>#N/A</v>
      </c>
      <c r="P6" s="72" t="e">
        <f>P7+INDEX('P1dB CL'!R5:'P1dB CL'!R55,MATCH(TRUE,INDEX(P9:P59&gt;1,0),))+1</f>
        <v>#N/A</v>
      </c>
      <c r="Q6" s="72" t="e">
        <f>Q7+INDEX('P1dB CL'!S5:'P1dB CL'!S55,MATCH(TRUE,INDEX(Q9:Q59&gt;1,0),))+1</f>
        <v>#N/A</v>
      </c>
      <c r="R6" s="74"/>
      <c r="S6" s="75"/>
      <c r="T6" s="73"/>
      <c r="U6" s="72" t="e">
        <f>U7+INDEX('P1dB CL'!Y5:'P1dB CL'!Y55,MATCH(TRUE,INDEX(U9:U59&gt;1,0),))+1</f>
        <v>#N/A</v>
      </c>
      <c r="V6" s="72" t="e">
        <f>V7+INDEX('P1dB CL'!Z5:'P1dB CL'!Z55,MATCH(TRUE,INDEX(V9:V59&gt;1,0),))+1</f>
        <v>#N/A</v>
      </c>
      <c r="W6" s="72" t="e">
        <f>W7+INDEX('P1dB CL'!AA5:'P1dB CL'!AA55,MATCH(TRUE,INDEX(W9:W59&gt;1,0),))+1</f>
        <v>#N/A</v>
      </c>
      <c r="X6" s="72" t="e">
        <f>X7+INDEX('P1dB CL'!AB5:'P1dB CL'!AB55,MATCH(TRUE,INDEX(X9:X59&gt;1,0),))+1</f>
        <v>#N/A</v>
      </c>
      <c r="Y6" s="72" t="e">
        <f>Y7+INDEX('P1dB CL'!AC5:'P1dB CL'!AC55,MATCH(TRUE,INDEX(Y9:Y59&gt;1,0),))+1</f>
        <v>#N/A</v>
      </c>
      <c r="Z6" s="72" t="e">
        <f>Z7+INDEX('P1dB CL'!AD5:'P1dB CL'!AD55,MATCH(TRUE,INDEX(Z9:Z59&gt;1,0),))+1</f>
        <v>#N/A</v>
      </c>
      <c r="AA6" s="72" t="e">
        <f>AA7+INDEX('P1dB CL'!AE5:'P1dB CL'!AE55,MATCH(TRUE,INDEX(AA9:AA59&gt;1,0),))+1</f>
        <v>#N/A</v>
      </c>
      <c r="AB6" s="73"/>
      <c r="AC6" s="72" t="e">
        <f>AC7+INDEX('P1dB CL'!AG5:'P1dB CL'!AG55,MATCH(TRUE,INDEX(AC9:AC59&gt;1,0),))+1</f>
        <v>#N/A</v>
      </c>
      <c r="AD6" s="72" t="e">
        <f>AD7+INDEX('P1dB CL'!AH5:'P1dB CL'!AH55,MATCH(TRUE,INDEX(AD9:AD59&gt;1,0),))+1</f>
        <v>#N/A</v>
      </c>
      <c r="AE6" s="72" t="e">
        <f>AE7+INDEX('P1dB CL'!AI5:'P1dB CL'!AI55,MATCH(TRUE,INDEX(AE9:AE59&gt;1,0),))+1</f>
        <v>#N/A</v>
      </c>
      <c r="AF6" s="72" t="e">
        <f>AF7+INDEX('P1dB CL'!AJ5:'P1dB CL'!AJ55,MATCH(TRUE,INDEX(AF9:AF59&gt;1,0),))+1</f>
        <v>#N/A</v>
      </c>
      <c r="AG6" s="72" t="e">
        <f>AG7+INDEX('P1dB CL'!AK5:'P1dB CL'!AK55,MATCH(TRUE,INDEX(AG9:AG59&gt;1,0),))+1</f>
        <v>#N/A</v>
      </c>
      <c r="AH6" s="72" t="e">
        <f>AH7+INDEX('P1dB CL'!AL5:'P1dB CL'!AL55,MATCH(TRUE,INDEX(AH9:AH59&gt;1,0),))+1</f>
        <v>#N/A</v>
      </c>
    </row>
    <row r="7" spans="1:35" x14ac:dyDescent="0.25">
      <c r="B7" t="s">
        <v>228</v>
      </c>
      <c r="D7" s="72" t="e">
        <f>INDEX(B9:B59,MATCH(TRUE,INDEX(D9:D59&gt;1,0),))</f>
        <v>#N/A</v>
      </c>
      <c r="E7" s="72" t="e">
        <f>INDEX(B9:B59,MATCH(TRUE,INDEX(E9:E59&gt;1,0),))</f>
        <v>#N/A</v>
      </c>
      <c r="F7" s="72" t="e">
        <f>INDEX(B9:B59,MATCH(TRUE,INDEX(F9:F59&gt;1,0),))</f>
        <v>#N/A</v>
      </c>
      <c r="G7" s="72" t="e">
        <f>INDEX(B9:B59,MATCH(TRUE,INDEX(G9:G59&gt;1,0),))</f>
        <v>#N/A</v>
      </c>
      <c r="H7" s="72" t="e">
        <f>INDEX(B9:B59,MATCH(TRUE,INDEX(H9:H59&gt;1,0),))</f>
        <v>#N/A</v>
      </c>
      <c r="I7" s="72" t="e">
        <f>INDEX(B9:B59,MATCH(TRUE,INDEX(I9:I59&gt;1,0),))</f>
        <v>#N/A</v>
      </c>
      <c r="J7" s="72" t="e">
        <f>INDEX(C9:C59,MATCH(TRUE,INDEX(J9:J59&gt;1,0),))</f>
        <v>#N/A</v>
      </c>
      <c r="K7" s="73"/>
      <c r="L7" s="72" t="e">
        <f>INDEX(B9:B59,MATCH(TRUE,INDEX(L9:L59&gt;1,0),))</f>
        <v>#N/A</v>
      </c>
      <c r="M7" s="72" t="e">
        <f>INDEX(B9:B59,MATCH(TRUE,INDEX(M9:M59&gt;1,0),))</f>
        <v>#N/A</v>
      </c>
      <c r="N7" s="72" t="e">
        <f>INDEX(B9:B59,MATCH(TRUE,INDEX(N9:N59&gt;1,0),))</f>
        <v>#N/A</v>
      </c>
      <c r="O7" s="72" t="e">
        <f>INDEX(B9:B59,MATCH(TRUE,INDEX(O9:O59&gt;1,0),))</f>
        <v>#N/A</v>
      </c>
      <c r="P7" s="72" t="e">
        <f>INDEX(B9:B59,MATCH(TRUE,INDEX(P9:P59&gt;1,0),))</f>
        <v>#N/A</v>
      </c>
      <c r="Q7" s="72" t="e">
        <f>INDEX(B9:B209,MATCH(TRUE,INDEX(Q9:Q209&gt;1,0),))</f>
        <v>#N/A</v>
      </c>
      <c r="R7" s="74"/>
      <c r="S7" s="75"/>
      <c r="T7" s="73"/>
      <c r="U7" s="72" t="e">
        <f>INDEX(S9:S59,MATCH(TRUE,INDEX(U9:U59&gt;1,0),))</f>
        <v>#N/A</v>
      </c>
      <c r="V7" s="72" t="e">
        <f>INDEX(S9:S59,MATCH(TRUE,INDEX(V9:V59&gt;1,0),))</f>
        <v>#N/A</v>
      </c>
      <c r="W7" s="72" t="e">
        <f>INDEX(S9:S59,MATCH(TRUE,INDEX(W9:W59&gt;1,0),))</f>
        <v>#N/A</v>
      </c>
      <c r="X7" s="72" t="e">
        <f>INDEX(S9:S59,MATCH(TRUE,INDEX(X9:X59&gt;1,0),))</f>
        <v>#N/A</v>
      </c>
      <c r="Y7" s="72" t="e">
        <f>INDEX(S9:S59,MATCH(TRUE,INDEX(Y9:Y59&gt;1,0),))</f>
        <v>#N/A</v>
      </c>
      <c r="Z7" s="72" t="e">
        <f>INDEX(S9:S59,MATCH(TRUE,INDEX(Z9:Z59&gt;1,0),))</f>
        <v>#N/A</v>
      </c>
      <c r="AA7" s="72" t="e">
        <f>INDEX(S9:S59,MATCH(TRUE,INDEX(AA9:AA59&gt;1,0),))</f>
        <v>#N/A</v>
      </c>
      <c r="AB7" s="73"/>
      <c r="AC7" s="72" t="e">
        <f>INDEX(S9:S59,MATCH(TRUE,INDEX(AC9:AC59&gt;1,0),))</f>
        <v>#N/A</v>
      </c>
      <c r="AD7" s="72" t="e">
        <f>INDEX(S9:S59,MATCH(TRUE,INDEX(AD9:AD59&gt;1,0),))</f>
        <v>#N/A</v>
      </c>
      <c r="AE7" s="72" t="e">
        <f>INDEX(S9:S59,MATCH(TRUE,INDEX(AE9:AE59&gt;1,0),))</f>
        <v>#N/A</v>
      </c>
      <c r="AF7" s="72" t="e">
        <f>INDEX(S9:S59,MATCH(TRUE,INDEX(AF9:AF59&gt;1,0),))</f>
        <v>#N/A</v>
      </c>
      <c r="AG7" s="72" t="e">
        <f>INDEX(S9:S59,MATCH(TRUE,INDEX(AG9:AG59&gt;1,0),))</f>
        <v>#N/A</v>
      </c>
      <c r="AH7" s="72" t="e">
        <f>INDEX(S9:S59,MATCH(TRUE,INDEX(AH9:AH59&gt;1,0),))</f>
        <v>#N/A</v>
      </c>
    </row>
    <row r="8" spans="1:35" x14ac:dyDescent="0.25">
      <c r="B8" t="s">
        <v>216</v>
      </c>
      <c r="C8" s="20"/>
      <c r="D8" s="72"/>
      <c r="E8" s="44"/>
      <c r="F8" s="44"/>
      <c r="G8" s="44"/>
      <c r="H8" s="44"/>
      <c r="I8" s="44"/>
      <c r="J8" s="44"/>
      <c r="K8" s="20"/>
      <c r="L8" s="44"/>
      <c r="M8" s="44"/>
      <c r="N8" s="44"/>
      <c r="O8" s="44"/>
      <c r="P8" s="44"/>
      <c r="Q8" s="44"/>
      <c r="S8" t="s">
        <v>216</v>
      </c>
      <c r="T8" s="20"/>
      <c r="U8" s="72"/>
      <c r="V8" s="44"/>
      <c r="W8" s="44"/>
      <c r="X8" s="44"/>
      <c r="Y8" s="44"/>
      <c r="Z8" s="44"/>
      <c r="AA8" s="44"/>
      <c r="AB8" s="20"/>
      <c r="AC8" s="44"/>
      <c r="AD8" s="44"/>
      <c r="AE8" s="44"/>
      <c r="AF8" s="44"/>
      <c r="AG8" s="44"/>
      <c r="AH8" s="44"/>
      <c r="AI8" s="20"/>
    </row>
    <row r="9" spans="1:35" x14ac:dyDescent="0.25">
      <c r="B9" s="6">
        <f>'P1dB CL'!E5</f>
        <v>0</v>
      </c>
      <c r="C9" s="20"/>
      <c r="D9" s="77">
        <f>ABS('P1dB CL'!C9-D$5)</f>
        <v>0</v>
      </c>
      <c r="E9" s="44">
        <f>ABS('P1dB CL'!C65-E$5)</f>
        <v>0</v>
      </c>
      <c r="F9" s="44">
        <f>ABS('P1dB CL'!C121-F$5)</f>
        <v>0</v>
      </c>
      <c r="G9" s="44">
        <f>ABS('P1dB CL'!C177-G$5)</f>
        <v>0</v>
      </c>
      <c r="H9" s="44">
        <f>ABS('P1dB CL'!C233-H$5)</f>
        <v>0</v>
      </c>
      <c r="I9" s="44">
        <f>ABS('P1dB CL'!C289-I$5)</f>
        <v>0</v>
      </c>
      <c r="J9" s="44">
        <f>ABS('P1dB CL'!C345-J$5)</f>
        <v>0</v>
      </c>
      <c r="K9" s="20"/>
      <c r="L9" s="44">
        <f>ABS('P1dB CL'!C400-L$5)</f>
        <v>0</v>
      </c>
      <c r="M9" s="44">
        <f>ABS('P1dB CL'!C455-M$5)</f>
        <v>0</v>
      </c>
      <c r="N9" s="44">
        <f>ABS('P1dB CL'!C510-N$5)</f>
        <v>0</v>
      </c>
      <c r="O9" s="44">
        <f>ABS('P1dB CL'!C565-O$5)</f>
        <v>0</v>
      </c>
      <c r="P9" s="44">
        <f>ABS('P1dB CL'!C620-P$5)</f>
        <v>0</v>
      </c>
      <c r="Q9" s="44">
        <f>ABS('P1dB CL'!C671-Q$5)</f>
        <v>0</v>
      </c>
      <c r="S9" s="6">
        <f>'P1dB CL'!E5</f>
        <v>0</v>
      </c>
      <c r="T9" s="20"/>
      <c r="U9" s="85">
        <f>ABS('P1dB CL'!V9-U$5)</f>
        <v>0</v>
      </c>
      <c r="V9" s="44">
        <f>ABS('P1dB CL'!V65-V$5)</f>
        <v>0</v>
      </c>
      <c r="W9" s="44">
        <f>ABS('P1dB CL'!V121-W$5)</f>
        <v>0</v>
      </c>
      <c r="X9" s="44">
        <f>ABS('P1dB CL'!V177-X$5)</f>
        <v>0</v>
      </c>
      <c r="Y9" s="44">
        <f>ABS('P1dB CL'!V233-Y$5)</f>
        <v>0</v>
      </c>
      <c r="Z9" s="44">
        <f>ABS('P1dB CL'!V289-Z$5)</f>
        <v>0</v>
      </c>
      <c r="AA9" s="44">
        <f>ABS('P1dB CL'!V345-AA$5)</f>
        <v>0</v>
      </c>
      <c r="AB9" s="20"/>
      <c r="AC9" s="44">
        <f>ABS('P1dB CL'!V400-0)</f>
        <v>0</v>
      </c>
      <c r="AD9" s="44">
        <f>ABS('P1dB CL'!V455-0)</f>
        <v>0</v>
      </c>
      <c r="AE9" s="44">
        <f>ABS('P1dB CL'!V510-0)</f>
        <v>0</v>
      </c>
      <c r="AF9" s="44">
        <f>ABS('P1dB CL'!V565-0)</f>
        <v>0</v>
      </c>
      <c r="AG9" s="44">
        <f>ABS('P1dB CL'!V620-0)</f>
        <v>0</v>
      </c>
      <c r="AH9" s="44">
        <f>ABS('P1dB CL'!V675-0)</f>
        <v>0</v>
      </c>
      <c r="AI9" s="20"/>
    </row>
    <row r="10" spans="1:35" x14ac:dyDescent="0.25">
      <c r="B10" s="77">
        <f>'P1dB CL'!E6</f>
        <v>0</v>
      </c>
      <c r="C10" s="20"/>
      <c r="D10" s="85">
        <f>ABS('P1dB CL'!C10-D$5)</f>
        <v>0</v>
      </c>
      <c r="E10" s="44">
        <f>ABS('P1dB CL'!C66-E$5)</f>
        <v>0</v>
      </c>
      <c r="F10" s="44">
        <f>ABS('P1dB CL'!C122-F$5)</f>
        <v>0</v>
      </c>
      <c r="G10" s="44">
        <f>ABS('P1dB CL'!C178-G$5)</f>
        <v>0</v>
      </c>
      <c r="H10" s="44">
        <f>ABS('P1dB CL'!C234-H$5)</f>
        <v>0</v>
      </c>
      <c r="I10" s="44">
        <f>ABS('P1dB CL'!C290-I$5)</f>
        <v>0</v>
      </c>
      <c r="J10" s="44">
        <f>ABS('P1dB CL'!C346-J$5)</f>
        <v>0</v>
      </c>
      <c r="K10" s="20"/>
      <c r="L10" s="44">
        <f>ABS('P1dB CL'!C401-L$5)</f>
        <v>0</v>
      </c>
      <c r="M10" s="44">
        <f>ABS('P1dB CL'!C456-M$5)</f>
        <v>0</v>
      </c>
      <c r="N10" s="44">
        <f>ABS('P1dB CL'!C511-N$5)</f>
        <v>0</v>
      </c>
      <c r="O10" s="44">
        <f>ABS('P1dB CL'!C566-O$5)</f>
        <v>0</v>
      </c>
      <c r="P10" s="44">
        <f>ABS('P1dB CL'!C621-P$5)</f>
        <v>0</v>
      </c>
      <c r="Q10" s="44">
        <f>ABS('P1dB CL'!C672-Q$5)</f>
        <v>0</v>
      </c>
      <c r="S10" s="77">
        <f>'P1dB CL'!E6</f>
        <v>0</v>
      </c>
      <c r="T10" s="20"/>
      <c r="U10" s="85">
        <f>ABS('P1dB CL'!V10-U$5)</f>
        <v>0</v>
      </c>
      <c r="V10" s="44">
        <f>ABS('P1dB CL'!V66-V$5)</f>
        <v>0</v>
      </c>
      <c r="W10" s="44">
        <f>ABS('P1dB CL'!V122-W$5)</f>
        <v>0</v>
      </c>
      <c r="X10" s="44">
        <f>ABS('P1dB CL'!V178-X$5)</f>
        <v>0</v>
      </c>
      <c r="Y10" s="44">
        <f>ABS('P1dB CL'!V234-Y$5)</f>
        <v>0</v>
      </c>
      <c r="Z10" s="44">
        <f>ABS('P1dB CL'!V290-Z$5)</f>
        <v>0</v>
      </c>
      <c r="AA10" s="44">
        <f>ABS('P1dB CL'!V346-AA$5)</f>
        <v>0</v>
      </c>
      <c r="AB10" s="20"/>
      <c r="AC10" s="44">
        <f>ABS('P1dB CL'!V401-0)</f>
        <v>0</v>
      </c>
      <c r="AD10" s="44">
        <f>ABS('P1dB CL'!V456-0)</f>
        <v>0</v>
      </c>
      <c r="AE10" s="44">
        <f>ABS('P1dB CL'!V511-0)</f>
        <v>0</v>
      </c>
      <c r="AF10" s="44">
        <f>ABS('P1dB CL'!V566-0)</f>
        <v>0</v>
      </c>
      <c r="AG10" s="44">
        <f>ABS('P1dB CL'!V621-0)</f>
        <v>0</v>
      </c>
      <c r="AH10" s="44">
        <f>ABS('P1dB CL'!V676-0)</f>
        <v>0</v>
      </c>
      <c r="AI10" s="20"/>
    </row>
    <row r="11" spans="1:35" x14ac:dyDescent="0.25">
      <c r="B11" s="77">
        <f>'P1dB CL'!E7</f>
        <v>0</v>
      </c>
      <c r="C11" s="20"/>
      <c r="D11" s="85">
        <f>ABS('P1dB CL'!C11-D$5)</f>
        <v>0</v>
      </c>
      <c r="E11" s="44">
        <f>ABS('P1dB CL'!C67-E$5)</f>
        <v>0</v>
      </c>
      <c r="F11" s="44">
        <f>ABS('P1dB CL'!C123-F$5)</f>
        <v>0</v>
      </c>
      <c r="G11" s="44">
        <f>ABS('P1dB CL'!C179-G$5)</f>
        <v>0</v>
      </c>
      <c r="H11" s="44">
        <f>ABS('P1dB CL'!C235-H$5)</f>
        <v>0</v>
      </c>
      <c r="I11" s="44">
        <f>ABS('P1dB CL'!C291-I$5)</f>
        <v>0</v>
      </c>
      <c r="J11" s="44">
        <f>ABS('P1dB CL'!C347-J$5)</f>
        <v>0</v>
      </c>
      <c r="K11" s="20"/>
      <c r="L11" s="44">
        <f>ABS('P1dB CL'!C402-L$5)</f>
        <v>0</v>
      </c>
      <c r="M11" s="44">
        <f>ABS('P1dB CL'!C457-M$5)</f>
        <v>0</v>
      </c>
      <c r="N11" s="44">
        <f>ABS('P1dB CL'!C512-N$5)</f>
        <v>0</v>
      </c>
      <c r="O11" s="44">
        <f>ABS('P1dB CL'!C567-O$5)</f>
        <v>0</v>
      </c>
      <c r="P11" s="44">
        <f>ABS('P1dB CL'!C622-P$5)</f>
        <v>0</v>
      </c>
      <c r="Q11" s="44">
        <f>ABS('P1dB CL'!C673-Q$5)</f>
        <v>0</v>
      </c>
      <c r="S11" s="77">
        <f>'P1dB CL'!E7</f>
        <v>0</v>
      </c>
      <c r="T11" s="20"/>
      <c r="U11" s="85">
        <f>ABS('P1dB CL'!V11-U$5)</f>
        <v>0</v>
      </c>
      <c r="V11" s="44">
        <f>ABS('P1dB CL'!V67-V$5)</f>
        <v>0</v>
      </c>
      <c r="W11" s="44">
        <f>ABS('P1dB CL'!V123-W$5)</f>
        <v>0</v>
      </c>
      <c r="X11" s="44">
        <f>ABS('P1dB CL'!V179-X$5)</f>
        <v>0</v>
      </c>
      <c r="Y11" s="44">
        <f>ABS('P1dB CL'!V235-Y$5)</f>
        <v>0</v>
      </c>
      <c r="Z11" s="44">
        <f>ABS('P1dB CL'!V291-Z$5)</f>
        <v>0</v>
      </c>
      <c r="AA11" s="44">
        <f>ABS('P1dB CL'!V347-AA$5)</f>
        <v>0</v>
      </c>
      <c r="AB11" s="20"/>
      <c r="AC11" s="44">
        <f>ABS('P1dB CL'!V402-0)</f>
        <v>0</v>
      </c>
      <c r="AD11" s="44">
        <f>ABS('P1dB CL'!V457-0)</f>
        <v>0</v>
      </c>
      <c r="AE11" s="44">
        <f>ABS('P1dB CL'!V512-0)</f>
        <v>0</v>
      </c>
      <c r="AF11" s="44">
        <f>ABS('P1dB CL'!V567-0)</f>
        <v>0</v>
      </c>
      <c r="AG11" s="44">
        <f>ABS('P1dB CL'!V622-0)</f>
        <v>0</v>
      </c>
      <c r="AH11" s="44">
        <f>ABS('P1dB CL'!V677-0)</f>
        <v>0</v>
      </c>
      <c r="AI11" s="20"/>
    </row>
    <row r="12" spans="1:35" x14ac:dyDescent="0.25">
      <c r="B12" s="77">
        <f>'P1dB CL'!E8</f>
        <v>0</v>
      </c>
      <c r="C12" s="20"/>
      <c r="D12" s="85">
        <f>ABS('P1dB CL'!C12-D$5)</f>
        <v>0</v>
      </c>
      <c r="E12" s="44">
        <f>ABS('P1dB CL'!C68-E$5)</f>
        <v>0</v>
      </c>
      <c r="F12" s="44">
        <f>ABS('P1dB CL'!C124-F$5)</f>
        <v>0</v>
      </c>
      <c r="G12" s="44">
        <f>ABS('P1dB CL'!C180-G$5)</f>
        <v>0</v>
      </c>
      <c r="H12" s="44">
        <f>ABS('P1dB CL'!C236-H$5)</f>
        <v>0</v>
      </c>
      <c r="I12" s="44">
        <f>ABS('P1dB CL'!C292-I$5)</f>
        <v>0</v>
      </c>
      <c r="J12" s="44">
        <f>ABS('P1dB CL'!C348-J$5)</f>
        <v>0</v>
      </c>
      <c r="K12" s="20"/>
      <c r="L12" s="44">
        <f>ABS('P1dB CL'!C403-L$5)</f>
        <v>0</v>
      </c>
      <c r="M12" s="44">
        <f>ABS('P1dB CL'!C458-M$5)</f>
        <v>0</v>
      </c>
      <c r="N12" s="44">
        <f>ABS('P1dB CL'!C513-N$5)</f>
        <v>0</v>
      </c>
      <c r="O12" s="44">
        <f>ABS('P1dB CL'!C568-O$5)</f>
        <v>0</v>
      </c>
      <c r="P12" s="44">
        <f>ABS('P1dB CL'!C623-P$5)</f>
        <v>0</v>
      </c>
      <c r="Q12" s="44">
        <f>ABS('P1dB CL'!C674-Q$5)</f>
        <v>0</v>
      </c>
      <c r="S12" s="77">
        <f>'P1dB CL'!E8</f>
        <v>0</v>
      </c>
      <c r="T12" s="20"/>
      <c r="U12" s="85">
        <f>ABS('P1dB CL'!V12-U$5)</f>
        <v>0</v>
      </c>
      <c r="V12" s="44">
        <f>ABS('P1dB CL'!V68-V$5)</f>
        <v>0</v>
      </c>
      <c r="W12" s="44">
        <f>ABS('P1dB CL'!V124-W$5)</f>
        <v>0</v>
      </c>
      <c r="X12" s="44">
        <f>ABS('P1dB CL'!V180-X$5)</f>
        <v>0</v>
      </c>
      <c r="Y12" s="44">
        <f>ABS('P1dB CL'!V236-Y$5)</f>
        <v>0</v>
      </c>
      <c r="Z12" s="44">
        <f>ABS('P1dB CL'!V292-Z$5)</f>
        <v>0</v>
      </c>
      <c r="AA12" s="44">
        <f>ABS('P1dB CL'!V348-AA$5)</f>
        <v>0</v>
      </c>
      <c r="AB12" s="20"/>
      <c r="AC12" s="44">
        <f>ABS('P1dB CL'!V403-0)</f>
        <v>0</v>
      </c>
      <c r="AD12" s="44">
        <f>ABS('P1dB CL'!V458-0)</f>
        <v>0</v>
      </c>
      <c r="AE12" s="44">
        <f>ABS('P1dB CL'!V513-0)</f>
        <v>0</v>
      </c>
      <c r="AF12" s="44">
        <f>ABS('P1dB CL'!V568-0)</f>
        <v>0</v>
      </c>
      <c r="AG12" s="44">
        <f>ABS('P1dB CL'!V623-0)</f>
        <v>0</v>
      </c>
      <c r="AH12" s="44">
        <f>ABS('P1dB CL'!V678-0)</f>
        <v>0</v>
      </c>
      <c r="AI12" s="20"/>
    </row>
    <row r="13" spans="1:35" x14ac:dyDescent="0.25">
      <c r="B13" s="77">
        <f>'P1dB CL'!E9</f>
        <v>0</v>
      </c>
      <c r="C13" s="20"/>
      <c r="D13" s="85">
        <f>ABS('P1dB CL'!C13-D$5)</f>
        <v>0</v>
      </c>
      <c r="E13" s="44">
        <f>ABS('P1dB CL'!C69-E$5)</f>
        <v>0</v>
      </c>
      <c r="F13" s="44">
        <f>ABS('P1dB CL'!C125-F$5)</f>
        <v>0</v>
      </c>
      <c r="G13" s="44">
        <f>ABS('P1dB CL'!C181-G$5)</f>
        <v>0</v>
      </c>
      <c r="H13" s="44">
        <f>ABS('P1dB CL'!C237-H$5)</f>
        <v>0</v>
      </c>
      <c r="I13" s="44">
        <f>ABS('P1dB CL'!C293-I$5)</f>
        <v>0</v>
      </c>
      <c r="J13" s="44">
        <f>ABS('P1dB CL'!C349-J$5)</f>
        <v>0</v>
      </c>
      <c r="K13" s="20"/>
      <c r="L13" s="44">
        <f>ABS('P1dB CL'!C404-L$5)</f>
        <v>0</v>
      </c>
      <c r="M13" s="44">
        <f>ABS('P1dB CL'!C459-M$5)</f>
        <v>0</v>
      </c>
      <c r="N13" s="44">
        <f>ABS('P1dB CL'!C514-N$5)</f>
        <v>0</v>
      </c>
      <c r="O13" s="44">
        <f>ABS('P1dB CL'!C569-O$5)</f>
        <v>0</v>
      </c>
      <c r="P13" s="44">
        <f>ABS('P1dB CL'!C624-P$5)</f>
        <v>0</v>
      </c>
      <c r="Q13" s="44">
        <f>ABS('P1dB CL'!C675-Q$5)</f>
        <v>0</v>
      </c>
      <c r="S13" s="77">
        <f>'P1dB CL'!E9</f>
        <v>0</v>
      </c>
      <c r="T13" s="20"/>
      <c r="U13" s="85">
        <f>ABS('P1dB CL'!V13-U$5)</f>
        <v>0</v>
      </c>
      <c r="V13" s="44">
        <f>ABS('P1dB CL'!V69-V$5)</f>
        <v>0</v>
      </c>
      <c r="W13" s="44">
        <f>ABS('P1dB CL'!V125-W$5)</f>
        <v>0</v>
      </c>
      <c r="X13" s="44">
        <f>ABS('P1dB CL'!V181-X$5)</f>
        <v>0</v>
      </c>
      <c r="Y13" s="44">
        <f>ABS('P1dB CL'!V237-Y$5)</f>
        <v>0</v>
      </c>
      <c r="Z13" s="44">
        <f>ABS('P1dB CL'!V293-Z$5)</f>
        <v>0</v>
      </c>
      <c r="AA13" s="44">
        <f>ABS('P1dB CL'!V349-AA$5)</f>
        <v>0</v>
      </c>
      <c r="AB13" s="20"/>
      <c r="AC13" s="44">
        <f>ABS('P1dB CL'!V404-0)</f>
        <v>0</v>
      </c>
      <c r="AD13" s="44">
        <f>ABS('P1dB CL'!V459-0)</f>
        <v>0</v>
      </c>
      <c r="AE13" s="44">
        <f>ABS('P1dB CL'!V514-0)</f>
        <v>0</v>
      </c>
      <c r="AF13" s="44">
        <f>ABS('P1dB CL'!V569-0)</f>
        <v>0</v>
      </c>
      <c r="AG13" s="44">
        <f>ABS('P1dB CL'!V624-0)</f>
        <v>0</v>
      </c>
      <c r="AH13" s="44">
        <f>ABS('P1dB CL'!V679-0)</f>
        <v>0</v>
      </c>
      <c r="AI13" s="20"/>
    </row>
    <row r="14" spans="1:35" x14ac:dyDescent="0.25">
      <c r="B14" s="77">
        <f>'P1dB CL'!E10</f>
        <v>0</v>
      </c>
      <c r="C14" s="20"/>
      <c r="D14" s="85">
        <f>ABS('P1dB CL'!C14-D$5)</f>
        <v>0</v>
      </c>
      <c r="E14" s="44">
        <f>ABS('P1dB CL'!C70-E$5)</f>
        <v>0</v>
      </c>
      <c r="F14" s="44">
        <f>ABS('P1dB CL'!C126-F$5)</f>
        <v>0</v>
      </c>
      <c r="G14" s="44">
        <f>ABS('P1dB CL'!C182-G$5)</f>
        <v>0</v>
      </c>
      <c r="H14" s="44">
        <f>ABS('P1dB CL'!C238-H$5)</f>
        <v>0</v>
      </c>
      <c r="I14" s="44">
        <f>ABS('P1dB CL'!C294-I$5)</f>
        <v>0</v>
      </c>
      <c r="J14" s="44">
        <f>ABS('P1dB CL'!C350-J$5)</f>
        <v>0</v>
      </c>
      <c r="K14" s="20"/>
      <c r="L14" s="44">
        <f>ABS('P1dB CL'!C405-L$5)</f>
        <v>0</v>
      </c>
      <c r="M14" s="44">
        <f>ABS('P1dB CL'!C460-M$5)</f>
        <v>0</v>
      </c>
      <c r="N14" s="44">
        <f>ABS('P1dB CL'!C515-N$5)</f>
        <v>0</v>
      </c>
      <c r="O14" s="44">
        <f>ABS('P1dB CL'!C570-O$5)</f>
        <v>0</v>
      </c>
      <c r="P14" s="44">
        <f>ABS('P1dB CL'!C625-P$5)</f>
        <v>0</v>
      </c>
      <c r="Q14" s="44">
        <f>ABS('P1dB CL'!C676-Q$5)</f>
        <v>0</v>
      </c>
      <c r="S14" s="77">
        <f>'P1dB CL'!E10</f>
        <v>0</v>
      </c>
      <c r="T14" s="20"/>
      <c r="U14" s="85">
        <f>ABS('P1dB CL'!V14-U$5)</f>
        <v>0</v>
      </c>
      <c r="V14" s="44">
        <f>ABS('P1dB CL'!V70-V$5)</f>
        <v>0</v>
      </c>
      <c r="W14" s="44">
        <f>ABS('P1dB CL'!V126-W$5)</f>
        <v>0</v>
      </c>
      <c r="X14" s="44">
        <f>ABS('P1dB CL'!V182-X$5)</f>
        <v>0</v>
      </c>
      <c r="Y14" s="44">
        <f>ABS('P1dB CL'!V238-Y$5)</f>
        <v>0</v>
      </c>
      <c r="Z14" s="44">
        <f>ABS('P1dB CL'!V294-Z$5)</f>
        <v>0</v>
      </c>
      <c r="AA14" s="44">
        <f>ABS('P1dB CL'!V350-AA$5)</f>
        <v>0</v>
      </c>
      <c r="AB14" s="20"/>
      <c r="AC14" s="44">
        <f>ABS('P1dB CL'!V405-0)</f>
        <v>0</v>
      </c>
      <c r="AD14" s="44">
        <f>ABS('P1dB CL'!V460-0)</f>
        <v>0</v>
      </c>
      <c r="AE14" s="44">
        <f>ABS('P1dB CL'!V515-0)</f>
        <v>0</v>
      </c>
      <c r="AF14" s="44">
        <f>ABS('P1dB CL'!V570-0)</f>
        <v>0</v>
      </c>
      <c r="AG14" s="44">
        <f>ABS('P1dB CL'!V625-0)</f>
        <v>0</v>
      </c>
      <c r="AH14" s="44">
        <f>ABS('P1dB CL'!V680-0)</f>
        <v>0</v>
      </c>
      <c r="AI14" s="20"/>
    </row>
    <row r="15" spans="1:35" x14ac:dyDescent="0.25">
      <c r="B15" s="77">
        <f>'P1dB CL'!E11</f>
        <v>0</v>
      </c>
      <c r="C15" s="20"/>
      <c r="D15" s="85">
        <f>ABS('P1dB CL'!C15-D$5)</f>
        <v>0</v>
      </c>
      <c r="E15" s="44">
        <f>ABS('P1dB CL'!C71-E$5)</f>
        <v>0</v>
      </c>
      <c r="F15" s="44">
        <f>ABS('P1dB CL'!C127-F$5)</f>
        <v>0</v>
      </c>
      <c r="G15" s="44">
        <f>ABS('P1dB CL'!C183-G$5)</f>
        <v>0</v>
      </c>
      <c r="H15" s="44">
        <f>ABS('P1dB CL'!C239-H$5)</f>
        <v>0</v>
      </c>
      <c r="I15" s="44">
        <f>ABS('P1dB CL'!C295-I$5)</f>
        <v>0</v>
      </c>
      <c r="J15" s="44">
        <f>ABS('P1dB CL'!C351-J$5)</f>
        <v>0</v>
      </c>
      <c r="K15" s="20"/>
      <c r="L15" s="44">
        <f>ABS('P1dB CL'!C406-L$5)</f>
        <v>0</v>
      </c>
      <c r="M15" s="44">
        <f>ABS('P1dB CL'!C461-M$5)</f>
        <v>0</v>
      </c>
      <c r="N15" s="44">
        <f>ABS('P1dB CL'!C516-N$5)</f>
        <v>0</v>
      </c>
      <c r="O15" s="44">
        <f>ABS('P1dB CL'!C571-O$5)</f>
        <v>0</v>
      </c>
      <c r="P15" s="44">
        <f>ABS('P1dB CL'!C626-P$5)</f>
        <v>0</v>
      </c>
      <c r="Q15" s="44">
        <f>ABS('P1dB CL'!C677-Q$5)</f>
        <v>0</v>
      </c>
      <c r="S15" s="77">
        <f>'P1dB CL'!E11</f>
        <v>0</v>
      </c>
      <c r="T15" s="20"/>
      <c r="U15" s="85">
        <f>ABS('P1dB CL'!V15-U$5)</f>
        <v>0</v>
      </c>
      <c r="V15" s="44">
        <f>ABS('P1dB CL'!V71-V$5)</f>
        <v>0</v>
      </c>
      <c r="W15" s="44">
        <f>ABS('P1dB CL'!V127-W$5)</f>
        <v>0</v>
      </c>
      <c r="X15" s="44">
        <f>ABS('P1dB CL'!V183-X$5)</f>
        <v>0</v>
      </c>
      <c r="Y15" s="44">
        <f>ABS('P1dB CL'!V239-Y$5)</f>
        <v>0</v>
      </c>
      <c r="Z15" s="44">
        <f>ABS('P1dB CL'!V295-Z$5)</f>
        <v>0</v>
      </c>
      <c r="AA15" s="44">
        <f>ABS('P1dB CL'!V351-AA$5)</f>
        <v>0</v>
      </c>
      <c r="AB15" s="20"/>
      <c r="AC15" s="44">
        <f>ABS('P1dB CL'!V406-0)</f>
        <v>0</v>
      </c>
      <c r="AD15" s="44">
        <f>ABS('P1dB CL'!V461-0)</f>
        <v>0</v>
      </c>
      <c r="AE15" s="44">
        <f>ABS('P1dB CL'!V516-0)</f>
        <v>0</v>
      </c>
      <c r="AF15" s="44">
        <f>ABS('P1dB CL'!V571-0)</f>
        <v>0</v>
      </c>
      <c r="AG15" s="44">
        <f>ABS('P1dB CL'!V626-0)</f>
        <v>0</v>
      </c>
      <c r="AH15" s="44">
        <f>ABS('P1dB CL'!V681-0)</f>
        <v>0</v>
      </c>
      <c r="AI15" s="20"/>
    </row>
    <row r="16" spans="1:35" x14ac:dyDescent="0.25">
      <c r="B16" s="77">
        <f>'P1dB CL'!E12</f>
        <v>0</v>
      </c>
      <c r="C16" s="20"/>
      <c r="D16" s="85">
        <f>ABS('P1dB CL'!C16-D$5)</f>
        <v>0</v>
      </c>
      <c r="E16" s="44">
        <f>ABS('P1dB CL'!C72-E$5)</f>
        <v>0</v>
      </c>
      <c r="F16" s="44">
        <f>ABS('P1dB CL'!C128-F$5)</f>
        <v>0</v>
      </c>
      <c r="G16" s="44">
        <f>ABS('P1dB CL'!C184-G$5)</f>
        <v>0</v>
      </c>
      <c r="H16" s="44">
        <f>ABS('P1dB CL'!C240-H$5)</f>
        <v>0</v>
      </c>
      <c r="I16" s="44">
        <f>ABS('P1dB CL'!C296-I$5)</f>
        <v>0</v>
      </c>
      <c r="J16" s="44">
        <f>ABS('P1dB CL'!C352-J$5)</f>
        <v>0</v>
      </c>
      <c r="K16" s="20"/>
      <c r="L16" s="44">
        <f>ABS('P1dB CL'!C407-L$5)</f>
        <v>0</v>
      </c>
      <c r="M16" s="44">
        <f>ABS('P1dB CL'!C462-M$5)</f>
        <v>0</v>
      </c>
      <c r="N16" s="44">
        <f>ABS('P1dB CL'!C517-N$5)</f>
        <v>0</v>
      </c>
      <c r="O16" s="44">
        <f>ABS('P1dB CL'!C572-O$5)</f>
        <v>0</v>
      </c>
      <c r="P16" s="44">
        <f>ABS('P1dB CL'!C627-P$5)</f>
        <v>0</v>
      </c>
      <c r="Q16" s="44">
        <f>ABS('P1dB CL'!C678-Q$5)</f>
        <v>0</v>
      </c>
      <c r="S16" s="77">
        <f>'P1dB CL'!E12</f>
        <v>0</v>
      </c>
      <c r="T16" s="20"/>
      <c r="U16" s="85">
        <f>ABS('P1dB CL'!V16-U$5)</f>
        <v>0</v>
      </c>
      <c r="V16" s="44">
        <f>ABS('P1dB CL'!V72-V$5)</f>
        <v>0</v>
      </c>
      <c r="W16" s="44">
        <f>ABS('P1dB CL'!V128-W$5)</f>
        <v>0</v>
      </c>
      <c r="X16" s="44">
        <f>ABS('P1dB CL'!V184-X$5)</f>
        <v>0</v>
      </c>
      <c r="Y16" s="44">
        <f>ABS('P1dB CL'!V240-Y$5)</f>
        <v>0</v>
      </c>
      <c r="Z16" s="44">
        <f>ABS('P1dB CL'!V296-Z$5)</f>
        <v>0</v>
      </c>
      <c r="AA16" s="44">
        <f>ABS('P1dB CL'!V352-AA$5)</f>
        <v>0</v>
      </c>
      <c r="AB16" s="20"/>
      <c r="AC16" s="44">
        <f>ABS('P1dB CL'!V407-0)</f>
        <v>0</v>
      </c>
      <c r="AD16" s="44">
        <f>ABS('P1dB CL'!V462-0)</f>
        <v>0</v>
      </c>
      <c r="AE16" s="44">
        <f>ABS('P1dB CL'!V517-0)</f>
        <v>0</v>
      </c>
      <c r="AF16" s="44">
        <f>ABS('P1dB CL'!V572-0)</f>
        <v>0</v>
      </c>
      <c r="AG16" s="44">
        <f>ABS('P1dB CL'!V627-0)</f>
        <v>0</v>
      </c>
      <c r="AH16" s="44">
        <f>ABS('P1dB CL'!V682-0)</f>
        <v>0</v>
      </c>
      <c r="AI16" s="20"/>
    </row>
    <row r="17" spans="2:35" x14ac:dyDescent="0.25">
      <c r="B17" s="77">
        <f>'P1dB CL'!E13</f>
        <v>0</v>
      </c>
      <c r="C17" s="20"/>
      <c r="D17" s="85">
        <f>ABS('P1dB CL'!C17-D$5)</f>
        <v>0</v>
      </c>
      <c r="E17" s="44">
        <f>ABS('P1dB CL'!C73-E$5)</f>
        <v>0</v>
      </c>
      <c r="F17" s="44">
        <f>ABS('P1dB CL'!C129-F$5)</f>
        <v>0</v>
      </c>
      <c r="G17" s="44">
        <f>ABS('P1dB CL'!C185-G$5)</f>
        <v>0</v>
      </c>
      <c r="H17" s="44">
        <f>ABS('P1dB CL'!C241-H$5)</f>
        <v>0</v>
      </c>
      <c r="I17" s="44">
        <f>ABS('P1dB CL'!C297-I$5)</f>
        <v>0</v>
      </c>
      <c r="J17" s="44">
        <f>ABS('P1dB CL'!C353-J$5)</f>
        <v>0</v>
      </c>
      <c r="K17" s="20"/>
      <c r="L17" s="44">
        <f>ABS('P1dB CL'!C408-L$5)</f>
        <v>0</v>
      </c>
      <c r="M17" s="44">
        <f>ABS('P1dB CL'!C463-M$5)</f>
        <v>0</v>
      </c>
      <c r="N17" s="44">
        <f>ABS('P1dB CL'!C518-N$5)</f>
        <v>0</v>
      </c>
      <c r="O17" s="44">
        <f>ABS('P1dB CL'!C573-O$5)</f>
        <v>0</v>
      </c>
      <c r="P17" s="44">
        <f>ABS('P1dB CL'!C628-P$5)</f>
        <v>0</v>
      </c>
      <c r="Q17" s="44">
        <f>ABS('P1dB CL'!C679-Q$5)</f>
        <v>0</v>
      </c>
      <c r="S17" s="77">
        <f>'P1dB CL'!E13</f>
        <v>0</v>
      </c>
      <c r="T17" s="20"/>
      <c r="U17" s="85">
        <f>ABS('P1dB CL'!V17-U$5)</f>
        <v>0</v>
      </c>
      <c r="V17" s="44">
        <f>ABS('P1dB CL'!V73-V$5)</f>
        <v>0</v>
      </c>
      <c r="W17" s="44">
        <f>ABS('P1dB CL'!V129-W$5)</f>
        <v>0</v>
      </c>
      <c r="X17" s="44">
        <f>ABS('P1dB CL'!V185-X$5)</f>
        <v>0</v>
      </c>
      <c r="Y17" s="44">
        <f>ABS('P1dB CL'!V241-Y$5)</f>
        <v>0</v>
      </c>
      <c r="Z17" s="44">
        <f>ABS('P1dB CL'!V297-Z$5)</f>
        <v>0</v>
      </c>
      <c r="AA17" s="44">
        <f>ABS('P1dB CL'!V353-AA$5)</f>
        <v>0</v>
      </c>
      <c r="AB17" s="20"/>
      <c r="AC17" s="44">
        <f>ABS('P1dB CL'!V408-0)</f>
        <v>0</v>
      </c>
      <c r="AD17" s="44">
        <f>ABS('P1dB CL'!V463-0)</f>
        <v>0</v>
      </c>
      <c r="AE17" s="44">
        <f>ABS('P1dB CL'!V518-0)</f>
        <v>0</v>
      </c>
      <c r="AF17" s="44">
        <f>ABS('P1dB CL'!V573-0)</f>
        <v>0</v>
      </c>
      <c r="AG17" s="44">
        <f>ABS('P1dB CL'!V628-0)</f>
        <v>0</v>
      </c>
      <c r="AH17" s="44">
        <f>ABS('P1dB CL'!V683-0)</f>
        <v>0</v>
      </c>
      <c r="AI17" s="20"/>
    </row>
    <row r="18" spans="2:35" x14ac:dyDescent="0.25">
      <c r="B18" s="77">
        <f>'P1dB CL'!E14</f>
        <v>0</v>
      </c>
      <c r="C18" s="20"/>
      <c r="D18" s="85">
        <f>ABS('P1dB CL'!C18-D$5)</f>
        <v>0</v>
      </c>
      <c r="E18" s="44">
        <f>ABS('P1dB CL'!C74-E$5)</f>
        <v>0</v>
      </c>
      <c r="F18" s="44">
        <f>ABS('P1dB CL'!C130-F$5)</f>
        <v>0</v>
      </c>
      <c r="G18" s="44">
        <f>ABS('P1dB CL'!C186-G$5)</f>
        <v>0</v>
      </c>
      <c r="H18" s="44">
        <f>ABS('P1dB CL'!C242-H$5)</f>
        <v>0</v>
      </c>
      <c r="I18" s="44">
        <f>ABS('P1dB CL'!C298-I$5)</f>
        <v>0</v>
      </c>
      <c r="J18" s="44">
        <f>ABS('P1dB CL'!C354-J$5)</f>
        <v>0</v>
      </c>
      <c r="K18" s="20"/>
      <c r="L18" s="44">
        <f>ABS('P1dB CL'!C409-L$5)</f>
        <v>0</v>
      </c>
      <c r="M18" s="44">
        <f>ABS('P1dB CL'!C464-M$5)</f>
        <v>0</v>
      </c>
      <c r="N18" s="44">
        <f>ABS('P1dB CL'!C519-N$5)</f>
        <v>0</v>
      </c>
      <c r="O18" s="44">
        <f>ABS('P1dB CL'!C574-O$5)</f>
        <v>0</v>
      </c>
      <c r="P18" s="44">
        <f>ABS('P1dB CL'!C629-P$5)</f>
        <v>0</v>
      </c>
      <c r="Q18" s="44">
        <f>ABS('P1dB CL'!C680-Q$5)</f>
        <v>0</v>
      </c>
      <c r="S18" s="77">
        <f>'P1dB CL'!E14</f>
        <v>0</v>
      </c>
      <c r="T18" s="20"/>
      <c r="U18" s="85">
        <f>ABS('P1dB CL'!V18-U$5)</f>
        <v>0</v>
      </c>
      <c r="V18" s="44">
        <f>ABS('P1dB CL'!V74-V$5)</f>
        <v>0</v>
      </c>
      <c r="W18" s="44">
        <f>ABS('P1dB CL'!V130-W$5)</f>
        <v>0</v>
      </c>
      <c r="X18" s="44">
        <f>ABS('P1dB CL'!V186-X$5)</f>
        <v>0</v>
      </c>
      <c r="Y18" s="44">
        <f>ABS('P1dB CL'!V242-Y$5)</f>
        <v>0</v>
      </c>
      <c r="Z18" s="44">
        <f>ABS('P1dB CL'!V298-Z$5)</f>
        <v>0</v>
      </c>
      <c r="AA18" s="44">
        <f>ABS('P1dB CL'!V354-AA$5)</f>
        <v>0</v>
      </c>
      <c r="AB18" s="20"/>
      <c r="AC18" s="44">
        <f>ABS('P1dB CL'!V409-0)</f>
        <v>0</v>
      </c>
      <c r="AD18" s="44">
        <f>ABS('P1dB CL'!V464-0)</f>
        <v>0</v>
      </c>
      <c r="AE18" s="44">
        <f>ABS('P1dB CL'!V519-0)</f>
        <v>0</v>
      </c>
      <c r="AF18" s="44">
        <f>ABS('P1dB CL'!V574-0)</f>
        <v>0</v>
      </c>
      <c r="AG18" s="44">
        <f>ABS('P1dB CL'!V629-0)</f>
        <v>0</v>
      </c>
      <c r="AH18" s="44">
        <f>ABS('P1dB CL'!V684-0)</f>
        <v>0</v>
      </c>
      <c r="AI18" s="20"/>
    </row>
    <row r="19" spans="2:35" x14ac:dyDescent="0.25">
      <c r="B19" s="77">
        <f>'P1dB CL'!E15</f>
        <v>0</v>
      </c>
      <c r="C19" s="20"/>
      <c r="D19" s="85">
        <f>ABS('P1dB CL'!C19-D$5)</f>
        <v>0</v>
      </c>
      <c r="E19" s="44">
        <f>ABS('P1dB CL'!C75-E$5)</f>
        <v>0</v>
      </c>
      <c r="F19" s="44">
        <f>ABS('P1dB CL'!C131-F$5)</f>
        <v>0</v>
      </c>
      <c r="G19" s="44">
        <f>ABS('P1dB CL'!C187-G$5)</f>
        <v>0</v>
      </c>
      <c r="H19" s="44">
        <f>ABS('P1dB CL'!C243-H$5)</f>
        <v>0</v>
      </c>
      <c r="I19" s="44">
        <f>ABS('P1dB CL'!C299-I$5)</f>
        <v>0</v>
      </c>
      <c r="J19" s="44">
        <f>ABS('P1dB CL'!C355-J$5)</f>
        <v>0</v>
      </c>
      <c r="K19" s="20"/>
      <c r="L19" s="44">
        <f>ABS('P1dB CL'!C410-L$5)</f>
        <v>0</v>
      </c>
      <c r="M19" s="44">
        <f>ABS('P1dB CL'!C465-M$5)</f>
        <v>0</v>
      </c>
      <c r="N19" s="44">
        <f>ABS('P1dB CL'!C520-N$5)</f>
        <v>0</v>
      </c>
      <c r="O19" s="44">
        <f>ABS('P1dB CL'!C575-O$5)</f>
        <v>0</v>
      </c>
      <c r="P19" s="44">
        <f>ABS('P1dB CL'!C630-P$5)</f>
        <v>0</v>
      </c>
      <c r="Q19" s="44">
        <f>ABS('P1dB CL'!C681-Q$5)</f>
        <v>0</v>
      </c>
      <c r="S19" s="77">
        <f>'P1dB CL'!E15</f>
        <v>0</v>
      </c>
      <c r="T19" s="20"/>
      <c r="U19" s="85">
        <f>ABS('P1dB CL'!V19-U$5)</f>
        <v>0</v>
      </c>
      <c r="V19" s="44">
        <f>ABS('P1dB CL'!V75-V$5)</f>
        <v>0</v>
      </c>
      <c r="W19" s="44">
        <f>ABS('P1dB CL'!V131-W$5)</f>
        <v>0</v>
      </c>
      <c r="X19" s="44">
        <f>ABS('P1dB CL'!V187-X$5)</f>
        <v>0</v>
      </c>
      <c r="Y19" s="44">
        <f>ABS('P1dB CL'!V243-Y$5)</f>
        <v>0</v>
      </c>
      <c r="Z19" s="44">
        <f>ABS('P1dB CL'!V299-Z$5)</f>
        <v>0</v>
      </c>
      <c r="AA19" s="44">
        <f>ABS('P1dB CL'!V355-AA$5)</f>
        <v>0</v>
      </c>
      <c r="AB19" s="20"/>
      <c r="AC19" s="44">
        <f>ABS('P1dB CL'!V410-0)</f>
        <v>0</v>
      </c>
      <c r="AD19" s="44">
        <f>ABS('P1dB CL'!V465-0)</f>
        <v>0</v>
      </c>
      <c r="AE19" s="44">
        <f>ABS('P1dB CL'!V520-0)</f>
        <v>0</v>
      </c>
      <c r="AF19" s="44">
        <f>ABS('P1dB CL'!V575-0)</f>
        <v>0</v>
      </c>
      <c r="AG19" s="44">
        <f>ABS('P1dB CL'!V630-0)</f>
        <v>0</v>
      </c>
      <c r="AH19" s="44">
        <f>ABS('P1dB CL'!V685-0)</f>
        <v>0</v>
      </c>
      <c r="AI19" s="20"/>
    </row>
    <row r="20" spans="2:35" x14ac:dyDescent="0.25">
      <c r="B20" s="77">
        <f>'P1dB CL'!E16</f>
        <v>0</v>
      </c>
      <c r="C20" s="20"/>
      <c r="D20" s="85">
        <f>ABS('P1dB CL'!C20-D$5)</f>
        <v>0</v>
      </c>
      <c r="E20" s="44">
        <f>ABS('P1dB CL'!C76-E$5)</f>
        <v>0</v>
      </c>
      <c r="F20" s="44">
        <f>ABS('P1dB CL'!C132-F$5)</f>
        <v>0</v>
      </c>
      <c r="G20" s="44">
        <f>ABS('P1dB CL'!C188-G$5)</f>
        <v>0</v>
      </c>
      <c r="H20" s="44">
        <f>ABS('P1dB CL'!C244-H$5)</f>
        <v>0</v>
      </c>
      <c r="I20" s="44">
        <f>ABS('P1dB CL'!C300-I$5)</f>
        <v>0</v>
      </c>
      <c r="J20" s="44">
        <f>ABS('P1dB CL'!C356-J$5)</f>
        <v>0</v>
      </c>
      <c r="K20" s="20"/>
      <c r="L20" s="44">
        <f>ABS('P1dB CL'!C411-L$5)</f>
        <v>0</v>
      </c>
      <c r="M20" s="44">
        <f>ABS('P1dB CL'!C466-M$5)</f>
        <v>0</v>
      </c>
      <c r="N20" s="44">
        <f>ABS('P1dB CL'!C521-N$5)</f>
        <v>0</v>
      </c>
      <c r="O20" s="44">
        <f>ABS('P1dB CL'!C576-O$5)</f>
        <v>0</v>
      </c>
      <c r="P20" s="44">
        <f>ABS('P1dB CL'!C631-P$5)</f>
        <v>0</v>
      </c>
      <c r="Q20" s="44">
        <f>ABS('P1dB CL'!C682-Q$5)</f>
        <v>0</v>
      </c>
      <c r="S20" s="77">
        <f>'P1dB CL'!E16</f>
        <v>0</v>
      </c>
      <c r="T20" s="20"/>
      <c r="U20" s="85">
        <f>ABS('P1dB CL'!V20-U$5)</f>
        <v>0</v>
      </c>
      <c r="V20" s="44">
        <f>ABS('P1dB CL'!V76-V$5)</f>
        <v>0</v>
      </c>
      <c r="W20" s="44">
        <f>ABS('P1dB CL'!V132-W$5)</f>
        <v>0</v>
      </c>
      <c r="X20" s="44">
        <f>ABS('P1dB CL'!V188-X$5)</f>
        <v>0</v>
      </c>
      <c r="Y20" s="44">
        <f>ABS('P1dB CL'!V244-Y$5)</f>
        <v>0</v>
      </c>
      <c r="Z20" s="44">
        <f>ABS('P1dB CL'!V300-Z$5)</f>
        <v>0</v>
      </c>
      <c r="AA20" s="44">
        <f>ABS('P1dB CL'!V356-AA$5)</f>
        <v>0</v>
      </c>
      <c r="AB20" s="20"/>
      <c r="AC20" s="44">
        <f>ABS('P1dB CL'!V411-0)</f>
        <v>0</v>
      </c>
      <c r="AD20" s="44">
        <f>ABS('P1dB CL'!V466-0)</f>
        <v>0</v>
      </c>
      <c r="AE20" s="44">
        <f>ABS('P1dB CL'!V521-0)</f>
        <v>0</v>
      </c>
      <c r="AF20" s="44">
        <f>ABS('P1dB CL'!V576-0)</f>
        <v>0</v>
      </c>
      <c r="AG20" s="44">
        <f>ABS('P1dB CL'!V631-0)</f>
        <v>0</v>
      </c>
      <c r="AH20" s="44">
        <f>ABS('P1dB CL'!V686-0)</f>
        <v>0</v>
      </c>
      <c r="AI20" s="20"/>
    </row>
    <row r="21" spans="2:35" x14ac:dyDescent="0.25">
      <c r="B21" s="77">
        <f>'P1dB CL'!E17</f>
        <v>0</v>
      </c>
      <c r="C21" s="20"/>
      <c r="D21" s="85">
        <f>ABS('P1dB CL'!C21-D$5)</f>
        <v>0</v>
      </c>
      <c r="E21" s="44">
        <f>ABS('P1dB CL'!C77-E$5)</f>
        <v>0</v>
      </c>
      <c r="F21" s="44">
        <f>ABS('P1dB CL'!C133-F$5)</f>
        <v>0</v>
      </c>
      <c r="G21" s="44">
        <f>ABS('P1dB CL'!C189-G$5)</f>
        <v>0</v>
      </c>
      <c r="H21" s="44">
        <f>ABS('P1dB CL'!C245-H$5)</f>
        <v>0</v>
      </c>
      <c r="I21" s="44">
        <f>ABS('P1dB CL'!C301-I$5)</f>
        <v>0</v>
      </c>
      <c r="J21" s="44">
        <f>ABS('P1dB CL'!C357-J$5)</f>
        <v>0</v>
      </c>
      <c r="K21" s="20"/>
      <c r="L21" s="44">
        <f>ABS('P1dB CL'!C412-L$5)</f>
        <v>0</v>
      </c>
      <c r="M21" s="44">
        <f>ABS('P1dB CL'!C467-M$5)</f>
        <v>0</v>
      </c>
      <c r="N21" s="44">
        <f>ABS('P1dB CL'!C522-N$5)</f>
        <v>0</v>
      </c>
      <c r="O21" s="44">
        <f>ABS('P1dB CL'!C577-O$5)</f>
        <v>0</v>
      </c>
      <c r="P21" s="44">
        <f>ABS('P1dB CL'!C632-P$5)</f>
        <v>0</v>
      </c>
      <c r="Q21" s="44">
        <f>ABS('P1dB CL'!C683-Q$5)</f>
        <v>0</v>
      </c>
      <c r="S21" s="77">
        <f>'P1dB CL'!E17</f>
        <v>0</v>
      </c>
      <c r="T21" s="20"/>
      <c r="U21" s="85">
        <f>ABS('P1dB CL'!V21-U$5)</f>
        <v>0</v>
      </c>
      <c r="V21" s="44">
        <f>ABS('P1dB CL'!V77-V$5)</f>
        <v>0</v>
      </c>
      <c r="W21" s="44">
        <f>ABS('P1dB CL'!V133-W$5)</f>
        <v>0</v>
      </c>
      <c r="X21" s="44">
        <f>ABS('P1dB CL'!V189-X$5)</f>
        <v>0</v>
      </c>
      <c r="Y21" s="44">
        <f>ABS('P1dB CL'!V245-Y$5)</f>
        <v>0</v>
      </c>
      <c r="Z21" s="44">
        <f>ABS('P1dB CL'!V301-Z$5)</f>
        <v>0</v>
      </c>
      <c r="AA21" s="44">
        <f>ABS('P1dB CL'!V357-AA$5)</f>
        <v>0</v>
      </c>
      <c r="AB21" s="20"/>
      <c r="AC21" s="44">
        <f>ABS('P1dB CL'!V412-0)</f>
        <v>0</v>
      </c>
      <c r="AD21" s="44">
        <f>ABS('P1dB CL'!V467-0)</f>
        <v>0</v>
      </c>
      <c r="AE21" s="44">
        <f>ABS('P1dB CL'!V522-0)</f>
        <v>0</v>
      </c>
      <c r="AF21" s="44">
        <f>ABS('P1dB CL'!V577-0)</f>
        <v>0</v>
      </c>
      <c r="AG21" s="44">
        <f>ABS('P1dB CL'!V632-0)</f>
        <v>0</v>
      </c>
      <c r="AH21" s="44">
        <f>ABS('P1dB CL'!V687-0)</f>
        <v>0</v>
      </c>
      <c r="AI21" s="20"/>
    </row>
    <row r="22" spans="2:35" x14ac:dyDescent="0.25">
      <c r="B22" s="77">
        <f>'P1dB CL'!E18</f>
        <v>0</v>
      </c>
      <c r="C22" s="20"/>
      <c r="D22" s="85">
        <f>ABS('P1dB CL'!C22-D$5)</f>
        <v>0</v>
      </c>
      <c r="E22" s="44">
        <f>ABS('P1dB CL'!C78-E$5)</f>
        <v>0</v>
      </c>
      <c r="F22" s="44">
        <f>ABS('P1dB CL'!C134-F$5)</f>
        <v>0</v>
      </c>
      <c r="G22" s="44">
        <f>ABS('P1dB CL'!C190-G$5)</f>
        <v>0</v>
      </c>
      <c r="H22" s="44">
        <f>ABS('P1dB CL'!C246-H$5)</f>
        <v>0</v>
      </c>
      <c r="I22" s="44">
        <f>ABS('P1dB CL'!C302-I$5)</f>
        <v>0</v>
      </c>
      <c r="J22" s="44">
        <f>ABS('P1dB CL'!C358-J$5)</f>
        <v>0</v>
      </c>
      <c r="K22" s="20"/>
      <c r="L22" s="44">
        <f>ABS('P1dB CL'!C413-L$5)</f>
        <v>0</v>
      </c>
      <c r="M22" s="44">
        <f>ABS('P1dB CL'!C468-M$5)</f>
        <v>0</v>
      </c>
      <c r="N22" s="44">
        <f>ABS('P1dB CL'!C523-N$5)</f>
        <v>0</v>
      </c>
      <c r="O22" s="44">
        <f>ABS('P1dB CL'!C578-O$5)</f>
        <v>0</v>
      </c>
      <c r="P22" s="44">
        <f>ABS('P1dB CL'!C633-P$5)</f>
        <v>0</v>
      </c>
      <c r="Q22" s="44">
        <f>ABS('P1dB CL'!C684-Q$5)</f>
        <v>0</v>
      </c>
      <c r="S22" s="77">
        <f>'P1dB CL'!E18</f>
        <v>0</v>
      </c>
      <c r="T22" s="20"/>
      <c r="U22" s="85">
        <f>ABS('P1dB CL'!V22-U$5)</f>
        <v>0</v>
      </c>
      <c r="V22" s="44">
        <f>ABS('P1dB CL'!V78-V$5)</f>
        <v>0</v>
      </c>
      <c r="W22" s="44">
        <f>ABS('P1dB CL'!V134-W$5)</f>
        <v>0</v>
      </c>
      <c r="X22" s="44">
        <f>ABS('P1dB CL'!V190-X$5)</f>
        <v>0</v>
      </c>
      <c r="Y22" s="44">
        <f>ABS('P1dB CL'!V246-Y$5)</f>
        <v>0</v>
      </c>
      <c r="Z22" s="44">
        <f>ABS('P1dB CL'!V302-Z$5)</f>
        <v>0</v>
      </c>
      <c r="AA22" s="44">
        <f>ABS('P1dB CL'!V358-AA$5)</f>
        <v>0</v>
      </c>
      <c r="AB22" s="20"/>
      <c r="AC22" s="44">
        <f>ABS('P1dB CL'!V413-0)</f>
        <v>0</v>
      </c>
      <c r="AD22" s="44">
        <f>ABS('P1dB CL'!V468-0)</f>
        <v>0</v>
      </c>
      <c r="AE22" s="44">
        <f>ABS('P1dB CL'!V523-0)</f>
        <v>0</v>
      </c>
      <c r="AF22" s="44">
        <f>ABS('P1dB CL'!V578-0)</f>
        <v>0</v>
      </c>
      <c r="AG22" s="44">
        <f>ABS('P1dB CL'!V633-0)</f>
        <v>0</v>
      </c>
      <c r="AH22" s="44">
        <f>ABS('P1dB CL'!V688-0)</f>
        <v>0</v>
      </c>
      <c r="AI22" s="20"/>
    </row>
    <row r="23" spans="2:35" x14ac:dyDescent="0.25">
      <c r="B23" s="77">
        <f>'P1dB CL'!E19</f>
        <v>0</v>
      </c>
      <c r="C23" s="20"/>
      <c r="D23" s="85">
        <f>ABS('P1dB CL'!C23-D$5)</f>
        <v>0</v>
      </c>
      <c r="E23" s="44">
        <f>ABS('P1dB CL'!C79-E$5)</f>
        <v>0</v>
      </c>
      <c r="F23" s="44">
        <f>ABS('P1dB CL'!C135-F$5)</f>
        <v>0</v>
      </c>
      <c r="G23" s="44">
        <f>ABS('P1dB CL'!C191-G$5)</f>
        <v>0</v>
      </c>
      <c r="H23" s="44">
        <f>ABS('P1dB CL'!C247-H$5)</f>
        <v>0</v>
      </c>
      <c r="I23" s="44">
        <f>ABS('P1dB CL'!C303-I$5)</f>
        <v>0</v>
      </c>
      <c r="J23" s="44">
        <f>ABS('P1dB CL'!C359-J$5)</f>
        <v>0</v>
      </c>
      <c r="K23" s="20"/>
      <c r="L23" s="44">
        <f>ABS('P1dB CL'!C414-L$5)</f>
        <v>0</v>
      </c>
      <c r="M23" s="44">
        <f>ABS('P1dB CL'!C469-M$5)</f>
        <v>0</v>
      </c>
      <c r="N23" s="44">
        <f>ABS('P1dB CL'!C524-N$5)</f>
        <v>0</v>
      </c>
      <c r="O23" s="44">
        <f>ABS('P1dB CL'!C579-O$5)</f>
        <v>0</v>
      </c>
      <c r="P23" s="44">
        <f>ABS('P1dB CL'!C634-P$5)</f>
        <v>0</v>
      </c>
      <c r="Q23" s="44">
        <f>ABS('P1dB CL'!C685-Q$5)</f>
        <v>0</v>
      </c>
      <c r="S23" s="77">
        <f>'P1dB CL'!E19</f>
        <v>0</v>
      </c>
      <c r="T23" s="20"/>
      <c r="U23" s="85">
        <f>ABS('P1dB CL'!V23-U$5)</f>
        <v>0</v>
      </c>
      <c r="V23" s="44">
        <f>ABS('P1dB CL'!V79-V$5)</f>
        <v>0</v>
      </c>
      <c r="W23" s="44">
        <f>ABS('P1dB CL'!V135-W$5)</f>
        <v>0</v>
      </c>
      <c r="X23" s="44">
        <f>ABS('P1dB CL'!V191-X$5)</f>
        <v>0</v>
      </c>
      <c r="Y23" s="44">
        <f>ABS('P1dB CL'!V247-Y$5)</f>
        <v>0</v>
      </c>
      <c r="Z23" s="44">
        <f>ABS('P1dB CL'!V303-Z$5)</f>
        <v>0</v>
      </c>
      <c r="AA23" s="44">
        <f>ABS('P1dB CL'!V359-AA$5)</f>
        <v>0</v>
      </c>
      <c r="AB23" s="20"/>
      <c r="AC23" s="44">
        <f>ABS('P1dB CL'!V414-0)</f>
        <v>0</v>
      </c>
      <c r="AD23" s="44">
        <f>ABS('P1dB CL'!V469-0)</f>
        <v>0</v>
      </c>
      <c r="AE23" s="44">
        <f>ABS('P1dB CL'!V524-0)</f>
        <v>0</v>
      </c>
      <c r="AF23" s="44">
        <f>ABS('P1dB CL'!V579-0)</f>
        <v>0</v>
      </c>
      <c r="AG23" s="44">
        <f>ABS('P1dB CL'!V634-0)</f>
        <v>0</v>
      </c>
      <c r="AH23" s="44">
        <f>ABS('P1dB CL'!V689-0)</f>
        <v>0</v>
      </c>
      <c r="AI23" s="20"/>
    </row>
    <row r="24" spans="2:35" x14ac:dyDescent="0.25">
      <c r="B24" s="77">
        <f>'P1dB CL'!E20</f>
        <v>0</v>
      </c>
      <c r="C24" s="20"/>
      <c r="D24" s="85">
        <f>ABS('P1dB CL'!C24-D$5)</f>
        <v>0</v>
      </c>
      <c r="E24" s="44">
        <f>ABS('P1dB CL'!C80-E$5)</f>
        <v>0</v>
      </c>
      <c r="F24" s="44">
        <f>ABS('P1dB CL'!C136-F$5)</f>
        <v>0</v>
      </c>
      <c r="G24" s="44">
        <f>ABS('P1dB CL'!C192-G$5)</f>
        <v>0</v>
      </c>
      <c r="H24" s="44">
        <f>ABS('P1dB CL'!C248-H$5)</f>
        <v>0</v>
      </c>
      <c r="I24" s="44">
        <f>ABS('P1dB CL'!C304-I$5)</f>
        <v>0</v>
      </c>
      <c r="J24" s="44">
        <f>ABS('P1dB CL'!C360-J$5)</f>
        <v>0</v>
      </c>
      <c r="K24" s="20"/>
      <c r="L24" s="44">
        <f>ABS('P1dB CL'!C415-L$5)</f>
        <v>0</v>
      </c>
      <c r="M24" s="44">
        <f>ABS('P1dB CL'!C470-M$5)</f>
        <v>0</v>
      </c>
      <c r="N24" s="44">
        <f>ABS('P1dB CL'!C525-N$5)</f>
        <v>0</v>
      </c>
      <c r="O24" s="44">
        <f>ABS('P1dB CL'!C580-O$5)</f>
        <v>0</v>
      </c>
      <c r="P24" s="44">
        <f>ABS('P1dB CL'!C635-P$5)</f>
        <v>0</v>
      </c>
      <c r="Q24" s="44">
        <f>ABS('P1dB CL'!C686-Q$5)</f>
        <v>0</v>
      </c>
      <c r="S24" s="77">
        <f>'P1dB CL'!E20</f>
        <v>0</v>
      </c>
      <c r="T24" s="20"/>
      <c r="U24" s="85">
        <f>ABS('P1dB CL'!V24-U$5)</f>
        <v>0</v>
      </c>
      <c r="V24" s="44">
        <f>ABS('P1dB CL'!V80-V$5)</f>
        <v>0</v>
      </c>
      <c r="W24" s="44">
        <f>ABS('P1dB CL'!V136-W$5)</f>
        <v>0</v>
      </c>
      <c r="X24" s="44">
        <f>ABS('P1dB CL'!V192-X$5)</f>
        <v>0</v>
      </c>
      <c r="Y24" s="44">
        <f>ABS('P1dB CL'!V248-Y$5)</f>
        <v>0</v>
      </c>
      <c r="Z24" s="44">
        <f>ABS('P1dB CL'!V304-Z$5)</f>
        <v>0</v>
      </c>
      <c r="AA24" s="44">
        <f>ABS('P1dB CL'!V360-AA$5)</f>
        <v>0</v>
      </c>
      <c r="AB24" s="20"/>
      <c r="AC24" s="44">
        <f>ABS('P1dB CL'!V415-0)</f>
        <v>0</v>
      </c>
      <c r="AD24" s="44">
        <f>ABS('P1dB CL'!V470-0)</f>
        <v>0</v>
      </c>
      <c r="AE24" s="44">
        <f>ABS('P1dB CL'!V525-0)</f>
        <v>0</v>
      </c>
      <c r="AF24" s="44">
        <f>ABS('P1dB CL'!V580-0)</f>
        <v>0</v>
      </c>
      <c r="AG24" s="44">
        <f>ABS('P1dB CL'!V635-0)</f>
        <v>0</v>
      </c>
      <c r="AH24" s="44">
        <f>ABS('P1dB CL'!V690-0)</f>
        <v>0</v>
      </c>
      <c r="AI24" s="20"/>
    </row>
    <row r="25" spans="2:35" x14ac:dyDescent="0.25">
      <c r="B25" s="77">
        <f>'P1dB CL'!E21</f>
        <v>0</v>
      </c>
      <c r="C25" s="20"/>
      <c r="D25" s="85">
        <f>ABS('P1dB CL'!C25-D$5)</f>
        <v>0</v>
      </c>
      <c r="E25" s="44">
        <f>ABS('P1dB CL'!C81-E$5)</f>
        <v>0</v>
      </c>
      <c r="F25" s="44">
        <f>ABS('P1dB CL'!C137-F$5)</f>
        <v>0</v>
      </c>
      <c r="G25" s="44">
        <f>ABS('P1dB CL'!C193-G$5)</f>
        <v>0</v>
      </c>
      <c r="H25" s="44">
        <f>ABS('P1dB CL'!C249-H$5)</f>
        <v>0</v>
      </c>
      <c r="I25" s="44">
        <f>ABS('P1dB CL'!C305-I$5)</f>
        <v>0</v>
      </c>
      <c r="J25" s="44">
        <f>ABS('P1dB CL'!C361-J$5)</f>
        <v>0</v>
      </c>
      <c r="K25" s="20"/>
      <c r="L25" s="44">
        <f>ABS('P1dB CL'!C416-L$5)</f>
        <v>0</v>
      </c>
      <c r="M25" s="44">
        <f>ABS('P1dB CL'!C471-M$5)</f>
        <v>0</v>
      </c>
      <c r="N25" s="44">
        <f>ABS('P1dB CL'!C526-N$5)</f>
        <v>0</v>
      </c>
      <c r="O25" s="44">
        <f>ABS('P1dB CL'!C581-O$5)</f>
        <v>0</v>
      </c>
      <c r="P25" s="44">
        <f>ABS('P1dB CL'!C636-P$5)</f>
        <v>0</v>
      </c>
      <c r="Q25" s="44">
        <f>ABS('P1dB CL'!C687-Q$5)</f>
        <v>0</v>
      </c>
      <c r="S25" s="77">
        <f>'P1dB CL'!E21</f>
        <v>0</v>
      </c>
      <c r="T25" s="20"/>
      <c r="U25" s="85">
        <f>ABS('P1dB CL'!V25-U$5)</f>
        <v>0</v>
      </c>
      <c r="V25" s="44">
        <f>ABS('P1dB CL'!V81-V$5)</f>
        <v>0</v>
      </c>
      <c r="W25" s="44">
        <f>ABS('P1dB CL'!V137-W$5)</f>
        <v>0</v>
      </c>
      <c r="X25" s="44">
        <f>ABS('P1dB CL'!V193-X$5)</f>
        <v>0</v>
      </c>
      <c r="Y25" s="44">
        <f>ABS('P1dB CL'!V249-Y$5)</f>
        <v>0</v>
      </c>
      <c r="Z25" s="44">
        <f>ABS('P1dB CL'!V305-Z$5)</f>
        <v>0</v>
      </c>
      <c r="AA25" s="44">
        <f>ABS('P1dB CL'!V361-AA$5)</f>
        <v>0</v>
      </c>
      <c r="AB25" s="20"/>
      <c r="AC25" s="44">
        <f>ABS('P1dB CL'!V416-0)</f>
        <v>0</v>
      </c>
      <c r="AD25" s="44">
        <f>ABS('P1dB CL'!V471-0)</f>
        <v>0</v>
      </c>
      <c r="AE25" s="44">
        <f>ABS('P1dB CL'!V526-0)</f>
        <v>0</v>
      </c>
      <c r="AF25" s="44">
        <f>ABS('P1dB CL'!V581-0)</f>
        <v>0</v>
      </c>
      <c r="AG25" s="44">
        <f>ABS('P1dB CL'!V636-0)</f>
        <v>0</v>
      </c>
      <c r="AH25" s="44">
        <f>ABS('P1dB CL'!V691-0)</f>
        <v>0</v>
      </c>
      <c r="AI25" s="20"/>
    </row>
    <row r="26" spans="2:35" x14ac:dyDescent="0.25">
      <c r="B26" s="77">
        <f>'P1dB CL'!E22</f>
        <v>0</v>
      </c>
      <c r="C26" s="20"/>
      <c r="D26" s="85">
        <f>ABS('P1dB CL'!C26-D$5)</f>
        <v>0</v>
      </c>
      <c r="E26" s="44">
        <f>ABS('P1dB CL'!C82-E$5)</f>
        <v>0</v>
      </c>
      <c r="F26" s="44">
        <f>ABS('P1dB CL'!C138-F$5)</f>
        <v>0</v>
      </c>
      <c r="G26" s="44">
        <f>ABS('P1dB CL'!C194-G$5)</f>
        <v>0</v>
      </c>
      <c r="H26" s="44">
        <f>ABS('P1dB CL'!C250-H$5)</f>
        <v>0</v>
      </c>
      <c r="I26" s="44">
        <f>ABS('P1dB CL'!C306-I$5)</f>
        <v>0</v>
      </c>
      <c r="J26" s="44">
        <f>ABS('P1dB CL'!C362-J$5)</f>
        <v>0</v>
      </c>
      <c r="K26" s="20"/>
      <c r="L26" s="44">
        <f>ABS('P1dB CL'!C417-L$5)</f>
        <v>0</v>
      </c>
      <c r="M26" s="44">
        <f>ABS('P1dB CL'!C472-M$5)</f>
        <v>0</v>
      </c>
      <c r="N26" s="44">
        <f>ABS('P1dB CL'!C527-N$5)</f>
        <v>0</v>
      </c>
      <c r="O26" s="44">
        <f>ABS('P1dB CL'!C582-O$5)</f>
        <v>0</v>
      </c>
      <c r="P26" s="44">
        <f>ABS('P1dB CL'!C637-P$5)</f>
        <v>0</v>
      </c>
      <c r="Q26" s="44">
        <f>ABS('P1dB CL'!C688-Q$5)</f>
        <v>0</v>
      </c>
      <c r="S26" s="77">
        <f>'P1dB CL'!E22</f>
        <v>0</v>
      </c>
      <c r="T26" s="20"/>
      <c r="U26" s="85">
        <f>ABS('P1dB CL'!V26-U$5)</f>
        <v>0</v>
      </c>
      <c r="V26" s="44">
        <f>ABS('P1dB CL'!V82-V$5)</f>
        <v>0</v>
      </c>
      <c r="W26" s="44">
        <f>ABS('P1dB CL'!V138-W$5)</f>
        <v>0</v>
      </c>
      <c r="X26" s="44">
        <f>ABS('P1dB CL'!V194-X$5)</f>
        <v>0</v>
      </c>
      <c r="Y26" s="44">
        <f>ABS('P1dB CL'!V250-Y$5)</f>
        <v>0</v>
      </c>
      <c r="Z26" s="44">
        <f>ABS('P1dB CL'!V306-Z$5)</f>
        <v>0</v>
      </c>
      <c r="AA26" s="44">
        <f>ABS('P1dB CL'!V362-AA$5)</f>
        <v>0</v>
      </c>
      <c r="AB26" s="20"/>
      <c r="AC26" s="44">
        <f>ABS('P1dB CL'!V417-0)</f>
        <v>0</v>
      </c>
      <c r="AD26" s="44">
        <f>ABS('P1dB CL'!V472-0)</f>
        <v>0</v>
      </c>
      <c r="AE26" s="44">
        <f>ABS('P1dB CL'!V527-0)</f>
        <v>0</v>
      </c>
      <c r="AF26" s="44">
        <f>ABS('P1dB CL'!V582-0)</f>
        <v>0</v>
      </c>
      <c r="AG26" s="44">
        <f>ABS('P1dB CL'!V637-0)</f>
        <v>0</v>
      </c>
      <c r="AH26" s="44">
        <f>ABS('P1dB CL'!V692-0)</f>
        <v>0</v>
      </c>
      <c r="AI26" s="20"/>
    </row>
    <row r="27" spans="2:35" x14ac:dyDescent="0.25">
      <c r="B27" s="77">
        <f>'P1dB CL'!E23</f>
        <v>0</v>
      </c>
      <c r="C27" s="20"/>
      <c r="D27" s="85">
        <f>ABS('P1dB CL'!C27-D$5)</f>
        <v>0</v>
      </c>
      <c r="E27" s="44">
        <f>ABS('P1dB CL'!C83-E$5)</f>
        <v>0</v>
      </c>
      <c r="F27" s="44">
        <f>ABS('P1dB CL'!C139-F$5)</f>
        <v>0</v>
      </c>
      <c r="G27" s="44">
        <f>ABS('P1dB CL'!C195-G$5)</f>
        <v>0</v>
      </c>
      <c r="H27" s="44">
        <f>ABS('P1dB CL'!C251-H$5)</f>
        <v>0</v>
      </c>
      <c r="I27" s="44">
        <f>ABS('P1dB CL'!C307-I$5)</f>
        <v>0</v>
      </c>
      <c r="J27" s="44">
        <f>ABS('P1dB CL'!C363-J$5)</f>
        <v>0</v>
      </c>
      <c r="K27" s="20"/>
      <c r="L27" s="44">
        <f>ABS('P1dB CL'!C418-L$5)</f>
        <v>0</v>
      </c>
      <c r="M27" s="44">
        <f>ABS('P1dB CL'!C473-M$5)</f>
        <v>0</v>
      </c>
      <c r="N27" s="44">
        <f>ABS('P1dB CL'!C528-N$5)</f>
        <v>0</v>
      </c>
      <c r="O27" s="44">
        <f>ABS('P1dB CL'!C583-O$5)</f>
        <v>0</v>
      </c>
      <c r="P27" s="44">
        <f>ABS('P1dB CL'!C638-P$5)</f>
        <v>0</v>
      </c>
      <c r="Q27" s="44">
        <f>ABS('P1dB CL'!C689-Q$5)</f>
        <v>0</v>
      </c>
      <c r="S27" s="77">
        <f>'P1dB CL'!E23</f>
        <v>0</v>
      </c>
      <c r="T27" s="20"/>
      <c r="U27" s="85">
        <f>ABS('P1dB CL'!V27-U$5)</f>
        <v>0</v>
      </c>
      <c r="V27" s="44">
        <f>ABS('P1dB CL'!V83-V$5)</f>
        <v>0</v>
      </c>
      <c r="W27" s="44">
        <f>ABS('P1dB CL'!V139-W$5)</f>
        <v>0</v>
      </c>
      <c r="X27" s="44">
        <f>ABS('P1dB CL'!V195-X$5)</f>
        <v>0</v>
      </c>
      <c r="Y27" s="44">
        <f>ABS('P1dB CL'!V251-Y$5)</f>
        <v>0</v>
      </c>
      <c r="Z27" s="44">
        <f>ABS('P1dB CL'!V307-Z$5)</f>
        <v>0</v>
      </c>
      <c r="AA27" s="44">
        <f>ABS('P1dB CL'!V363-AA$5)</f>
        <v>0</v>
      </c>
      <c r="AB27" s="20"/>
      <c r="AC27" s="44">
        <f>ABS('P1dB CL'!V418-0)</f>
        <v>0</v>
      </c>
      <c r="AD27" s="44">
        <f>ABS('P1dB CL'!V473-0)</f>
        <v>0</v>
      </c>
      <c r="AE27" s="44">
        <f>ABS('P1dB CL'!V528-0)</f>
        <v>0</v>
      </c>
      <c r="AF27" s="44">
        <f>ABS('P1dB CL'!V583-0)</f>
        <v>0</v>
      </c>
      <c r="AG27" s="44">
        <f>ABS('P1dB CL'!V638-0)</f>
        <v>0</v>
      </c>
      <c r="AH27" s="44">
        <f>ABS('P1dB CL'!V693-0)</f>
        <v>0</v>
      </c>
      <c r="AI27" s="20"/>
    </row>
    <row r="28" spans="2:35" x14ac:dyDescent="0.25">
      <c r="B28" s="77">
        <f>'P1dB CL'!E24</f>
        <v>0</v>
      </c>
      <c r="C28" s="20"/>
      <c r="D28" s="85">
        <f>ABS('P1dB CL'!C28-D$5)</f>
        <v>0</v>
      </c>
      <c r="E28" s="44">
        <f>ABS('P1dB CL'!C84-E$5)</f>
        <v>0</v>
      </c>
      <c r="F28" s="44">
        <f>ABS('P1dB CL'!C140-F$5)</f>
        <v>0</v>
      </c>
      <c r="G28" s="44">
        <f>ABS('P1dB CL'!C196-G$5)</f>
        <v>0</v>
      </c>
      <c r="H28" s="44">
        <f>ABS('P1dB CL'!C252-H$5)</f>
        <v>0</v>
      </c>
      <c r="I28" s="44">
        <f>ABS('P1dB CL'!C308-I$5)</f>
        <v>0</v>
      </c>
      <c r="J28" s="44">
        <f>ABS('P1dB CL'!C364-J$5)</f>
        <v>0</v>
      </c>
      <c r="K28" s="20"/>
      <c r="L28" s="44">
        <f>ABS('P1dB CL'!C419-L$5)</f>
        <v>0</v>
      </c>
      <c r="M28" s="44">
        <f>ABS('P1dB CL'!C474-M$5)</f>
        <v>0</v>
      </c>
      <c r="N28" s="44">
        <f>ABS('P1dB CL'!C529-N$5)</f>
        <v>0</v>
      </c>
      <c r="O28" s="44">
        <f>ABS('P1dB CL'!C584-O$5)</f>
        <v>0</v>
      </c>
      <c r="P28" s="44">
        <f>ABS('P1dB CL'!C639-P$5)</f>
        <v>0</v>
      </c>
      <c r="Q28" s="44">
        <f>ABS('P1dB CL'!C690-Q$5)</f>
        <v>0</v>
      </c>
      <c r="S28" s="77">
        <f>'P1dB CL'!E24</f>
        <v>0</v>
      </c>
      <c r="T28" s="20"/>
      <c r="U28" s="85">
        <f>ABS('P1dB CL'!V28-U$5)</f>
        <v>0</v>
      </c>
      <c r="V28" s="44">
        <f>ABS('P1dB CL'!V84-V$5)</f>
        <v>0</v>
      </c>
      <c r="W28" s="44">
        <f>ABS('P1dB CL'!V140-W$5)</f>
        <v>0</v>
      </c>
      <c r="X28" s="44">
        <f>ABS('P1dB CL'!V196-X$5)</f>
        <v>0</v>
      </c>
      <c r="Y28" s="44">
        <f>ABS('P1dB CL'!V252-Y$5)</f>
        <v>0</v>
      </c>
      <c r="Z28" s="44">
        <f>ABS('P1dB CL'!V308-Z$5)</f>
        <v>0</v>
      </c>
      <c r="AA28" s="44">
        <f>ABS('P1dB CL'!V364-AA$5)</f>
        <v>0</v>
      </c>
      <c r="AB28" s="20"/>
      <c r="AC28" s="44">
        <f>ABS('P1dB CL'!V419-0)</f>
        <v>0</v>
      </c>
      <c r="AD28" s="44">
        <f>ABS('P1dB CL'!V474-0)</f>
        <v>0</v>
      </c>
      <c r="AE28" s="44">
        <f>ABS('P1dB CL'!V529-0)</f>
        <v>0</v>
      </c>
      <c r="AF28" s="44">
        <f>ABS('P1dB CL'!V584-0)</f>
        <v>0</v>
      </c>
      <c r="AG28" s="44">
        <f>ABS('P1dB CL'!V639-0)</f>
        <v>0</v>
      </c>
      <c r="AH28" s="44">
        <f>ABS('P1dB CL'!V694-0)</f>
        <v>0</v>
      </c>
      <c r="AI28" s="20"/>
    </row>
    <row r="29" spans="2:35" x14ac:dyDescent="0.25">
      <c r="B29" s="77">
        <f>'P1dB CL'!E25</f>
        <v>0</v>
      </c>
      <c r="C29" s="20"/>
      <c r="D29" s="85">
        <f>ABS('P1dB CL'!C29-D$5)</f>
        <v>0</v>
      </c>
      <c r="E29" s="44">
        <f>ABS('P1dB CL'!C85-E$5)</f>
        <v>0</v>
      </c>
      <c r="F29" s="44">
        <f>ABS('P1dB CL'!C141-F$5)</f>
        <v>0</v>
      </c>
      <c r="G29" s="44">
        <f>ABS('P1dB CL'!C197-G$5)</f>
        <v>0</v>
      </c>
      <c r="H29" s="44">
        <f>ABS('P1dB CL'!C253-H$5)</f>
        <v>0</v>
      </c>
      <c r="I29" s="44">
        <f>ABS('P1dB CL'!C309-I$5)</f>
        <v>0</v>
      </c>
      <c r="J29" s="44">
        <f>ABS('P1dB CL'!C365-J$5)</f>
        <v>0</v>
      </c>
      <c r="K29" s="20"/>
      <c r="L29" s="44">
        <f>ABS('P1dB CL'!C420-L$5)</f>
        <v>0</v>
      </c>
      <c r="M29" s="44">
        <f>ABS('P1dB CL'!C475-M$5)</f>
        <v>0</v>
      </c>
      <c r="N29" s="44">
        <f>ABS('P1dB CL'!C530-N$5)</f>
        <v>0</v>
      </c>
      <c r="O29" s="44">
        <f>ABS('P1dB CL'!C585-O$5)</f>
        <v>0</v>
      </c>
      <c r="P29" s="44">
        <f>ABS('P1dB CL'!C640-P$5)</f>
        <v>0</v>
      </c>
      <c r="Q29" s="44">
        <f>ABS('P1dB CL'!C691-Q$5)</f>
        <v>0</v>
      </c>
      <c r="S29" s="77">
        <f>'P1dB CL'!E25</f>
        <v>0</v>
      </c>
      <c r="T29" s="20"/>
      <c r="U29" s="85">
        <f>ABS('P1dB CL'!V29-U$5)</f>
        <v>0</v>
      </c>
      <c r="V29" s="44">
        <f>ABS('P1dB CL'!V85-V$5)</f>
        <v>0</v>
      </c>
      <c r="W29" s="44">
        <f>ABS('P1dB CL'!V141-W$5)</f>
        <v>0</v>
      </c>
      <c r="X29" s="44">
        <f>ABS('P1dB CL'!V197-X$5)</f>
        <v>0</v>
      </c>
      <c r="Y29" s="44">
        <f>ABS('P1dB CL'!V253-Y$5)</f>
        <v>0</v>
      </c>
      <c r="Z29" s="44">
        <f>ABS('P1dB CL'!V309-Z$5)</f>
        <v>0</v>
      </c>
      <c r="AA29" s="44">
        <f>ABS('P1dB CL'!V365-AA$5)</f>
        <v>0</v>
      </c>
      <c r="AB29" s="20"/>
      <c r="AC29" s="44">
        <f>ABS('P1dB CL'!V420-0)</f>
        <v>0</v>
      </c>
      <c r="AD29" s="44">
        <f>ABS('P1dB CL'!V475-0)</f>
        <v>0</v>
      </c>
      <c r="AE29" s="44">
        <f>ABS('P1dB CL'!V530-0)</f>
        <v>0</v>
      </c>
      <c r="AF29" s="44">
        <f>ABS('P1dB CL'!V585-0)</f>
        <v>0</v>
      </c>
      <c r="AG29" s="44">
        <f>ABS('P1dB CL'!V640-0)</f>
        <v>0</v>
      </c>
      <c r="AH29" s="44">
        <f>ABS('P1dB CL'!V695-0)</f>
        <v>0</v>
      </c>
      <c r="AI29" s="20"/>
    </row>
    <row r="30" spans="2:35" x14ac:dyDescent="0.25">
      <c r="B30" s="77">
        <f>'P1dB CL'!E26</f>
        <v>0</v>
      </c>
      <c r="C30" s="20"/>
      <c r="D30" s="85">
        <f>ABS('P1dB CL'!C30-D$5)</f>
        <v>0</v>
      </c>
      <c r="E30" s="44">
        <f>ABS('P1dB CL'!C86-E$5)</f>
        <v>0</v>
      </c>
      <c r="F30" s="44">
        <f>ABS('P1dB CL'!C142-F$5)</f>
        <v>0</v>
      </c>
      <c r="G30" s="44">
        <f>ABS('P1dB CL'!C198-G$5)</f>
        <v>0</v>
      </c>
      <c r="H30" s="44">
        <f>ABS('P1dB CL'!C254-H$5)</f>
        <v>0</v>
      </c>
      <c r="I30" s="44">
        <f>ABS('P1dB CL'!C310-I$5)</f>
        <v>0</v>
      </c>
      <c r="J30" s="44">
        <f>ABS('P1dB CL'!C366-J$5)</f>
        <v>0</v>
      </c>
      <c r="K30" s="20"/>
      <c r="L30" s="44">
        <f>ABS('P1dB CL'!C421-L$5)</f>
        <v>0</v>
      </c>
      <c r="M30" s="44">
        <f>ABS('P1dB CL'!C476-M$5)</f>
        <v>0</v>
      </c>
      <c r="N30" s="44">
        <f>ABS('P1dB CL'!C531-N$5)</f>
        <v>0</v>
      </c>
      <c r="O30" s="44">
        <f>ABS('P1dB CL'!C586-O$5)</f>
        <v>0</v>
      </c>
      <c r="P30" s="44">
        <f>ABS('P1dB CL'!C641-P$5)</f>
        <v>0</v>
      </c>
      <c r="Q30" s="44">
        <f>ABS('P1dB CL'!C692-Q$5)</f>
        <v>0</v>
      </c>
      <c r="S30" s="77">
        <f>'P1dB CL'!E26</f>
        <v>0</v>
      </c>
      <c r="T30" s="20"/>
      <c r="U30" s="85">
        <f>ABS('P1dB CL'!V30-U$5)</f>
        <v>0</v>
      </c>
      <c r="V30" s="44">
        <f>ABS('P1dB CL'!V86-V$5)</f>
        <v>0</v>
      </c>
      <c r="W30" s="44">
        <f>ABS('P1dB CL'!V142-W$5)</f>
        <v>0</v>
      </c>
      <c r="X30" s="44">
        <f>ABS('P1dB CL'!V198-X$5)</f>
        <v>0</v>
      </c>
      <c r="Y30" s="44">
        <f>ABS('P1dB CL'!V254-Y$5)</f>
        <v>0</v>
      </c>
      <c r="Z30" s="44">
        <f>ABS('P1dB CL'!V310-Z$5)</f>
        <v>0</v>
      </c>
      <c r="AA30" s="44">
        <f>ABS('P1dB CL'!V366-AA$5)</f>
        <v>0</v>
      </c>
      <c r="AB30" s="20"/>
      <c r="AC30" s="44">
        <f>ABS('P1dB CL'!V421-0)</f>
        <v>0</v>
      </c>
      <c r="AD30" s="44">
        <f>ABS('P1dB CL'!V476-0)</f>
        <v>0</v>
      </c>
      <c r="AE30" s="44">
        <f>ABS('P1dB CL'!V531-0)</f>
        <v>0</v>
      </c>
      <c r="AF30" s="44">
        <f>ABS('P1dB CL'!V586-0)</f>
        <v>0</v>
      </c>
      <c r="AG30" s="44">
        <f>ABS('P1dB CL'!V641-0)</f>
        <v>0</v>
      </c>
      <c r="AH30" s="44">
        <f>ABS('P1dB CL'!V696-0)</f>
        <v>0</v>
      </c>
      <c r="AI30" s="20"/>
    </row>
    <row r="31" spans="2:35" x14ac:dyDescent="0.25">
      <c r="B31" s="77">
        <f>'P1dB CL'!E27</f>
        <v>0</v>
      </c>
      <c r="C31" s="20"/>
      <c r="D31" s="85">
        <f>ABS('P1dB CL'!C31-D$5)</f>
        <v>0</v>
      </c>
      <c r="E31" s="44">
        <f>ABS('P1dB CL'!C87-E$5)</f>
        <v>0</v>
      </c>
      <c r="F31" s="44">
        <f>ABS('P1dB CL'!C143-F$5)</f>
        <v>0</v>
      </c>
      <c r="G31" s="44">
        <f>ABS('P1dB CL'!C199-G$5)</f>
        <v>0</v>
      </c>
      <c r="H31" s="44">
        <f>ABS('P1dB CL'!C255-H$5)</f>
        <v>0</v>
      </c>
      <c r="I31" s="44">
        <f>ABS('P1dB CL'!C311-I$5)</f>
        <v>0</v>
      </c>
      <c r="J31" s="44">
        <f>ABS('P1dB CL'!C367-J$5)</f>
        <v>0</v>
      </c>
      <c r="K31" s="20"/>
      <c r="L31" s="44">
        <f>ABS('P1dB CL'!C422-L$5)</f>
        <v>0</v>
      </c>
      <c r="M31" s="44">
        <f>ABS('P1dB CL'!C477-M$5)</f>
        <v>0</v>
      </c>
      <c r="N31" s="44">
        <f>ABS('P1dB CL'!C532-N$5)</f>
        <v>0</v>
      </c>
      <c r="O31" s="44">
        <f>ABS('P1dB CL'!C587-O$5)</f>
        <v>0</v>
      </c>
      <c r="P31" s="44">
        <f>ABS('P1dB CL'!C642-P$5)</f>
        <v>0</v>
      </c>
      <c r="Q31" s="44">
        <f>ABS('P1dB CL'!C693-Q$5)</f>
        <v>0</v>
      </c>
      <c r="S31" s="77">
        <f>'P1dB CL'!E27</f>
        <v>0</v>
      </c>
      <c r="T31" s="20"/>
      <c r="U31" s="85">
        <f>ABS('P1dB CL'!V31-U$5)</f>
        <v>0</v>
      </c>
      <c r="V31" s="44">
        <f>ABS('P1dB CL'!V87-V$5)</f>
        <v>0</v>
      </c>
      <c r="W31" s="44">
        <f>ABS('P1dB CL'!V143-W$5)</f>
        <v>0</v>
      </c>
      <c r="X31" s="44">
        <f>ABS('P1dB CL'!V199-X$5)</f>
        <v>0</v>
      </c>
      <c r="Y31" s="44">
        <f>ABS('P1dB CL'!V255-Y$5)</f>
        <v>0</v>
      </c>
      <c r="Z31" s="44">
        <f>ABS('P1dB CL'!V311-Z$5)</f>
        <v>0</v>
      </c>
      <c r="AA31" s="44">
        <f>ABS('P1dB CL'!V367-AA$5)</f>
        <v>0</v>
      </c>
      <c r="AB31" s="20"/>
      <c r="AC31" s="44">
        <f>ABS('P1dB CL'!V422-0)</f>
        <v>0</v>
      </c>
      <c r="AD31" s="44">
        <f>ABS('P1dB CL'!V477-0)</f>
        <v>0</v>
      </c>
      <c r="AE31" s="44">
        <f>ABS('P1dB CL'!V532-0)</f>
        <v>0</v>
      </c>
      <c r="AF31" s="44">
        <f>ABS('P1dB CL'!V587-0)</f>
        <v>0</v>
      </c>
      <c r="AG31" s="44">
        <f>ABS('P1dB CL'!V642-0)</f>
        <v>0</v>
      </c>
      <c r="AH31" s="44">
        <f>ABS('P1dB CL'!V697-0)</f>
        <v>0</v>
      </c>
      <c r="AI31" s="20"/>
    </row>
    <row r="32" spans="2:35" x14ac:dyDescent="0.25">
      <c r="B32" s="77">
        <f>'P1dB CL'!E28</f>
        <v>0</v>
      </c>
      <c r="C32" s="20"/>
      <c r="D32" s="85">
        <f>ABS('P1dB CL'!C32-D$5)</f>
        <v>0</v>
      </c>
      <c r="E32" s="44">
        <f>ABS('P1dB CL'!C88-E$5)</f>
        <v>0</v>
      </c>
      <c r="F32" s="44">
        <f>ABS('P1dB CL'!C144-F$5)</f>
        <v>0</v>
      </c>
      <c r="G32" s="44">
        <f>ABS('P1dB CL'!C200-G$5)</f>
        <v>0</v>
      </c>
      <c r="H32" s="44">
        <f>ABS('P1dB CL'!C256-H$5)</f>
        <v>0</v>
      </c>
      <c r="I32" s="44">
        <f>ABS('P1dB CL'!C312-I$5)</f>
        <v>0</v>
      </c>
      <c r="J32" s="44">
        <f>ABS('P1dB CL'!C368-J$5)</f>
        <v>0</v>
      </c>
      <c r="K32" s="20"/>
      <c r="L32" s="44">
        <f>ABS('P1dB CL'!C423-L$5)</f>
        <v>0</v>
      </c>
      <c r="M32" s="44">
        <f>ABS('P1dB CL'!C478-M$5)</f>
        <v>0</v>
      </c>
      <c r="N32" s="44">
        <f>ABS('P1dB CL'!C533-N$5)</f>
        <v>0</v>
      </c>
      <c r="O32" s="44">
        <f>ABS('P1dB CL'!C588-O$5)</f>
        <v>0</v>
      </c>
      <c r="P32" s="44">
        <f>ABS('P1dB CL'!C643-P$5)</f>
        <v>0</v>
      </c>
      <c r="Q32" s="44">
        <f>ABS('P1dB CL'!C694-Q$5)</f>
        <v>0</v>
      </c>
      <c r="S32" s="77">
        <f>'P1dB CL'!E28</f>
        <v>0</v>
      </c>
      <c r="T32" s="20"/>
      <c r="U32" s="85">
        <f>ABS('P1dB CL'!V32-U$5)</f>
        <v>0</v>
      </c>
      <c r="V32" s="44">
        <f>ABS('P1dB CL'!V88-V$5)</f>
        <v>0</v>
      </c>
      <c r="W32" s="44">
        <f>ABS('P1dB CL'!V144-W$5)</f>
        <v>0</v>
      </c>
      <c r="X32" s="44">
        <f>ABS('P1dB CL'!V200-X$5)</f>
        <v>0</v>
      </c>
      <c r="Y32" s="44">
        <f>ABS('P1dB CL'!V256-Y$5)</f>
        <v>0</v>
      </c>
      <c r="Z32" s="44">
        <f>ABS('P1dB CL'!V312-Z$5)</f>
        <v>0</v>
      </c>
      <c r="AA32" s="44">
        <f>ABS('P1dB CL'!V368-AA$5)</f>
        <v>0</v>
      </c>
      <c r="AB32" s="20"/>
      <c r="AC32" s="44">
        <f>ABS('P1dB CL'!V423-0)</f>
        <v>0</v>
      </c>
      <c r="AD32" s="44">
        <f>ABS('P1dB CL'!V478-0)</f>
        <v>0</v>
      </c>
      <c r="AE32" s="44">
        <f>ABS('P1dB CL'!V533-0)</f>
        <v>0</v>
      </c>
      <c r="AF32" s="44">
        <f>ABS('P1dB CL'!V588-0)</f>
        <v>0</v>
      </c>
      <c r="AG32" s="44">
        <f>ABS('P1dB CL'!V643-0)</f>
        <v>0</v>
      </c>
      <c r="AH32" s="44">
        <f>ABS('P1dB CL'!V698-0)</f>
        <v>0</v>
      </c>
      <c r="AI32" s="20"/>
    </row>
    <row r="33" spans="2:35" x14ac:dyDescent="0.25">
      <c r="B33" s="77">
        <f>'P1dB CL'!E29</f>
        <v>0</v>
      </c>
      <c r="C33" s="20"/>
      <c r="D33" s="85">
        <f>ABS('P1dB CL'!C33-D$5)</f>
        <v>0</v>
      </c>
      <c r="E33" s="44">
        <f>ABS('P1dB CL'!C89-E$5)</f>
        <v>0</v>
      </c>
      <c r="F33" s="44">
        <f>ABS('P1dB CL'!C145-F$5)</f>
        <v>0</v>
      </c>
      <c r="G33" s="44">
        <f>ABS('P1dB CL'!C201-G$5)</f>
        <v>0</v>
      </c>
      <c r="H33" s="44">
        <f>ABS('P1dB CL'!C257-H$5)</f>
        <v>0</v>
      </c>
      <c r="I33" s="44">
        <f>ABS('P1dB CL'!C313-I$5)</f>
        <v>0</v>
      </c>
      <c r="J33" s="44">
        <f>ABS('P1dB CL'!C369-J$5)</f>
        <v>0</v>
      </c>
      <c r="K33" s="20"/>
      <c r="L33" s="44">
        <f>ABS('P1dB CL'!C424-L$5)</f>
        <v>0</v>
      </c>
      <c r="M33" s="44">
        <f>ABS('P1dB CL'!C479-M$5)</f>
        <v>0</v>
      </c>
      <c r="N33" s="44">
        <f>ABS('P1dB CL'!C534-N$5)</f>
        <v>0</v>
      </c>
      <c r="O33" s="44">
        <f>ABS('P1dB CL'!C589-O$5)</f>
        <v>0</v>
      </c>
      <c r="P33" s="44">
        <f>ABS('P1dB CL'!C644-P$5)</f>
        <v>0</v>
      </c>
      <c r="Q33" s="44">
        <f>ABS('P1dB CL'!C695-Q$5)</f>
        <v>0</v>
      </c>
      <c r="S33" s="77">
        <f>'P1dB CL'!E29</f>
        <v>0</v>
      </c>
      <c r="T33" s="20"/>
      <c r="U33" s="85">
        <f>ABS('P1dB CL'!V33-U$5)</f>
        <v>0</v>
      </c>
      <c r="V33" s="44">
        <f>ABS('P1dB CL'!V89-V$5)</f>
        <v>0</v>
      </c>
      <c r="W33" s="44">
        <f>ABS('P1dB CL'!V145-W$5)</f>
        <v>0</v>
      </c>
      <c r="X33" s="44">
        <f>ABS('P1dB CL'!V201-X$5)</f>
        <v>0</v>
      </c>
      <c r="Y33" s="44">
        <f>ABS('P1dB CL'!V257-Y$5)</f>
        <v>0</v>
      </c>
      <c r="Z33" s="44">
        <f>ABS('P1dB CL'!V313-Z$5)</f>
        <v>0</v>
      </c>
      <c r="AA33" s="44">
        <f>ABS('P1dB CL'!V369-AA$5)</f>
        <v>0</v>
      </c>
      <c r="AB33" s="20"/>
      <c r="AC33" s="44">
        <f>ABS('P1dB CL'!V424-0)</f>
        <v>0</v>
      </c>
      <c r="AD33" s="44">
        <f>ABS('P1dB CL'!V479-0)</f>
        <v>0</v>
      </c>
      <c r="AE33" s="44">
        <f>ABS('P1dB CL'!V534-0)</f>
        <v>0</v>
      </c>
      <c r="AF33" s="44">
        <f>ABS('P1dB CL'!V589-0)</f>
        <v>0</v>
      </c>
      <c r="AG33" s="44">
        <f>ABS('P1dB CL'!V644-0)</f>
        <v>0</v>
      </c>
      <c r="AH33" s="44">
        <f>ABS('P1dB CL'!V699-0)</f>
        <v>0</v>
      </c>
      <c r="AI33" s="20"/>
    </row>
    <row r="34" spans="2:35" x14ac:dyDescent="0.25">
      <c r="B34" s="77">
        <f>'P1dB CL'!E30</f>
        <v>0</v>
      </c>
      <c r="C34" s="20"/>
      <c r="D34" s="85">
        <f>ABS('P1dB CL'!C34-D$5)</f>
        <v>0</v>
      </c>
      <c r="E34" s="44">
        <f>ABS('P1dB CL'!C90-E$5)</f>
        <v>0</v>
      </c>
      <c r="F34" s="44">
        <f>ABS('P1dB CL'!C146-F$5)</f>
        <v>0</v>
      </c>
      <c r="G34" s="44">
        <f>ABS('P1dB CL'!C202-G$5)</f>
        <v>0</v>
      </c>
      <c r="H34" s="44">
        <f>ABS('P1dB CL'!C258-H$5)</f>
        <v>0</v>
      </c>
      <c r="I34" s="44">
        <f>ABS('P1dB CL'!C314-I$5)</f>
        <v>0</v>
      </c>
      <c r="J34" s="44">
        <f>ABS('P1dB CL'!C370-J$5)</f>
        <v>0</v>
      </c>
      <c r="K34" s="20"/>
      <c r="L34" s="44">
        <f>ABS('P1dB CL'!C425-L$5)</f>
        <v>0</v>
      </c>
      <c r="M34" s="44">
        <f>ABS('P1dB CL'!C480-M$5)</f>
        <v>0</v>
      </c>
      <c r="N34" s="44">
        <f>ABS('P1dB CL'!C535-N$5)</f>
        <v>0</v>
      </c>
      <c r="O34" s="44">
        <f>ABS('P1dB CL'!C590-O$5)</f>
        <v>0</v>
      </c>
      <c r="P34" s="44">
        <f>ABS('P1dB CL'!C645-P$5)</f>
        <v>0</v>
      </c>
      <c r="Q34" s="44">
        <f>ABS('P1dB CL'!C696-Q$5)</f>
        <v>0</v>
      </c>
      <c r="S34" s="77">
        <f>'P1dB CL'!E30</f>
        <v>0</v>
      </c>
      <c r="T34" s="20"/>
      <c r="U34" s="85">
        <f>ABS('P1dB CL'!V34-U$5)</f>
        <v>0</v>
      </c>
      <c r="V34" s="44">
        <f>ABS('P1dB CL'!V90-V$5)</f>
        <v>0</v>
      </c>
      <c r="W34" s="44">
        <f>ABS('P1dB CL'!V146-W$5)</f>
        <v>0</v>
      </c>
      <c r="X34" s="44">
        <f>ABS('P1dB CL'!V202-X$5)</f>
        <v>0</v>
      </c>
      <c r="Y34" s="44">
        <f>ABS('P1dB CL'!V258-Y$5)</f>
        <v>0</v>
      </c>
      <c r="Z34" s="44">
        <f>ABS('P1dB CL'!V314-Z$5)</f>
        <v>0</v>
      </c>
      <c r="AA34" s="44">
        <f>ABS('P1dB CL'!V370-AA$5)</f>
        <v>0</v>
      </c>
      <c r="AB34" s="20"/>
      <c r="AC34" s="44">
        <f>ABS('P1dB CL'!V425-0)</f>
        <v>0</v>
      </c>
      <c r="AD34" s="44">
        <f>ABS('P1dB CL'!V480-0)</f>
        <v>0</v>
      </c>
      <c r="AE34" s="44">
        <f>ABS('P1dB CL'!V535-0)</f>
        <v>0</v>
      </c>
      <c r="AF34" s="44">
        <f>ABS('P1dB CL'!V590-0)</f>
        <v>0</v>
      </c>
      <c r="AG34" s="44">
        <f>ABS('P1dB CL'!V645-0)</f>
        <v>0</v>
      </c>
      <c r="AH34" s="44">
        <f>ABS('P1dB CL'!V700-0)</f>
        <v>0</v>
      </c>
      <c r="AI34" s="20"/>
    </row>
    <row r="35" spans="2:35" x14ac:dyDescent="0.25">
      <c r="B35" s="77">
        <f>'P1dB CL'!E31</f>
        <v>0</v>
      </c>
      <c r="C35" s="20"/>
      <c r="D35" s="85">
        <f>ABS('P1dB CL'!C35-D$5)</f>
        <v>0</v>
      </c>
      <c r="E35" s="44">
        <f>ABS('P1dB CL'!C91-E$5)</f>
        <v>0</v>
      </c>
      <c r="F35" s="44">
        <f>ABS('P1dB CL'!C147-F$5)</f>
        <v>0</v>
      </c>
      <c r="G35" s="44">
        <f>ABS('P1dB CL'!C203-G$5)</f>
        <v>0</v>
      </c>
      <c r="H35" s="44">
        <f>ABS('P1dB CL'!C259-H$5)</f>
        <v>0</v>
      </c>
      <c r="I35" s="44">
        <f>ABS('P1dB CL'!C315-I$5)</f>
        <v>0</v>
      </c>
      <c r="J35" s="44">
        <f>ABS('P1dB CL'!C371-J$5)</f>
        <v>0</v>
      </c>
      <c r="K35" s="20"/>
      <c r="L35" s="44">
        <f>ABS('P1dB CL'!C426-L$5)</f>
        <v>0</v>
      </c>
      <c r="M35" s="44">
        <f>ABS('P1dB CL'!C481-M$5)</f>
        <v>0</v>
      </c>
      <c r="N35" s="44">
        <f>ABS('P1dB CL'!C536-N$5)</f>
        <v>0</v>
      </c>
      <c r="O35" s="44">
        <f>ABS('P1dB CL'!C591-O$5)</f>
        <v>0</v>
      </c>
      <c r="P35" s="44">
        <f>ABS('P1dB CL'!C646-P$5)</f>
        <v>0</v>
      </c>
      <c r="Q35" s="44">
        <f>ABS('P1dB CL'!C697-Q$5)</f>
        <v>0</v>
      </c>
      <c r="S35" s="77">
        <f>'P1dB CL'!E31</f>
        <v>0</v>
      </c>
      <c r="T35" s="20"/>
      <c r="U35" s="85">
        <f>ABS('P1dB CL'!V35-U$5)</f>
        <v>0</v>
      </c>
      <c r="V35" s="44">
        <f>ABS('P1dB CL'!V91-V$5)</f>
        <v>0</v>
      </c>
      <c r="W35" s="44">
        <f>ABS('P1dB CL'!V147-W$5)</f>
        <v>0</v>
      </c>
      <c r="X35" s="44">
        <f>ABS('P1dB CL'!V203-X$5)</f>
        <v>0</v>
      </c>
      <c r="Y35" s="44">
        <f>ABS('P1dB CL'!V259-Y$5)</f>
        <v>0</v>
      </c>
      <c r="Z35" s="44">
        <f>ABS('P1dB CL'!V315-Z$5)</f>
        <v>0</v>
      </c>
      <c r="AA35" s="44">
        <f>ABS('P1dB CL'!V371-AA$5)</f>
        <v>0</v>
      </c>
      <c r="AB35" s="20"/>
      <c r="AC35" s="44">
        <f>ABS('P1dB CL'!V426-0)</f>
        <v>0</v>
      </c>
      <c r="AD35" s="44">
        <f>ABS('P1dB CL'!V481-0)</f>
        <v>0</v>
      </c>
      <c r="AE35" s="44">
        <f>ABS('P1dB CL'!V536-0)</f>
        <v>0</v>
      </c>
      <c r="AF35" s="44">
        <f>ABS('P1dB CL'!V591-0)</f>
        <v>0</v>
      </c>
      <c r="AG35" s="44">
        <f>ABS('P1dB CL'!V646-0)</f>
        <v>0</v>
      </c>
      <c r="AH35" s="44">
        <f>ABS('P1dB CL'!V701-0)</f>
        <v>0</v>
      </c>
      <c r="AI35" s="20"/>
    </row>
    <row r="36" spans="2:35" x14ac:dyDescent="0.25">
      <c r="B36" s="77">
        <f>'P1dB CL'!E32</f>
        <v>0</v>
      </c>
      <c r="C36" s="20"/>
      <c r="D36" s="85">
        <f>ABS('P1dB CL'!C36-D$5)</f>
        <v>0</v>
      </c>
      <c r="E36" s="44">
        <f>ABS('P1dB CL'!C92-E$5)</f>
        <v>0</v>
      </c>
      <c r="F36" s="44">
        <f>ABS('P1dB CL'!C148-F$5)</f>
        <v>0</v>
      </c>
      <c r="G36" s="44">
        <f>ABS('P1dB CL'!C204-G$5)</f>
        <v>0</v>
      </c>
      <c r="H36" s="44">
        <f>ABS('P1dB CL'!C260-H$5)</f>
        <v>0</v>
      </c>
      <c r="I36" s="44">
        <f>ABS('P1dB CL'!C316-I$5)</f>
        <v>0</v>
      </c>
      <c r="J36" s="44">
        <f>ABS('P1dB CL'!C372-J$5)</f>
        <v>0</v>
      </c>
      <c r="K36" s="20"/>
      <c r="L36" s="44">
        <f>ABS('P1dB CL'!C427-L$5)</f>
        <v>0</v>
      </c>
      <c r="M36" s="44">
        <f>ABS('P1dB CL'!C482-M$5)</f>
        <v>0</v>
      </c>
      <c r="N36" s="44">
        <f>ABS('P1dB CL'!C537-N$5)</f>
        <v>0</v>
      </c>
      <c r="O36" s="44">
        <f>ABS('P1dB CL'!C592-O$5)</f>
        <v>0</v>
      </c>
      <c r="P36" s="44">
        <f>ABS('P1dB CL'!C647-P$5)</f>
        <v>0</v>
      </c>
      <c r="Q36" s="44">
        <f>ABS('P1dB CL'!C698-Q$5)</f>
        <v>0</v>
      </c>
      <c r="S36" s="77">
        <f>'P1dB CL'!E32</f>
        <v>0</v>
      </c>
      <c r="T36" s="20"/>
      <c r="U36" s="85">
        <f>ABS('P1dB CL'!V36-U$5)</f>
        <v>0</v>
      </c>
      <c r="V36" s="44">
        <f>ABS('P1dB CL'!V92-V$5)</f>
        <v>0</v>
      </c>
      <c r="W36" s="44">
        <f>ABS('P1dB CL'!V148-W$5)</f>
        <v>0</v>
      </c>
      <c r="X36" s="44">
        <f>ABS('P1dB CL'!V204-X$5)</f>
        <v>0</v>
      </c>
      <c r="Y36" s="44">
        <f>ABS('P1dB CL'!V260-Y$5)</f>
        <v>0</v>
      </c>
      <c r="Z36" s="44">
        <f>ABS('P1dB CL'!V316-Z$5)</f>
        <v>0</v>
      </c>
      <c r="AA36" s="44">
        <f>ABS('P1dB CL'!V372-AA$5)</f>
        <v>0</v>
      </c>
      <c r="AB36" s="20"/>
      <c r="AC36" s="44">
        <f>ABS('P1dB CL'!V427-0)</f>
        <v>0</v>
      </c>
      <c r="AD36" s="44">
        <f>ABS('P1dB CL'!V482-0)</f>
        <v>0</v>
      </c>
      <c r="AE36" s="44">
        <f>ABS('P1dB CL'!V537-0)</f>
        <v>0</v>
      </c>
      <c r="AF36" s="44">
        <f>ABS('P1dB CL'!V592-0)</f>
        <v>0</v>
      </c>
      <c r="AG36" s="44">
        <f>ABS('P1dB CL'!V647-0)</f>
        <v>0</v>
      </c>
      <c r="AH36" s="44">
        <f>ABS('P1dB CL'!V702-0)</f>
        <v>0</v>
      </c>
      <c r="AI36" s="20"/>
    </row>
    <row r="37" spans="2:35" x14ac:dyDescent="0.25">
      <c r="B37" s="77">
        <f>'P1dB CL'!E33</f>
        <v>0</v>
      </c>
      <c r="C37" s="20"/>
      <c r="D37" s="85">
        <f>ABS('P1dB CL'!C37-D$5)</f>
        <v>0</v>
      </c>
      <c r="E37" s="44">
        <f>ABS('P1dB CL'!C93-E$5)</f>
        <v>0</v>
      </c>
      <c r="F37" s="44">
        <f>ABS('P1dB CL'!C149-F$5)</f>
        <v>0</v>
      </c>
      <c r="G37" s="44">
        <f>ABS('P1dB CL'!C205-G$5)</f>
        <v>0</v>
      </c>
      <c r="H37" s="44">
        <f>ABS('P1dB CL'!C261-H$5)</f>
        <v>0</v>
      </c>
      <c r="I37" s="44">
        <f>ABS('P1dB CL'!C317-I$5)</f>
        <v>0</v>
      </c>
      <c r="J37" s="44">
        <f>ABS('P1dB CL'!C373-J$5)</f>
        <v>0</v>
      </c>
      <c r="K37" s="20"/>
      <c r="L37" s="44">
        <f>ABS('P1dB CL'!C428-L$5)</f>
        <v>0</v>
      </c>
      <c r="M37" s="44">
        <f>ABS('P1dB CL'!C483-M$5)</f>
        <v>0</v>
      </c>
      <c r="N37" s="44">
        <f>ABS('P1dB CL'!C538-N$5)</f>
        <v>0</v>
      </c>
      <c r="O37" s="44">
        <f>ABS('P1dB CL'!C593-O$5)</f>
        <v>0</v>
      </c>
      <c r="P37" s="44">
        <f>ABS('P1dB CL'!C648-P$5)</f>
        <v>0</v>
      </c>
      <c r="Q37" s="44">
        <f>ABS('P1dB CL'!C699-Q$5)</f>
        <v>0</v>
      </c>
      <c r="S37" s="77">
        <f>'P1dB CL'!E33</f>
        <v>0</v>
      </c>
      <c r="T37" s="20"/>
      <c r="U37" s="85">
        <f>ABS('P1dB CL'!V37-U$5)</f>
        <v>0</v>
      </c>
      <c r="V37" s="44">
        <f>ABS('P1dB CL'!V93-V$5)</f>
        <v>0</v>
      </c>
      <c r="W37" s="44">
        <f>ABS('P1dB CL'!V149-W$5)</f>
        <v>0</v>
      </c>
      <c r="X37" s="44">
        <f>ABS('P1dB CL'!V205-X$5)</f>
        <v>0</v>
      </c>
      <c r="Y37" s="44">
        <f>ABS('P1dB CL'!V261-Y$5)</f>
        <v>0</v>
      </c>
      <c r="Z37" s="44">
        <f>ABS('P1dB CL'!V317-Z$5)</f>
        <v>0</v>
      </c>
      <c r="AA37" s="44">
        <f>ABS('P1dB CL'!V373-AA$5)</f>
        <v>0</v>
      </c>
      <c r="AB37" s="20"/>
      <c r="AC37" s="44">
        <f>ABS('P1dB CL'!V428-0)</f>
        <v>0</v>
      </c>
      <c r="AD37" s="44">
        <f>ABS('P1dB CL'!V483-0)</f>
        <v>0</v>
      </c>
      <c r="AE37" s="44">
        <f>ABS('P1dB CL'!V538-0)</f>
        <v>0</v>
      </c>
      <c r="AF37" s="44">
        <f>ABS('P1dB CL'!V593-0)</f>
        <v>0</v>
      </c>
      <c r="AG37" s="44">
        <f>ABS('P1dB CL'!V648-0)</f>
        <v>0</v>
      </c>
      <c r="AH37" s="44">
        <f>ABS('P1dB CL'!V703-0)</f>
        <v>0</v>
      </c>
      <c r="AI37" s="20"/>
    </row>
    <row r="38" spans="2:35" x14ac:dyDescent="0.25">
      <c r="B38" s="77">
        <f>'P1dB CL'!E34</f>
        <v>0</v>
      </c>
      <c r="C38" s="20"/>
      <c r="D38" s="85">
        <f>ABS('P1dB CL'!C38-D$5)</f>
        <v>0</v>
      </c>
      <c r="E38" s="44">
        <f>ABS('P1dB CL'!C94-E$5)</f>
        <v>0</v>
      </c>
      <c r="F38" s="44">
        <f>ABS('P1dB CL'!C150-F$5)</f>
        <v>0</v>
      </c>
      <c r="G38" s="44">
        <f>ABS('P1dB CL'!C206-G$5)</f>
        <v>0</v>
      </c>
      <c r="H38" s="44">
        <f>ABS('P1dB CL'!C262-H$5)</f>
        <v>0</v>
      </c>
      <c r="I38" s="44">
        <f>ABS('P1dB CL'!C318-I$5)</f>
        <v>0</v>
      </c>
      <c r="J38" s="44">
        <f>ABS('P1dB CL'!C374-J$5)</f>
        <v>0</v>
      </c>
      <c r="K38" s="20"/>
      <c r="L38" s="44">
        <f>ABS('P1dB CL'!C429-L$5)</f>
        <v>0</v>
      </c>
      <c r="M38" s="44">
        <f>ABS('P1dB CL'!C484-M$5)</f>
        <v>0</v>
      </c>
      <c r="N38" s="44">
        <f>ABS('P1dB CL'!C539-N$5)</f>
        <v>0</v>
      </c>
      <c r="O38" s="44">
        <f>ABS('P1dB CL'!C594-O$5)</f>
        <v>0</v>
      </c>
      <c r="P38" s="44">
        <f>ABS('P1dB CL'!C649-P$5)</f>
        <v>0</v>
      </c>
      <c r="Q38" s="44">
        <f>ABS('P1dB CL'!C700-Q$5)</f>
        <v>0</v>
      </c>
      <c r="S38" s="77">
        <f>'P1dB CL'!E34</f>
        <v>0</v>
      </c>
      <c r="T38" s="20"/>
      <c r="U38" s="85">
        <f>ABS('P1dB CL'!V38-U$5)</f>
        <v>0</v>
      </c>
      <c r="V38" s="44">
        <f>ABS('P1dB CL'!V94-V$5)</f>
        <v>0</v>
      </c>
      <c r="W38" s="44">
        <f>ABS('P1dB CL'!V150-W$5)</f>
        <v>0</v>
      </c>
      <c r="X38" s="44">
        <f>ABS('P1dB CL'!V206-X$5)</f>
        <v>0</v>
      </c>
      <c r="Y38" s="44">
        <f>ABS('P1dB CL'!V262-Y$5)</f>
        <v>0</v>
      </c>
      <c r="Z38" s="44">
        <f>ABS('P1dB CL'!V318-Z$5)</f>
        <v>0</v>
      </c>
      <c r="AA38" s="44">
        <f>ABS('P1dB CL'!V374-AA$5)</f>
        <v>0</v>
      </c>
      <c r="AB38" s="20"/>
      <c r="AC38" s="44">
        <f>ABS('P1dB CL'!V429-0)</f>
        <v>0</v>
      </c>
      <c r="AD38" s="44">
        <f>ABS('P1dB CL'!V484-0)</f>
        <v>0</v>
      </c>
      <c r="AE38" s="44">
        <f>ABS('P1dB CL'!V539-0)</f>
        <v>0</v>
      </c>
      <c r="AF38" s="44">
        <f>ABS('P1dB CL'!V594-0)</f>
        <v>0</v>
      </c>
      <c r="AG38" s="44">
        <f>ABS('P1dB CL'!V649-0)</f>
        <v>0</v>
      </c>
      <c r="AH38" s="44">
        <f>ABS('P1dB CL'!V704-0)</f>
        <v>0</v>
      </c>
      <c r="AI38" s="20"/>
    </row>
    <row r="39" spans="2:35" x14ac:dyDescent="0.25">
      <c r="B39" s="77">
        <f>'P1dB CL'!E35</f>
        <v>0</v>
      </c>
      <c r="C39" s="20"/>
      <c r="D39" s="85">
        <f>ABS('P1dB CL'!C39-D$5)</f>
        <v>0</v>
      </c>
      <c r="E39" s="44">
        <f>ABS('P1dB CL'!C95-E$5)</f>
        <v>0</v>
      </c>
      <c r="F39" s="44">
        <f>ABS('P1dB CL'!C151-F$5)</f>
        <v>0</v>
      </c>
      <c r="G39" s="44">
        <f>ABS('P1dB CL'!C207-G$5)</f>
        <v>0</v>
      </c>
      <c r="H39" s="44">
        <f>ABS('P1dB CL'!C263-H$5)</f>
        <v>0</v>
      </c>
      <c r="I39" s="44">
        <f>ABS('P1dB CL'!C319-I$5)</f>
        <v>0</v>
      </c>
      <c r="J39" s="44">
        <f>ABS('P1dB CL'!C375-J$5)</f>
        <v>0</v>
      </c>
      <c r="K39" s="20"/>
      <c r="L39" s="44">
        <f>ABS('P1dB CL'!C430-L$5)</f>
        <v>0</v>
      </c>
      <c r="M39" s="44">
        <f>ABS('P1dB CL'!C485-M$5)</f>
        <v>0</v>
      </c>
      <c r="N39" s="44">
        <f>ABS('P1dB CL'!C540-N$5)</f>
        <v>0</v>
      </c>
      <c r="O39" s="44">
        <f>ABS('P1dB CL'!C595-O$5)</f>
        <v>0</v>
      </c>
      <c r="P39" s="44">
        <f>ABS('P1dB CL'!C650-P$5)</f>
        <v>0</v>
      </c>
      <c r="Q39" s="44">
        <f>ABS('P1dB CL'!C701-Q$5)</f>
        <v>0</v>
      </c>
      <c r="S39" s="77">
        <f>'P1dB CL'!E35</f>
        <v>0</v>
      </c>
      <c r="T39" s="20"/>
      <c r="U39" s="85">
        <f>ABS('P1dB CL'!V39-U$5)</f>
        <v>0</v>
      </c>
      <c r="V39" s="44">
        <f>ABS('P1dB CL'!V95-V$5)</f>
        <v>0</v>
      </c>
      <c r="W39" s="44">
        <f>ABS('P1dB CL'!V151-W$5)</f>
        <v>0</v>
      </c>
      <c r="X39" s="44">
        <f>ABS('P1dB CL'!V207-X$5)</f>
        <v>0</v>
      </c>
      <c r="Y39" s="44">
        <f>ABS('P1dB CL'!V263-Y$5)</f>
        <v>0</v>
      </c>
      <c r="Z39" s="44">
        <f>ABS('P1dB CL'!V319-Z$5)</f>
        <v>0</v>
      </c>
      <c r="AA39" s="44">
        <f>ABS('P1dB CL'!V375-AA$5)</f>
        <v>0</v>
      </c>
      <c r="AB39" s="20"/>
      <c r="AC39" s="44">
        <f>ABS('P1dB CL'!V430-0)</f>
        <v>0</v>
      </c>
      <c r="AD39" s="44">
        <f>ABS('P1dB CL'!V485-0)</f>
        <v>0</v>
      </c>
      <c r="AE39" s="44">
        <f>ABS('P1dB CL'!V540-0)</f>
        <v>0</v>
      </c>
      <c r="AF39" s="44">
        <f>ABS('P1dB CL'!V595-0)</f>
        <v>0</v>
      </c>
      <c r="AG39" s="44">
        <f>ABS('P1dB CL'!V650-0)</f>
        <v>0</v>
      </c>
      <c r="AH39" s="44">
        <f>ABS('P1dB CL'!V705-0)</f>
        <v>0</v>
      </c>
      <c r="AI39" s="20"/>
    </row>
    <row r="40" spans="2:35" x14ac:dyDescent="0.25">
      <c r="B40" s="77">
        <f>'P1dB CL'!E36</f>
        <v>0</v>
      </c>
      <c r="C40" s="20"/>
      <c r="D40" s="85">
        <f>ABS('P1dB CL'!C40-D$5)</f>
        <v>0</v>
      </c>
      <c r="E40" s="44">
        <f>ABS('P1dB CL'!C96-E$5)</f>
        <v>0</v>
      </c>
      <c r="F40" s="44">
        <f>ABS('P1dB CL'!C152-F$5)</f>
        <v>0</v>
      </c>
      <c r="G40" s="44">
        <f>ABS('P1dB CL'!C208-G$5)</f>
        <v>0</v>
      </c>
      <c r="H40" s="44">
        <f>ABS('P1dB CL'!C264-H$5)</f>
        <v>0</v>
      </c>
      <c r="I40" s="44">
        <f>ABS('P1dB CL'!C320-I$5)</f>
        <v>0</v>
      </c>
      <c r="J40" s="44">
        <f>ABS('P1dB CL'!C376-J$5)</f>
        <v>0</v>
      </c>
      <c r="K40" s="20"/>
      <c r="L40" s="44">
        <f>ABS('P1dB CL'!C431-L$5)</f>
        <v>0</v>
      </c>
      <c r="M40" s="44">
        <f>ABS('P1dB CL'!C486-M$5)</f>
        <v>0</v>
      </c>
      <c r="N40" s="44">
        <f>ABS('P1dB CL'!C541-N$5)</f>
        <v>0</v>
      </c>
      <c r="O40" s="44">
        <f>ABS('P1dB CL'!C596-O$5)</f>
        <v>0</v>
      </c>
      <c r="P40" s="44">
        <f>ABS('P1dB CL'!C651-P$5)</f>
        <v>0</v>
      </c>
      <c r="Q40" s="44">
        <f>ABS('P1dB CL'!C702-Q$5)</f>
        <v>0</v>
      </c>
      <c r="S40" s="77">
        <f>'P1dB CL'!E36</f>
        <v>0</v>
      </c>
      <c r="T40" s="20"/>
      <c r="U40" s="85">
        <f>ABS('P1dB CL'!V40-U$5)</f>
        <v>0</v>
      </c>
      <c r="V40" s="44">
        <f>ABS('P1dB CL'!V96-V$5)</f>
        <v>0</v>
      </c>
      <c r="W40" s="44">
        <f>ABS('P1dB CL'!V152-W$5)</f>
        <v>0</v>
      </c>
      <c r="X40" s="44">
        <f>ABS('P1dB CL'!V208-X$5)</f>
        <v>0</v>
      </c>
      <c r="Y40" s="44">
        <f>ABS('P1dB CL'!V264-Y$5)</f>
        <v>0</v>
      </c>
      <c r="Z40" s="44">
        <f>ABS('P1dB CL'!V320-Z$5)</f>
        <v>0</v>
      </c>
      <c r="AA40" s="44">
        <f>ABS('P1dB CL'!V376-AA$5)</f>
        <v>0</v>
      </c>
      <c r="AB40" s="20"/>
      <c r="AC40" s="44">
        <f>ABS('P1dB CL'!V431-0)</f>
        <v>0</v>
      </c>
      <c r="AD40" s="44">
        <f>ABS('P1dB CL'!V486-0)</f>
        <v>0</v>
      </c>
      <c r="AE40" s="44">
        <f>ABS('P1dB CL'!V541-0)</f>
        <v>0</v>
      </c>
      <c r="AF40" s="44">
        <f>ABS('P1dB CL'!V596-0)</f>
        <v>0</v>
      </c>
      <c r="AG40" s="44">
        <f>ABS('P1dB CL'!V651-0)</f>
        <v>0</v>
      </c>
      <c r="AH40" s="44">
        <f>ABS('P1dB CL'!V706-0)</f>
        <v>0</v>
      </c>
      <c r="AI40" s="20"/>
    </row>
    <row r="41" spans="2:35" x14ac:dyDescent="0.25">
      <c r="B41" s="77">
        <f>'P1dB CL'!E37</f>
        <v>0</v>
      </c>
      <c r="C41" s="20"/>
      <c r="D41" s="85">
        <f>ABS('P1dB CL'!C41-D$5)</f>
        <v>0</v>
      </c>
      <c r="E41" s="44">
        <f>ABS('P1dB CL'!C97-E$5)</f>
        <v>0</v>
      </c>
      <c r="F41" s="44">
        <f>ABS('P1dB CL'!C153-F$5)</f>
        <v>0</v>
      </c>
      <c r="G41" s="44">
        <f>ABS('P1dB CL'!C209-G$5)</f>
        <v>0</v>
      </c>
      <c r="H41" s="44">
        <f>ABS('P1dB CL'!C265-H$5)</f>
        <v>0</v>
      </c>
      <c r="I41" s="44">
        <f>ABS('P1dB CL'!C321-I$5)</f>
        <v>0</v>
      </c>
      <c r="J41" s="44">
        <f>ABS('P1dB CL'!C377-J$5)</f>
        <v>0</v>
      </c>
      <c r="K41" s="20"/>
      <c r="L41" s="44">
        <f>ABS('P1dB CL'!C432-L$5)</f>
        <v>0</v>
      </c>
      <c r="M41" s="44">
        <f>ABS('P1dB CL'!C487-M$5)</f>
        <v>0</v>
      </c>
      <c r="N41" s="44">
        <f>ABS('P1dB CL'!C542-N$5)</f>
        <v>0</v>
      </c>
      <c r="O41" s="44">
        <f>ABS('P1dB CL'!C597-O$5)</f>
        <v>0</v>
      </c>
      <c r="P41" s="44">
        <f>ABS('P1dB CL'!C652-P$5)</f>
        <v>0</v>
      </c>
      <c r="Q41" s="44">
        <f>ABS('P1dB CL'!C703-Q$5)</f>
        <v>0</v>
      </c>
      <c r="S41" s="77">
        <f>'P1dB CL'!E37</f>
        <v>0</v>
      </c>
      <c r="T41" s="20"/>
      <c r="U41" s="85">
        <f>ABS('P1dB CL'!V41-U$5)</f>
        <v>0</v>
      </c>
      <c r="V41" s="44">
        <f>ABS('P1dB CL'!V97-V$5)</f>
        <v>0</v>
      </c>
      <c r="W41" s="44">
        <f>ABS('P1dB CL'!V153-W$5)</f>
        <v>0</v>
      </c>
      <c r="X41" s="44">
        <f>ABS('P1dB CL'!V209-X$5)</f>
        <v>0</v>
      </c>
      <c r="Y41" s="44">
        <f>ABS('P1dB CL'!V265-Y$5)</f>
        <v>0</v>
      </c>
      <c r="Z41" s="44">
        <f>ABS('P1dB CL'!V321-Z$5)</f>
        <v>0</v>
      </c>
      <c r="AA41" s="44">
        <f>ABS('P1dB CL'!V377-AA$5)</f>
        <v>0</v>
      </c>
      <c r="AB41" s="20"/>
      <c r="AC41" s="44">
        <f>ABS('P1dB CL'!V432-0)</f>
        <v>0</v>
      </c>
      <c r="AD41" s="44">
        <f>ABS('P1dB CL'!V487-0)</f>
        <v>0</v>
      </c>
      <c r="AE41" s="44">
        <f>ABS('P1dB CL'!V542-0)</f>
        <v>0</v>
      </c>
      <c r="AF41" s="44">
        <f>ABS('P1dB CL'!V597-0)</f>
        <v>0</v>
      </c>
      <c r="AG41" s="44">
        <f>ABS('P1dB CL'!V652-0)</f>
        <v>0</v>
      </c>
      <c r="AH41" s="44">
        <f>ABS('P1dB CL'!V707-0)</f>
        <v>0</v>
      </c>
      <c r="AI41" s="20"/>
    </row>
    <row r="42" spans="2:35" x14ac:dyDescent="0.25">
      <c r="B42" s="77">
        <f>'P1dB CL'!E38</f>
        <v>0</v>
      </c>
      <c r="C42" s="20"/>
      <c r="D42" s="85">
        <f>ABS('P1dB CL'!C42-D$5)</f>
        <v>0</v>
      </c>
      <c r="E42" s="44">
        <f>ABS('P1dB CL'!C98-E$5)</f>
        <v>0</v>
      </c>
      <c r="F42" s="44">
        <f>ABS('P1dB CL'!C154-F$5)</f>
        <v>0</v>
      </c>
      <c r="G42" s="44">
        <f>ABS('P1dB CL'!C210-G$5)</f>
        <v>0</v>
      </c>
      <c r="H42" s="44">
        <f>ABS('P1dB CL'!C266-H$5)</f>
        <v>0</v>
      </c>
      <c r="I42" s="44">
        <f>ABS('P1dB CL'!C322-I$5)</f>
        <v>0</v>
      </c>
      <c r="J42" s="44">
        <f>ABS('P1dB CL'!C378-J$5)</f>
        <v>0</v>
      </c>
      <c r="K42" s="20"/>
      <c r="L42" s="44">
        <f>ABS('P1dB CL'!C433-L$5)</f>
        <v>0</v>
      </c>
      <c r="M42" s="44">
        <f>ABS('P1dB CL'!C488-M$5)</f>
        <v>0</v>
      </c>
      <c r="N42" s="44">
        <f>ABS('P1dB CL'!C543-N$5)</f>
        <v>0</v>
      </c>
      <c r="O42" s="44">
        <f>ABS('P1dB CL'!C598-O$5)</f>
        <v>0</v>
      </c>
      <c r="P42" s="44">
        <f>ABS('P1dB CL'!C653-P$5)</f>
        <v>0</v>
      </c>
      <c r="Q42" s="44">
        <f>ABS('P1dB CL'!C704-Q$5)</f>
        <v>0</v>
      </c>
      <c r="S42" s="77">
        <f>'P1dB CL'!E38</f>
        <v>0</v>
      </c>
      <c r="T42" s="20"/>
      <c r="U42" s="85">
        <f>ABS('P1dB CL'!V42-U$5)</f>
        <v>0</v>
      </c>
      <c r="V42" s="44">
        <f>ABS('P1dB CL'!V98-V$5)</f>
        <v>0</v>
      </c>
      <c r="W42" s="44">
        <f>ABS('P1dB CL'!V154-W$5)</f>
        <v>0</v>
      </c>
      <c r="X42" s="44">
        <f>ABS('P1dB CL'!V210-X$5)</f>
        <v>0</v>
      </c>
      <c r="Y42" s="44">
        <f>ABS('P1dB CL'!V266-Y$5)</f>
        <v>0</v>
      </c>
      <c r="Z42" s="44">
        <f>ABS('P1dB CL'!V322-Z$5)</f>
        <v>0</v>
      </c>
      <c r="AA42" s="44">
        <f>ABS('P1dB CL'!V378-AA$5)</f>
        <v>0</v>
      </c>
      <c r="AB42" s="20"/>
      <c r="AC42" s="44">
        <f>ABS('P1dB CL'!V433-0)</f>
        <v>0</v>
      </c>
      <c r="AD42" s="44">
        <f>ABS('P1dB CL'!V488-0)</f>
        <v>0</v>
      </c>
      <c r="AE42" s="44">
        <f>ABS('P1dB CL'!V543-0)</f>
        <v>0</v>
      </c>
      <c r="AF42" s="44">
        <f>ABS('P1dB CL'!V598-0)</f>
        <v>0</v>
      </c>
      <c r="AG42" s="44">
        <f>ABS('P1dB CL'!V653-0)</f>
        <v>0</v>
      </c>
      <c r="AH42" s="44">
        <f>ABS('P1dB CL'!V708-0)</f>
        <v>0</v>
      </c>
      <c r="AI42" s="20"/>
    </row>
    <row r="43" spans="2:35" x14ac:dyDescent="0.25">
      <c r="B43" s="77">
        <f>'P1dB CL'!E39</f>
        <v>0</v>
      </c>
      <c r="C43" s="20"/>
      <c r="D43" s="85">
        <f>ABS('P1dB CL'!C43-D$5)</f>
        <v>0</v>
      </c>
      <c r="E43" s="44">
        <f>ABS('P1dB CL'!C99-E$5)</f>
        <v>0</v>
      </c>
      <c r="F43" s="44">
        <f>ABS('P1dB CL'!C155-F$5)</f>
        <v>0</v>
      </c>
      <c r="G43" s="44">
        <f>ABS('P1dB CL'!C211-G$5)</f>
        <v>0</v>
      </c>
      <c r="H43" s="44">
        <f>ABS('P1dB CL'!C267-H$5)</f>
        <v>0</v>
      </c>
      <c r="I43" s="44">
        <f>ABS('P1dB CL'!C323-I$5)</f>
        <v>0</v>
      </c>
      <c r="J43" s="44">
        <f>ABS('P1dB CL'!C379-J$5)</f>
        <v>0</v>
      </c>
      <c r="K43" s="20"/>
      <c r="L43" s="44">
        <f>ABS('P1dB CL'!C434-L$5)</f>
        <v>0</v>
      </c>
      <c r="M43" s="44">
        <f>ABS('P1dB CL'!C489-M$5)</f>
        <v>0</v>
      </c>
      <c r="N43" s="44">
        <f>ABS('P1dB CL'!C544-N$5)</f>
        <v>0</v>
      </c>
      <c r="O43" s="44">
        <f>ABS('P1dB CL'!C599-O$5)</f>
        <v>0</v>
      </c>
      <c r="P43" s="44">
        <f>ABS('P1dB CL'!C654-P$5)</f>
        <v>0</v>
      </c>
      <c r="Q43" s="44">
        <f>ABS('P1dB CL'!C705-Q$5)</f>
        <v>0</v>
      </c>
      <c r="S43" s="77">
        <f>'P1dB CL'!E39</f>
        <v>0</v>
      </c>
      <c r="T43" s="20"/>
      <c r="U43" s="85">
        <f>ABS('P1dB CL'!V43-U$5)</f>
        <v>0</v>
      </c>
      <c r="V43" s="44">
        <f>ABS('P1dB CL'!V99-V$5)</f>
        <v>0</v>
      </c>
      <c r="W43" s="44">
        <f>ABS('P1dB CL'!V155-W$5)</f>
        <v>0</v>
      </c>
      <c r="X43" s="44">
        <f>ABS('P1dB CL'!V211-X$5)</f>
        <v>0</v>
      </c>
      <c r="Y43" s="44">
        <f>ABS('P1dB CL'!V267-Y$5)</f>
        <v>0</v>
      </c>
      <c r="Z43" s="44">
        <f>ABS('P1dB CL'!V323-Z$5)</f>
        <v>0</v>
      </c>
      <c r="AA43" s="44">
        <f>ABS('P1dB CL'!V379-AA$5)</f>
        <v>0</v>
      </c>
      <c r="AB43" s="20"/>
      <c r="AC43" s="44">
        <f>ABS('P1dB CL'!V434-0)</f>
        <v>0</v>
      </c>
      <c r="AD43" s="44">
        <f>ABS('P1dB CL'!V489-0)</f>
        <v>0</v>
      </c>
      <c r="AE43" s="44">
        <f>ABS('P1dB CL'!V544-0)</f>
        <v>0</v>
      </c>
      <c r="AF43" s="44">
        <f>ABS('P1dB CL'!V599-0)</f>
        <v>0</v>
      </c>
      <c r="AG43" s="44">
        <f>ABS('P1dB CL'!V654-0)</f>
        <v>0</v>
      </c>
      <c r="AH43" s="44">
        <f>ABS('P1dB CL'!V709-0)</f>
        <v>0</v>
      </c>
      <c r="AI43" s="20"/>
    </row>
    <row r="44" spans="2:35" x14ac:dyDescent="0.25">
      <c r="B44" s="77">
        <f>'P1dB CL'!E40</f>
        <v>0</v>
      </c>
      <c r="C44" s="20"/>
      <c r="D44" s="85">
        <f>ABS('P1dB CL'!C44-D$5)</f>
        <v>0</v>
      </c>
      <c r="E44" s="44">
        <f>ABS('P1dB CL'!C100-E$5)</f>
        <v>0</v>
      </c>
      <c r="F44" s="44">
        <f>ABS('P1dB CL'!C156-F$5)</f>
        <v>0</v>
      </c>
      <c r="G44" s="44">
        <f>ABS('P1dB CL'!C212-G$5)</f>
        <v>0</v>
      </c>
      <c r="H44" s="44">
        <f>ABS('P1dB CL'!C268-H$5)</f>
        <v>0</v>
      </c>
      <c r="I44" s="44">
        <f>ABS('P1dB CL'!C324-I$5)</f>
        <v>0</v>
      </c>
      <c r="J44" s="44">
        <f>ABS('P1dB CL'!C380-J$5)</f>
        <v>0</v>
      </c>
      <c r="K44" s="20"/>
      <c r="L44" s="44">
        <f>ABS('P1dB CL'!C435-L$5)</f>
        <v>0</v>
      </c>
      <c r="M44" s="44">
        <f>ABS('P1dB CL'!C490-M$5)</f>
        <v>0</v>
      </c>
      <c r="N44" s="44">
        <f>ABS('P1dB CL'!C545-N$5)</f>
        <v>0</v>
      </c>
      <c r="O44" s="44">
        <f>ABS('P1dB CL'!C600-O$5)</f>
        <v>0</v>
      </c>
      <c r="P44" s="44">
        <f>ABS('P1dB CL'!C655-P$5)</f>
        <v>0</v>
      </c>
      <c r="Q44" s="44">
        <f>ABS('P1dB CL'!C706-Q$5)</f>
        <v>0</v>
      </c>
      <c r="S44" s="77">
        <f>'P1dB CL'!E40</f>
        <v>0</v>
      </c>
      <c r="T44" s="20"/>
      <c r="U44" s="85">
        <f>ABS('P1dB CL'!V44-U$5)</f>
        <v>0</v>
      </c>
      <c r="V44" s="44">
        <f>ABS('P1dB CL'!V100-V$5)</f>
        <v>0</v>
      </c>
      <c r="W44" s="44">
        <f>ABS('P1dB CL'!V156-W$5)</f>
        <v>0</v>
      </c>
      <c r="X44" s="44">
        <f>ABS('P1dB CL'!V212-X$5)</f>
        <v>0</v>
      </c>
      <c r="Y44" s="44">
        <f>ABS('P1dB CL'!V268-Y$5)</f>
        <v>0</v>
      </c>
      <c r="Z44" s="44">
        <f>ABS('P1dB CL'!V324-Z$5)</f>
        <v>0</v>
      </c>
      <c r="AA44" s="44">
        <f>ABS('P1dB CL'!V380-AA$5)</f>
        <v>0</v>
      </c>
      <c r="AB44" s="20"/>
      <c r="AC44" s="44">
        <f>ABS('P1dB CL'!V435-0)</f>
        <v>0</v>
      </c>
      <c r="AD44" s="44">
        <f>ABS('P1dB CL'!V490-0)</f>
        <v>0</v>
      </c>
      <c r="AE44" s="44">
        <f>ABS('P1dB CL'!V545-0)</f>
        <v>0</v>
      </c>
      <c r="AF44" s="44">
        <f>ABS('P1dB CL'!V600-0)</f>
        <v>0</v>
      </c>
      <c r="AG44" s="44">
        <f>ABS('P1dB CL'!V655-0)</f>
        <v>0</v>
      </c>
      <c r="AH44" s="44">
        <f>ABS('P1dB CL'!V710-0)</f>
        <v>0</v>
      </c>
      <c r="AI44" s="20"/>
    </row>
    <row r="45" spans="2:35" x14ac:dyDescent="0.25">
      <c r="B45" s="77">
        <f>'P1dB CL'!E41</f>
        <v>0</v>
      </c>
      <c r="C45" s="20"/>
      <c r="D45" s="85">
        <f>ABS('P1dB CL'!C45-D$5)</f>
        <v>0</v>
      </c>
      <c r="E45" s="44">
        <f>ABS('P1dB CL'!C101-E$5)</f>
        <v>0</v>
      </c>
      <c r="F45" s="44">
        <f>ABS('P1dB CL'!C157-F$5)</f>
        <v>0</v>
      </c>
      <c r="G45" s="44">
        <f>ABS('P1dB CL'!C213-G$5)</f>
        <v>0</v>
      </c>
      <c r="H45" s="44">
        <f>ABS('P1dB CL'!C269-H$5)</f>
        <v>0</v>
      </c>
      <c r="I45" s="44">
        <f>ABS('P1dB CL'!C325-I$5)</f>
        <v>0</v>
      </c>
      <c r="J45" s="44">
        <f>ABS('P1dB CL'!C381-J$5)</f>
        <v>0</v>
      </c>
      <c r="K45" s="20"/>
      <c r="L45" s="44">
        <f>ABS('P1dB CL'!C436-L$5)</f>
        <v>0</v>
      </c>
      <c r="M45" s="44">
        <f>ABS('P1dB CL'!C491-M$5)</f>
        <v>0</v>
      </c>
      <c r="N45" s="44">
        <f>ABS('P1dB CL'!C546-N$5)</f>
        <v>0</v>
      </c>
      <c r="O45" s="44">
        <f>ABS('P1dB CL'!C601-O$5)</f>
        <v>0</v>
      </c>
      <c r="P45" s="44">
        <f>ABS('P1dB CL'!C656-P$5)</f>
        <v>0</v>
      </c>
      <c r="Q45" s="44">
        <f>ABS('P1dB CL'!C707-Q$5)</f>
        <v>0</v>
      </c>
      <c r="S45" s="77">
        <f>'P1dB CL'!E41</f>
        <v>0</v>
      </c>
      <c r="T45" s="20"/>
      <c r="U45" s="85">
        <f>ABS('P1dB CL'!V45-U$5)</f>
        <v>0</v>
      </c>
      <c r="V45" s="44">
        <f>ABS('P1dB CL'!V101-V$5)</f>
        <v>0</v>
      </c>
      <c r="W45" s="44">
        <f>ABS('P1dB CL'!V157-W$5)</f>
        <v>0</v>
      </c>
      <c r="X45" s="44">
        <f>ABS('P1dB CL'!V213-X$5)</f>
        <v>0</v>
      </c>
      <c r="Y45" s="44">
        <f>ABS('P1dB CL'!V269-Y$5)</f>
        <v>0</v>
      </c>
      <c r="Z45" s="44">
        <f>ABS('P1dB CL'!V325-Z$5)</f>
        <v>0</v>
      </c>
      <c r="AA45" s="44">
        <f>ABS('P1dB CL'!V381-AA$5)</f>
        <v>0</v>
      </c>
      <c r="AB45" s="20"/>
      <c r="AC45" s="44">
        <f>ABS('P1dB CL'!V436-0)</f>
        <v>0</v>
      </c>
      <c r="AD45" s="44">
        <f>ABS('P1dB CL'!V491-0)</f>
        <v>0</v>
      </c>
      <c r="AE45" s="44">
        <f>ABS('P1dB CL'!V546-0)</f>
        <v>0</v>
      </c>
      <c r="AF45" s="44">
        <f>ABS('P1dB CL'!V601-0)</f>
        <v>0</v>
      </c>
      <c r="AG45" s="44">
        <f>ABS('P1dB CL'!V656-0)</f>
        <v>0</v>
      </c>
      <c r="AH45" s="44">
        <f>ABS('P1dB CL'!V711-0)</f>
        <v>0</v>
      </c>
      <c r="AI45" s="20"/>
    </row>
    <row r="46" spans="2:35" x14ac:dyDescent="0.25">
      <c r="B46" s="77">
        <f>'P1dB CL'!E42</f>
        <v>0</v>
      </c>
      <c r="C46" s="20"/>
      <c r="D46" s="85">
        <f>ABS('P1dB CL'!C46-D$5)</f>
        <v>0</v>
      </c>
      <c r="E46" s="44">
        <f>ABS('P1dB CL'!C102-E$5)</f>
        <v>0</v>
      </c>
      <c r="F46" s="44">
        <f>ABS('P1dB CL'!C158-F$5)</f>
        <v>0</v>
      </c>
      <c r="G46" s="44">
        <f>ABS('P1dB CL'!C214-G$5)</f>
        <v>0</v>
      </c>
      <c r="H46" s="44">
        <f>ABS('P1dB CL'!C270-H$5)</f>
        <v>0</v>
      </c>
      <c r="I46" s="44">
        <f>ABS('P1dB CL'!C326-I$5)</f>
        <v>0</v>
      </c>
      <c r="J46" s="44">
        <f>ABS('P1dB CL'!C382-J$5)</f>
        <v>0</v>
      </c>
      <c r="K46" s="20"/>
      <c r="L46" s="44">
        <f>ABS('P1dB CL'!C437-L$5)</f>
        <v>0</v>
      </c>
      <c r="M46" s="44">
        <f>ABS('P1dB CL'!C492-M$5)</f>
        <v>0</v>
      </c>
      <c r="N46" s="44">
        <f>ABS('P1dB CL'!C547-N$5)</f>
        <v>0</v>
      </c>
      <c r="O46" s="44">
        <f>ABS('P1dB CL'!C602-O$5)</f>
        <v>0</v>
      </c>
      <c r="P46" s="44">
        <f>ABS('P1dB CL'!C657-P$5)</f>
        <v>0</v>
      </c>
      <c r="Q46" s="44">
        <f>ABS('P1dB CL'!C708-Q$5)</f>
        <v>0</v>
      </c>
      <c r="S46" s="77">
        <f>'P1dB CL'!E42</f>
        <v>0</v>
      </c>
      <c r="T46" s="20"/>
      <c r="U46" s="85">
        <f>ABS('P1dB CL'!V46-U$5)</f>
        <v>0</v>
      </c>
      <c r="V46" s="44">
        <f>ABS('P1dB CL'!V102-V$5)</f>
        <v>0</v>
      </c>
      <c r="W46" s="44">
        <f>ABS('P1dB CL'!V158-W$5)</f>
        <v>0</v>
      </c>
      <c r="X46" s="44">
        <f>ABS('P1dB CL'!V214-X$5)</f>
        <v>0</v>
      </c>
      <c r="Y46" s="44">
        <f>ABS('P1dB CL'!V270-Y$5)</f>
        <v>0</v>
      </c>
      <c r="Z46" s="44">
        <f>ABS('P1dB CL'!V326-Z$5)</f>
        <v>0</v>
      </c>
      <c r="AA46" s="44">
        <f>ABS('P1dB CL'!V382-AA$5)</f>
        <v>0</v>
      </c>
      <c r="AB46" s="20"/>
      <c r="AC46" s="44">
        <f>ABS('P1dB CL'!V437-0)</f>
        <v>0</v>
      </c>
      <c r="AD46" s="44">
        <f>ABS('P1dB CL'!V492-0)</f>
        <v>0</v>
      </c>
      <c r="AE46" s="44">
        <f>ABS('P1dB CL'!V547-0)</f>
        <v>0</v>
      </c>
      <c r="AF46" s="44">
        <f>ABS('P1dB CL'!V602-0)</f>
        <v>0</v>
      </c>
      <c r="AG46" s="44">
        <f>ABS('P1dB CL'!V657-0)</f>
        <v>0</v>
      </c>
      <c r="AH46" s="44">
        <f>ABS('P1dB CL'!V712-0)</f>
        <v>0</v>
      </c>
      <c r="AI46" s="20"/>
    </row>
    <row r="47" spans="2:35" x14ac:dyDescent="0.25">
      <c r="B47" s="77">
        <f>'P1dB CL'!E43</f>
        <v>0</v>
      </c>
      <c r="C47" s="20"/>
      <c r="D47" s="85">
        <f>ABS('P1dB CL'!C47-D$5)</f>
        <v>0</v>
      </c>
      <c r="E47" s="44">
        <f>ABS('P1dB CL'!C103-E$5)</f>
        <v>0</v>
      </c>
      <c r="F47" s="44">
        <f>ABS('P1dB CL'!C159-F$5)</f>
        <v>0</v>
      </c>
      <c r="G47" s="44">
        <f>ABS('P1dB CL'!C215-G$5)</f>
        <v>0</v>
      </c>
      <c r="H47" s="44">
        <f>ABS('P1dB CL'!C271-H$5)</f>
        <v>0</v>
      </c>
      <c r="I47" s="44">
        <f>ABS('P1dB CL'!C327-I$5)</f>
        <v>0</v>
      </c>
      <c r="J47" s="44">
        <f>ABS('P1dB CL'!C383-J$5)</f>
        <v>0</v>
      </c>
      <c r="K47" s="20"/>
      <c r="L47" s="44">
        <f>ABS('P1dB CL'!C438-L$5)</f>
        <v>0</v>
      </c>
      <c r="M47" s="44">
        <f>ABS('P1dB CL'!C493-M$5)</f>
        <v>0</v>
      </c>
      <c r="N47" s="44">
        <f>ABS('P1dB CL'!C548-N$5)</f>
        <v>0</v>
      </c>
      <c r="O47" s="44">
        <f>ABS('P1dB CL'!C603-O$5)</f>
        <v>0</v>
      </c>
      <c r="P47" s="44">
        <f>ABS('P1dB CL'!C658-P$5)</f>
        <v>0</v>
      </c>
      <c r="Q47" s="44">
        <f>ABS('P1dB CL'!C709-Q$5)</f>
        <v>0</v>
      </c>
      <c r="S47" s="77">
        <f>'P1dB CL'!E43</f>
        <v>0</v>
      </c>
      <c r="T47" s="20"/>
      <c r="U47" s="85">
        <f>ABS('P1dB CL'!V47-U$5)</f>
        <v>0</v>
      </c>
      <c r="V47" s="44">
        <f>ABS('P1dB CL'!V103-V$5)</f>
        <v>0</v>
      </c>
      <c r="W47" s="44">
        <f>ABS('P1dB CL'!V159-W$5)</f>
        <v>0</v>
      </c>
      <c r="X47" s="44">
        <f>ABS('P1dB CL'!V215-X$5)</f>
        <v>0</v>
      </c>
      <c r="Y47" s="44">
        <f>ABS('P1dB CL'!V271-Y$5)</f>
        <v>0</v>
      </c>
      <c r="Z47" s="44">
        <f>ABS('P1dB CL'!V327-Z$5)</f>
        <v>0</v>
      </c>
      <c r="AA47" s="44">
        <f>ABS('P1dB CL'!V383-AA$5)</f>
        <v>0</v>
      </c>
      <c r="AB47" s="20"/>
      <c r="AC47" s="44">
        <f>ABS('P1dB CL'!V438-0)</f>
        <v>0</v>
      </c>
      <c r="AD47" s="44">
        <f>ABS('P1dB CL'!V493-0)</f>
        <v>0</v>
      </c>
      <c r="AE47" s="44">
        <f>ABS('P1dB CL'!V548-0)</f>
        <v>0</v>
      </c>
      <c r="AF47" s="44">
        <f>ABS('P1dB CL'!V603-0)</f>
        <v>0</v>
      </c>
      <c r="AG47" s="44">
        <f>ABS('P1dB CL'!V658-0)</f>
        <v>0</v>
      </c>
      <c r="AH47" s="44">
        <f>ABS('P1dB CL'!V713-0)</f>
        <v>0</v>
      </c>
      <c r="AI47" s="20"/>
    </row>
    <row r="48" spans="2:35" x14ac:dyDescent="0.25">
      <c r="B48" s="77">
        <f>'P1dB CL'!E44</f>
        <v>0</v>
      </c>
      <c r="C48" s="20"/>
      <c r="D48" s="85">
        <f>ABS('P1dB CL'!C48-D$5)</f>
        <v>0</v>
      </c>
      <c r="E48" s="44">
        <f>ABS('P1dB CL'!C104-E$5)</f>
        <v>0</v>
      </c>
      <c r="F48" s="44">
        <f>ABS('P1dB CL'!C160-F$5)</f>
        <v>0</v>
      </c>
      <c r="G48" s="44">
        <f>ABS('P1dB CL'!C216-G$5)</f>
        <v>0</v>
      </c>
      <c r="H48" s="44">
        <f>ABS('P1dB CL'!C272-H$5)</f>
        <v>0</v>
      </c>
      <c r="I48" s="44">
        <f>ABS('P1dB CL'!C328-I$5)</f>
        <v>0</v>
      </c>
      <c r="J48" s="44">
        <f>ABS('P1dB CL'!C384-J$5)</f>
        <v>0</v>
      </c>
      <c r="K48" s="20"/>
      <c r="L48" s="44">
        <f>ABS('P1dB CL'!C439-L$5)</f>
        <v>0</v>
      </c>
      <c r="M48" s="44">
        <f>ABS('P1dB CL'!C494-M$5)</f>
        <v>0</v>
      </c>
      <c r="N48" s="44">
        <f>ABS('P1dB CL'!C549-N$5)</f>
        <v>0</v>
      </c>
      <c r="O48" s="44">
        <f>ABS('P1dB CL'!C604-O$5)</f>
        <v>0</v>
      </c>
      <c r="P48" s="44">
        <f>ABS('P1dB CL'!C659-P$5)</f>
        <v>0</v>
      </c>
      <c r="Q48" s="44">
        <f>ABS('P1dB CL'!C710-Q$5)</f>
        <v>0</v>
      </c>
      <c r="S48" s="77">
        <f>'P1dB CL'!E44</f>
        <v>0</v>
      </c>
      <c r="T48" s="20"/>
      <c r="U48" s="85">
        <f>ABS('P1dB CL'!V48-U$5)</f>
        <v>0</v>
      </c>
      <c r="V48" s="44">
        <f>ABS('P1dB CL'!V104-V$5)</f>
        <v>0</v>
      </c>
      <c r="W48" s="44">
        <f>ABS('P1dB CL'!V160-W$5)</f>
        <v>0</v>
      </c>
      <c r="X48" s="44">
        <f>ABS('P1dB CL'!V216-X$5)</f>
        <v>0</v>
      </c>
      <c r="Y48" s="44">
        <f>ABS('P1dB CL'!V272-Y$5)</f>
        <v>0</v>
      </c>
      <c r="Z48" s="44">
        <f>ABS('P1dB CL'!V328-Z$5)</f>
        <v>0</v>
      </c>
      <c r="AA48" s="44">
        <f>ABS('P1dB CL'!V384-AA$5)</f>
        <v>0</v>
      </c>
      <c r="AB48" s="20"/>
      <c r="AC48" s="44">
        <f>ABS('P1dB CL'!V439-0)</f>
        <v>0</v>
      </c>
      <c r="AD48" s="44">
        <f>ABS('P1dB CL'!V494-0)</f>
        <v>0</v>
      </c>
      <c r="AE48" s="44">
        <f>ABS('P1dB CL'!V549-0)</f>
        <v>0</v>
      </c>
      <c r="AF48" s="44">
        <f>ABS('P1dB CL'!V604-0)</f>
        <v>0</v>
      </c>
      <c r="AG48" s="44">
        <f>ABS('P1dB CL'!V659-0)</f>
        <v>0</v>
      </c>
      <c r="AH48" s="44">
        <f>ABS('P1dB CL'!V714-0)</f>
        <v>0</v>
      </c>
      <c r="AI48" s="20"/>
    </row>
    <row r="49" spans="2:35" x14ac:dyDescent="0.25">
      <c r="B49" s="77">
        <f>'P1dB CL'!E45</f>
        <v>0</v>
      </c>
      <c r="C49" s="20"/>
      <c r="D49" s="85">
        <f>ABS('P1dB CL'!C49-D$5)</f>
        <v>0</v>
      </c>
      <c r="E49" s="44">
        <f>ABS('P1dB CL'!C105-E$5)</f>
        <v>0</v>
      </c>
      <c r="F49" s="44">
        <f>ABS('P1dB CL'!C161-F$5)</f>
        <v>0</v>
      </c>
      <c r="G49" s="44">
        <f>ABS('P1dB CL'!C217-G$5)</f>
        <v>0</v>
      </c>
      <c r="H49" s="44">
        <f>ABS('P1dB CL'!C273-H$5)</f>
        <v>0</v>
      </c>
      <c r="I49" s="44">
        <f>ABS('P1dB CL'!C329-I$5)</f>
        <v>0</v>
      </c>
      <c r="J49" s="44">
        <f>ABS('P1dB CL'!C385-J$5)</f>
        <v>0</v>
      </c>
      <c r="K49" s="20"/>
      <c r="L49" s="44">
        <f>ABS('P1dB CL'!C440-L$5)</f>
        <v>0</v>
      </c>
      <c r="M49" s="44">
        <f>ABS('P1dB CL'!C495-M$5)</f>
        <v>0</v>
      </c>
      <c r="N49" s="44">
        <f>ABS('P1dB CL'!C550-N$5)</f>
        <v>0</v>
      </c>
      <c r="O49" s="44">
        <f>ABS('P1dB CL'!C605-O$5)</f>
        <v>0</v>
      </c>
      <c r="P49" s="44">
        <f>ABS('P1dB CL'!C660-P$5)</f>
        <v>0</v>
      </c>
      <c r="Q49" s="44">
        <f>ABS('P1dB CL'!C711-Q$5)</f>
        <v>0</v>
      </c>
      <c r="S49" s="77">
        <f>'P1dB CL'!E45</f>
        <v>0</v>
      </c>
      <c r="T49" s="20"/>
      <c r="U49" s="85">
        <f>ABS('P1dB CL'!V49-U$5)</f>
        <v>0</v>
      </c>
      <c r="V49" s="44">
        <f>ABS('P1dB CL'!V105-V$5)</f>
        <v>0</v>
      </c>
      <c r="W49" s="44">
        <f>ABS('P1dB CL'!V161-W$5)</f>
        <v>0</v>
      </c>
      <c r="X49" s="44">
        <f>ABS('P1dB CL'!V217-X$5)</f>
        <v>0</v>
      </c>
      <c r="Y49" s="44">
        <f>ABS('P1dB CL'!V273-Y$5)</f>
        <v>0</v>
      </c>
      <c r="Z49" s="44">
        <f>ABS('P1dB CL'!V329-Z$5)</f>
        <v>0</v>
      </c>
      <c r="AA49" s="44">
        <f>ABS('P1dB CL'!V385-AA$5)</f>
        <v>0</v>
      </c>
      <c r="AB49" s="20"/>
      <c r="AC49" s="44">
        <f>ABS('P1dB CL'!V440-0)</f>
        <v>0</v>
      </c>
      <c r="AD49" s="44">
        <f>ABS('P1dB CL'!V495-0)</f>
        <v>0</v>
      </c>
      <c r="AE49" s="44">
        <f>ABS('P1dB CL'!V550-0)</f>
        <v>0</v>
      </c>
      <c r="AF49" s="44">
        <f>ABS('P1dB CL'!V605-0)</f>
        <v>0</v>
      </c>
      <c r="AG49" s="44">
        <f>ABS('P1dB CL'!V660-0)</f>
        <v>0</v>
      </c>
      <c r="AH49" s="44">
        <f>ABS('P1dB CL'!V715-0)</f>
        <v>0</v>
      </c>
      <c r="AI49" s="20"/>
    </row>
    <row r="50" spans="2:35" x14ac:dyDescent="0.25">
      <c r="B50" s="77">
        <f>'P1dB CL'!E46</f>
        <v>0</v>
      </c>
      <c r="C50" s="20"/>
      <c r="D50" s="85">
        <f>ABS('P1dB CL'!C50-D$5)</f>
        <v>0</v>
      </c>
      <c r="E50" s="44">
        <f>ABS('P1dB CL'!C106-E$5)</f>
        <v>0</v>
      </c>
      <c r="F50" s="44">
        <f>ABS('P1dB CL'!C162-F$5)</f>
        <v>0</v>
      </c>
      <c r="G50" s="44">
        <f>ABS('P1dB CL'!C218-G$5)</f>
        <v>0</v>
      </c>
      <c r="H50" s="44">
        <f>ABS('P1dB CL'!C274-H$5)</f>
        <v>0</v>
      </c>
      <c r="I50" s="44">
        <f>ABS('P1dB CL'!C330-I$5)</f>
        <v>0</v>
      </c>
      <c r="J50" s="44">
        <f>ABS('P1dB CL'!C386-J$5)</f>
        <v>0</v>
      </c>
      <c r="K50" s="20"/>
      <c r="L50" s="44">
        <f>ABS('P1dB CL'!C441-L$5)</f>
        <v>0</v>
      </c>
      <c r="M50" s="44">
        <f>ABS('P1dB CL'!C496-M$5)</f>
        <v>0</v>
      </c>
      <c r="N50" s="44">
        <f>ABS('P1dB CL'!C551-N$5)</f>
        <v>0</v>
      </c>
      <c r="O50" s="44">
        <f>ABS('P1dB CL'!C606-O$5)</f>
        <v>0</v>
      </c>
      <c r="P50" s="44">
        <f>ABS('P1dB CL'!C661-P$5)</f>
        <v>0</v>
      </c>
      <c r="Q50" s="44">
        <f>ABS('P1dB CL'!C712-Q$5)</f>
        <v>0</v>
      </c>
      <c r="S50" s="77">
        <f>'P1dB CL'!E46</f>
        <v>0</v>
      </c>
      <c r="T50" s="20"/>
      <c r="U50" s="85">
        <f>ABS('P1dB CL'!V50-U$5)</f>
        <v>0</v>
      </c>
      <c r="V50" s="44">
        <f>ABS('P1dB CL'!V106-V$5)</f>
        <v>0</v>
      </c>
      <c r="W50" s="44">
        <f>ABS('P1dB CL'!V162-W$5)</f>
        <v>0</v>
      </c>
      <c r="X50" s="44">
        <f>ABS('P1dB CL'!V218-X$5)</f>
        <v>0</v>
      </c>
      <c r="Y50" s="44">
        <f>ABS('P1dB CL'!V274-Y$5)</f>
        <v>0</v>
      </c>
      <c r="Z50" s="44">
        <f>ABS('P1dB CL'!V330-Z$5)</f>
        <v>0</v>
      </c>
      <c r="AA50" s="44">
        <f>ABS('P1dB CL'!V386-AA$5)</f>
        <v>0</v>
      </c>
      <c r="AB50" s="20"/>
      <c r="AC50" s="44">
        <f>ABS('P1dB CL'!V441-0)</f>
        <v>0</v>
      </c>
      <c r="AD50" s="44">
        <f>ABS('P1dB CL'!V496-0)</f>
        <v>0</v>
      </c>
      <c r="AE50" s="44">
        <f>ABS('P1dB CL'!V551-0)</f>
        <v>0</v>
      </c>
      <c r="AF50" s="44">
        <f>ABS('P1dB CL'!V606-0)</f>
        <v>0</v>
      </c>
      <c r="AG50" s="44">
        <f>ABS('P1dB CL'!V661-0)</f>
        <v>0</v>
      </c>
      <c r="AH50" s="44">
        <f>ABS('P1dB CL'!V716-0)</f>
        <v>0</v>
      </c>
      <c r="AI50" s="20"/>
    </row>
    <row r="51" spans="2:35" x14ac:dyDescent="0.25">
      <c r="B51" s="77">
        <f>'P1dB CL'!E47</f>
        <v>0</v>
      </c>
      <c r="C51" s="20"/>
      <c r="D51" s="85">
        <f>ABS('P1dB CL'!C51-D$5)</f>
        <v>0</v>
      </c>
      <c r="E51" s="44">
        <f>ABS('P1dB CL'!C107-E$5)</f>
        <v>0</v>
      </c>
      <c r="F51" s="44">
        <f>ABS('P1dB CL'!C163-F$5)</f>
        <v>0</v>
      </c>
      <c r="G51" s="44">
        <f>ABS('P1dB CL'!C219-G$5)</f>
        <v>0</v>
      </c>
      <c r="H51" s="44">
        <f>ABS('P1dB CL'!C275-H$5)</f>
        <v>0</v>
      </c>
      <c r="I51" s="44">
        <f>ABS('P1dB CL'!C331-I$5)</f>
        <v>0</v>
      </c>
      <c r="J51" s="44">
        <f>ABS('P1dB CL'!C387-J$5)</f>
        <v>0</v>
      </c>
      <c r="K51" s="20"/>
      <c r="L51" s="44">
        <f>ABS('P1dB CL'!C442-L$5)</f>
        <v>0</v>
      </c>
      <c r="M51" s="44">
        <f>ABS('P1dB CL'!C497-M$5)</f>
        <v>0</v>
      </c>
      <c r="N51" s="44">
        <f>ABS('P1dB CL'!C552-N$5)</f>
        <v>0</v>
      </c>
      <c r="O51" s="44">
        <f>ABS('P1dB CL'!C607-O$5)</f>
        <v>0</v>
      </c>
      <c r="P51" s="44">
        <f>ABS('P1dB CL'!C662-P$5)</f>
        <v>0</v>
      </c>
      <c r="Q51" s="44">
        <f>ABS('P1dB CL'!C713-Q$5)</f>
        <v>0</v>
      </c>
      <c r="S51" s="77">
        <f>'P1dB CL'!E47</f>
        <v>0</v>
      </c>
      <c r="T51" s="20"/>
      <c r="U51" s="85">
        <f>ABS('P1dB CL'!V51-U$5)</f>
        <v>0</v>
      </c>
      <c r="V51" s="44">
        <f>ABS('P1dB CL'!V107-V$5)</f>
        <v>0</v>
      </c>
      <c r="W51" s="44">
        <f>ABS('P1dB CL'!V163-W$5)</f>
        <v>0</v>
      </c>
      <c r="X51" s="44">
        <f>ABS('P1dB CL'!V219-X$5)</f>
        <v>0</v>
      </c>
      <c r="Y51" s="44">
        <f>ABS('P1dB CL'!V275-Y$5)</f>
        <v>0</v>
      </c>
      <c r="Z51" s="44">
        <f>ABS('P1dB CL'!V331-Z$5)</f>
        <v>0</v>
      </c>
      <c r="AA51" s="44">
        <f>ABS('P1dB CL'!V387-AA$5)</f>
        <v>0</v>
      </c>
      <c r="AB51" s="20"/>
      <c r="AC51" s="44">
        <f>ABS('P1dB CL'!V442-0)</f>
        <v>0</v>
      </c>
      <c r="AD51" s="44">
        <f>ABS('P1dB CL'!V497-0)</f>
        <v>0</v>
      </c>
      <c r="AE51" s="44">
        <f>ABS('P1dB CL'!V552-0)</f>
        <v>0</v>
      </c>
      <c r="AF51" s="44">
        <f>ABS('P1dB CL'!V607-0)</f>
        <v>0</v>
      </c>
      <c r="AG51" s="44">
        <f>ABS('P1dB CL'!V662-0)</f>
        <v>0</v>
      </c>
      <c r="AH51" s="44">
        <f>ABS('P1dB CL'!V717-0)</f>
        <v>0</v>
      </c>
      <c r="AI51" s="20"/>
    </row>
    <row r="52" spans="2:35" x14ac:dyDescent="0.25">
      <c r="B52" s="77">
        <f>'P1dB CL'!E48</f>
        <v>0</v>
      </c>
      <c r="C52" s="20"/>
      <c r="D52" s="85">
        <f>ABS('P1dB CL'!C52-D$5)</f>
        <v>0</v>
      </c>
      <c r="E52" s="44">
        <f>ABS('P1dB CL'!C108-E$5)</f>
        <v>0</v>
      </c>
      <c r="F52" s="44">
        <f>ABS('P1dB CL'!C164-F$5)</f>
        <v>0</v>
      </c>
      <c r="G52" s="44">
        <f>ABS('P1dB CL'!C220-G$5)</f>
        <v>0</v>
      </c>
      <c r="H52" s="44">
        <f>ABS('P1dB CL'!C276-H$5)</f>
        <v>0</v>
      </c>
      <c r="I52" s="44">
        <f>ABS('P1dB CL'!C332-I$5)</f>
        <v>0</v>
      </c>
      <c r="J52" s="44">
        <f>ABS('P1dB CL'!C388-J$5)</f>
        <v>0</v>
      </c>
      <c r="K52" s="20"/>
      <c r="L52" s="44">
        <f>ABS('P1dB CL'!C443-L$5)</f>
        <v>0</v>
      </c>
      <c r="M52" s="44">
        <f>ABS('P1dB CL'!C498-M$5)</f>
        <v>0</v>
      </c>
      <c r="N52" s="44">
        <f>ABS('P1dB CL'!C553-N$5)</f>
        <v>0</v>
      </c>
      <c r="O52" s="44">
        <f>ABS('P1dB CL'!C608-O$5)</f>
        <v>0</v>
      </c>
      <c r="P52" s="44">
        <f>ABS('P1dB CL'!C663-P$5)</f>
        <v>0</v>
      </c>
      <c r="Q52" s="44">
        <f>ABS('P1dB CL'!C714-Q$5)</f>
        <v>0</v>
      </c>
      <c r="S52" s="77">
        <f>'P1dB CL'!E48</f>
        <v>0</v>
      </c>
      <c r="T52" s="20"/>
      <c r="U52" s="85">
        <f>ABS('P1dB CL'!V52-U$5)</f>
        <v>0</v>
      </c>
      <c r="V52" s="44">
        <f>ABS('P1dB CL'!V108-V$5)</f>
        <v>0</v>
      </c>
      <c r="W52" s="44">
        <f>ABS('P1dB CL'!V164-W$5)</f>
        <v>0</v>
      </c>
      <c r="X52" s="44">
        <f>ABS('P1dB CL'!V220-X$5)</f>
        <v>0</v>
      </c>
      <c r="Y52" s="44">
        <f>ABS('P1dB CL'!V276-Y$5)</f>
        <v>0</v>
      </c>
      <c r="Z52" s="44">
        <f>ABS('P1dB CL'!V332-Z$5)</f>
        <v>0</v>
      </c>
      <c r="AA52" s="44">
        <f>ABS('P1dB CL'!V388-AA$5)</f>
        <v>0</v>
      </c>
      <c r="AB52" s="20"/>
      <c r="AC52" s="44">
        <f>ABS('P1dB CL'!V443-0)</f>
        <v>0</v>
      </c>
      <c r="AD52" s="44">
        <f>ABS('P1dB CL'!V498-0)</f>
        <v>0</v>
      </c>
      <c r="AE52" s="44">
        <f>ABS('P1dB CL'!V553-0)</f>
        <v>0</v>
      </c>
      <c r="AF52" s="44">
        <f>ABS('P1dB CL'!V608-0)</f>
        <v>0</v>
      </c>
      <c r="AG52" s="44">
        <f>ABS('P1dB CL'!V663-0)</f>
        <v>0</v>
      </c>
      <c r="AH52" s="44">
        <f>ABS('P1dB CL'!V718-0)</f>
        <v>0</v>
      </c>
      <c r="AI52" s="20"/>
    </row>
    <row r="53" spans="2:35" x14ac:dyDescent="0.25">
      <c r="B53" s="77">
        <f>'P1dB CL'!E49</f>
        <v>0</v>
      </c>
      <c r="C53" s="20"/>
      <c r="D53" s="85">
        <f>ABS('P1dB CL'!C53-D$5)</f>
        <v>0</v>
      </c>
      <c r="E53" s="44">
        <f>ABS('P1dB CL'!C109-E$5)</f>
        <v>0</v>
      </c>
      <c r="F53" s="44">
        <f>ABS('P1dB CL'!C165-F$5)</f>
        <v>0</v>
      </c>
      <c r="G53" s="44">
        <f>ABS('P1dB CL'!C221-G$5)</f>
        <v>0</v>
      </c>
      <c r="H53" s="44">
        <f>ABS('P1dB CL'!C277-H$5)</f>
        <v>0</v>
      </c>
      <c r="I53" s="44">
        <f>ABS('P1dB CL'!C333-I$5)</f>
        <v>0</v>
      </c>
      <c r="J53" s="44">
        <f>ABS('P1dB CL'!C389-J$5)</f>
        <v>0</v>
      </c>
      <c r="K53" s="20"/>
      <c r="L53" s="44">
        <f>ABS('P1dB CL'!C444-L$5)</f>
        <v>0</v>
      </c>
      <c r="M53" s="44">
        <f>ABS('P1dB CL'!C499-M$5)</f>
        <v>0</v>
      </c>
      <c r="N53" s="44">
        <f>ABS('P1dB CL'!C554-N$5)</f>
        <v>0</v>
      </c>
      <c r="O53" s="44">
        <f>ABS('P1dB CL'!C609-O$5)</f>
        <v>0</v>
      </c>
      <c r="P53" s="44">
        <f>ABS('P1dB CL'!C664-P$5)</f>
        <v>0</v>
      </c>
      <c r="Q53" s="44">
        <f>ABS('P1dB CL'!C715-Q$5)</f>
        <v>0</v>
      </c>
      <c r="S53" s="77">
        <f>'P1dB CL'!E49</f>
        <v>0</v>
      </c>
      <c r="T53" s="20"/>
      <c r="U53" s="85">
        <f>ABS('P1dB CL'!V53-U$5)</f>
        <v>0</v>
      </c>
      <c r="V53" s="44">
        <f>ABS('P1dB CL'!V109-V$5)</f>
        <v>0</v>
      </c>
      <c r="W53" s="44">
        <f>ABS('P1dB CL'!V165-W$5)</f>
        <v>0</v>
      </c>
      <c r="X53" s="44">
        <f>ABS('P1dB CL'!V221-X$5)</f>
        <v>0</v>
      </c>
      <c r="Y53" s="44">
        <f>ABS('P1dB CL'!V277-Y$5)</f>
        <v>0</v>
      </c>
      <c r="Z53" s="44">
        <f>ABS('P1dB CL'!V333-Z$5)</f>
        <v>0</v>
      </c>
      <c r="AA53" s="44">
        <f>ABS('P1dB CL'!V389-AA$5)</f>
        <v>0</v>
      </c>
      <c r="AB53" s="20"/>
      <c r="AC53" s="44">
        <f>ABS('P1dB CL'!V444-0)</f>
        <v>0</v>
      </c>
      <c r="AD53" s="44">
        <f>ABS('P1dB CL'!V499-0)</f>
        <v>0</v>
      </c>
      <c r="AE53" s="44">
        <f>ABS('P1dB CL'!V554-0)</f>
        <v>0</v>
      </c>
      <c r="AF53" s="44">
        <f>ABS('P1dB CL'!V609-0)</f>
        <v>0</v>
      </c>
      <c r="AG53" s="44">
        <f>ABS('P1dB CL'!V664-0)</f>
        <v>0</v>
      </c>
      <c r="AH53" s="44">
        <f>ABS('P1dB CL'!V719-0)</f>
        <v>0</v>
      </c>
      <c r="AI53" s="20"/>
    </row>
    <row r="54" spans="2:35" x14ac:dyDescent="0.25">
      <c r="B54" s="77">
        <f>'P1dB CL'!E50</f>
        <v>0</v>
      </c>
      <c r="C54" s="20"/>
      <c r="D54" s="85">
        <f>ABS('P1dB CL'!C54-D$5)</f>
        <v>0</v>
      </c>
      <c r="E54" s="44">
        <f>ABS('P1dB CL'!C110-E$5)</f>
        <v>0</v>
      </c>
      <c r="F54" s="44">
        <f>ABS('P1dB CL'!C166-F$5)</f>
        <v>0</v>
      </c>
      <c r="G54" s="44">
        <f>ABS('P1dB CL'!C222-G$5)</f>
        <v>0</v>
      </c>
      <c r="H54" s="44">
        <f>ABS('P1dB CL'!C278-H$5)</f>
        <v>0</v>
      </c>
      <c r="I54" s="44">
        <f>ABS('P1dB CL'!C334-I$5)</f>
        <v>0</v>
      </c>
      <c r="J54" s="44">
        <f>ABS('P1dB CL'!C390-J$5)</f>
        <v>0</v>
      </c>
      <c r="K54" s="20"/>
      <c r="L54" s="44">
        <f>ABS('P1dB CL'!C445-L$5)</f>
        <v>0</v>
      </c>
      <c r="M54" s="44">
        <f>ABS('P1dB CL'!C500-M$5)</f>
        <v>0</v>
      </c>
      <c r="N54" s="44">
        <f>ABS('P1dB CL'!C555-N$5)</f>
        <v>0</v>
      </c>
      <c r="O54" s="44">
        <f>ABS('P1dB CL'!C610-O$5)</f>
        <v>0</v>
      </c>
      <c r="P54" s="44">
        <f>ABS('P1dB CL'!C665-P$5)</f>
        <v>0</v>
      </c>
      <c r="Q54" s="44">
        <f>ABS('P1dB CL'!C716-Q$5)</f>
        <v>0</v>
      </c>
      <c r="S54" s="77">
        <f>'P1dB CL'!E50</f>
        <v>0</v>
      </c>
      <c r="T54" s="20"/>
      <c r="U54" s="85">
        <f>ABS('P1dB CL'!V54-U$5)</f>
        <v>0</v>
      </c>
      <c r="V54" s="44">
        <f>ABS('P1dB CL'!V110-V$5)</f>
        <v>0</v>
      </c>
      <c r="W54" s="44">
        <f>ABS('P1dB CL'!V166-W$5)</f>
        <v>0</v>
      </c>
      <c r="X54" s="44">
        <f>ABS('P1dB CL'!V222-X$5)</f>
        <v>0</v>
      </c>
      <c r="Y54" s="44">
        <f>ABS('P1dB CL'!V278-Y$5)</f>
        <v>0</v>
      </c>
      <c r="Z54" s="44">
        <f>ABS('P1dB CL'!V334-Z$5)</f>
        <v>0</v>
      </c>
      <c r="AA54" s="44">
        <f>ABS('P1dB CL'!V390-AA$5)</f>
        <v>0</v>
      </c>
      <c r="AB54" s="20"/>
      <c r="AC54" s="44">
        <f>ABS('P1dB CL'!V445-0)</f>
        <v>0</v>
      </c>
      <c r="AD54" s="44">
        <f>ABS('P1dB CL'!V500-0)</f>
        <v>0</v>
      </c>
      <c r="AE54" s="44">
        <f>ABS('P1dB CL'!V555-0)</f>
        <v>0</v>
      </c>
      <c r="AF54" s="44">
        <f>ABS('P1dB CL'!V610-0)</f>
        <v>0</v>
      </c>
      <c r="AG54" s="44">
        <f>ABS('P1dB CL'!V665-0)</f>
        <v>0</v>
      </c>
      <c r="AH54" s="44">
        <f>ABS('P1dB CL'!V720-0)</f>
        <v>0</v>
      </c>
      <c r="AI54" s="20"/>
    </row>
    <row r="55" spans="2:35" x14ac:dyDescent="0.25">
      <c r="B55" s="77">
        <f>'P1dB CL'!E51</f>
        <v>0</v>
      </c>
      <c r="C55" s="20"/>
      <c r="D55" s="85">
        <f>ABS('P1dB CL'!C55-D$5)</f>
        <v>0</v>
      </c>
      <c r="E55" s="44">
        <f>ABS('P1dB CL'!C111-E$5)</f>
        <v>0</v>
      </c>
      <c r="F55" s="44">
        <f>ABS('P1dB CL'!C167-F$5)</f>
        <v>0</v>
      </c>
      <c r="G55" s="44">
        <f>ABS('P1dB CL'!C223-G$5)</f>
        <v>0</v>
      </c>
      <c r="H55" s="44">
        <f>ABS('P1dB CL'!C279-H$5)</f>
        <v>0</v>
      </c>
      <c r="I55" s="44">
        <f>ABS('P1dB CL'!C335-I$5)</f>
        <v>0</v>
      </c>
      <c r="J55" s="44">
        <f>ABS('P1dB CL'!C391-J$5)</f>
        <v>0</v>
      </c>
      <c r="K55" s="20"/>
      <c r="L55" s="44">
        <f>ABS('P1dB CL'!C446-L$5)</f>
        <v>0</v>
      </c>
      <c r="M55" s="44">
        <f>ABS('P1dB CL'!C501-M$5)</f>
        <v>0</v>
      </c>
      <c r="N55" s="44">
        <f>ABS('P1dB CL'!C556-N$5)</f>
        <v>0</v>
      </c>
      <c r="O55" s="44">
        <f>ABS('P1dB CL'!C611-O$5)</f>
        <v>0</v>
      </c>
      <c r="P55" s="44">
        <f>ABS('P1dB CL'!C666-P$5)</f>
        <v>0</v>
      </c>
      <c r="Q55" s="44">
        <f>ABS('P1dB CL'!C717-Q$5)</f>
        <v>0</v>
      </c>
      <c r="S55" s="77">
        <f>'P1dB CL'!E51</f>
        <v>0</v>
      </c>
      <c r="T55" s="20"/>
      <c r="U55" s="85">
        <f>ABS('P1dB CL'!V55-U$5)</f>
        <v>0</v>
      </c>
      <c r="V55" s="44">
        <f>ABS('P1dB CL'!V111-V$5)</f>
        <v>0</v>
      </c>
      <c r="W55" s="44">
        <f>ABS('P1dB CL'!V167-W$5)</f>
        <v>0</v>
      </c>
      <c r="X55" s="44">
        <f>ABS('P1dB CL'!V223-X$5)</f>
        <v>0</v>
      </c>
      <c r="Y55" s="44">
        <f>ABS('P1dB CL'!V279-Y$5)</f>
        <v>0</v>
      </c>
      <c r="Z55" s="44">
        <f>ABS('P1dB CL'!V335-Z$5)</f>
        <v>0</v>
      </c>
      <c r="AA55" s="44">
        <f>ABS('P1dB CL'!V391-AA$5)</f>
        <v>0</v>
      </c>
      <c r="AB55" s="20"/>
      <c r="AC55" s="44">
        <f>ABS('P1dB CL'!V446-0)</f>
        <v>0</v>
      </c>
      <c r="AD55" s="44">
        <f>ABS('P1dB CL'!V501-0)</f>
        <v>0</v>
      </c>
      <c r="AE55" s="44">
        <f>ABS('P1dB CL'!V556-0)</f>
        <v>0</v>
      </c>
      <c r="AF55" s="44">
        <f>ABS('P1dB CL'!V611-0)</f>
        <v>0</v>
      </c>
      <c r="AG55" s="44">
        <f>ABS('P1dB CL'!V666-0)</f>
        <v>0</v>
      </c>
      <c r="AH55" s="44">
        <f>ABS('P1dB CL'!V721-0)</f>
        <v>0</v>
      </c>
      <c r="AI55" s="20"/>
    </row>
    <row r="56" spans="2:35" x14ac:dyDescent="0.25">
      <c r="B56" s="77">
        <f>'P1dB CL'!E52</f>
        <v>0</v>
      </c>
      <c r="D56" s="85">
        <f>ABS('P1dB CL'!C56-D$5)</f>
        <v>0</v>
      </c>
      <c r="E56" s="44">
        <f>ABS('P1dB CL'!C112-E$5)</f>
        <v>0</v>
      </c>
      <c r="F56" s="44">
        <f>ABS('P1dB CL'!C168-F$5)</f>
        <v>0</v>
      </c>
      <c r="G56" s="44">
        <f>ABS('P1dB CL'!C224-G$5)</f>
        <v>0</v>
      </c>
      <c r="H56" s="44">
        <f>ABS('P1dB CL'!C280-H$5)</f>
        <v>0</v>
      </c>
      <c r="I56" s="44">
        <f>ABS('P1dB CL'!C336-I$5)</f>
        <v>0</v>
      </c>
      <c r="J56" s="44">
        <f>ABS('P1dB CL'!C392-J$5)</f>
        <v>0</v>
      </c>
      <c r="K56" s="20"/>
      <c r="L56" s="44">
        <f>ABS('P1dB CL'!C447-L$5)</f>
        <v>0</v>
      </c>
      <c r="M56" s="44">
        <f>ABS('P1dB CL'!C502-M$5)</f>
        <v>0</v>
      </c>
      <c r="N56" s="44">
        <f>ABS('P1dB CL'!C557-N$5)</f>
        <v>0</v>
      </c>
      <c r="O56" s="44">
        <f>ABS('P1dB CL'!C612-O$5)</f>
        <v>0</v>
      </c>
      <c r="P56" s="44">
        <f>ABS('P1dB CL'!C667-P$5)</f>
        <v>0</v>
      </c>
      <c r="Q56" s="44">
        <f>ABS('P1dB CL'!C718-Q$5)</f>
        <v>0</v>
      </c>
      <c r="S56" s="77">
        <f>'P1dB CL'!E52</f>
        <v>0</v>
      </c>
      <c r="U56" s="85">
        <f>ABS('P1dB CL'!V56-U$5)</f>
        <v>0</v>
      </c>
      <c r="V56" s="44">
        <f>ABS('P1dB CL'!V112-V$5)</f>
        <v>0</v>
      </c>
      <c r="W56" s="44">
        <f>ABS('P1dB CL'!V168-W$5)</f>
        <v>0</v>
      </c>
      <c r="X56" s="44">
        <f>ABS('P1dB CL'!V224-X$5)</f>
        <v>0</v>
      </c>
      <c r="Y56" s="44">
        <f>ABS('P1dB CL'!V280-Y$5)</f>
        <v>0</v>
      </c>
      <c r="Z56" s="44">
        <f>ABS('P1dB CL'!V336-Z$5)</f>
        <v>0</v>
      </c>
      <c r="AA56" s="44">
        <f>ABS('P1dB CL'!V392-AA$5)</f>
        <v>0</v>
      </c>
      <c r="AB56" s="20"/>
      <c r="AC56" s="44">
        <f>ABS('P1dB CL'!V447-0)</f>
        <v>0</v>
      </c>
      <c r="AD56" s="44">
        <f>ABS('P1dB CL'!V502-0)</f>
        <v>0</v>
      </c>
      <c r="AE56" s="44">
        <f>ABS('P1dB CL'!V557-0)</f>
        <v>0</v>
      </c>
      <c r="AF56" s="44">
        <f>ABS('P1dB CL'!V612-0)</f>
        <v>0</v>
      </c>
      <c r="AG56" s="44">
        <f>ABS('P1dB CL'!V667-0)</f>
        <v>0</v>
      </c>
      <c r="AH56" s="44">
        <f>ABS('P1dB CL'!V722-0)</f>
        <v>0</v>
      </c>
    </row>
    <row r="57" spans="2:35" x14ac:dyDescent="0.25">
      <c r="B57" s="77">
        <f>'P1dB CL'!E53</f>
        <v>0</v>
      </c>
      <c r="D57" s="85">
        <f>ABS('P1dB CL'!C57-D$5)</f>
        <v>0</v>
      </c>
      <c r="E57" s="44">
        <f>ABS('P1dB CL'!C113-E$5)</f>
        <v>0</v>
      </c>
      <c r="F57" s="44">
        <f>ABS('P1dB CL'!C169-F$5)</f>
        <v>0</v>
      </c>
      <c r="G57" s="44">
        <f>ABS('P1dB CL'!C225-G$5)</f>
        <v>0</v>
      </c>
      <c r="H57" s="44">
        <f>ABS('P1dB CL'!C281-H$5)</f>
        <v>0</v>
      </c>
      <c r="I57" s="44">
        <f>ABS('P1dB CL'!C337-I$5)</f>
        <v>0</v>
      </c>
      <c r="J57" s="44">
        <f>ABS('P1dB CL'!C393-J$5)</f>
        <v>0</v>
      </c>
      <c r="K57" s="20"/>
      <c r="L57" s="44">
        <f>ABS('P1dB CL'!C448-L$5)</f>
        <v>0</v>
      </c>
      <c r="M57" s="44">
        <f>ABS('P1dB CL'!C503-M$5)</f>
        <v>0</v>
      </c>
      <c r="N57" s="44">
        <f>ABS('P1dB CL'!C558-N$5)</f>
        <v>0</v>
      </c>
      <c r="O57" s="44">
        <f>ABS('P1dB CL'!C613-O$5)</f>
        <v>0</v>
      </c>
      <c r="P57" s="44">
        <f>ABS('P1dB CL'!C668-P$5)</f>
        <v>0</v>
      </c>
      <c r="Q57" s="44">
        <f>ABS('P1dB CL'!C719-Q$5)</f>
        <v>0</v>
      </c>
      <c r="S57" s="77">
        <f>'P1dB CL'!E53</f>
        <v>0</v>
      </c>
      <c r="U57" s="85">
        <f>ABS('P1dB CL'!V57-U$5)</f>
        <v>0</v>
      </c>
      <c r="V57" s="44">
        <f>ABS('P1dB CL'!V113-V$5)</f>
        <v>0</v>
      </c>
      <c r="W57" s="44">
        <f>ABS('P1dB CL'!V169-W$5)</f>
        <v>0</v>
      </c>
      <c r="X57" s="44">
        <f>ABS('P1dB CL'!V225-X$5)</f>
        <v>0</v>
      </c>
      <c r="Y57" s="44">
        <f>ABS('P1dB CL'!V281-Y$5)</f>
        <v>0</v>
      </c>
      <c r="Z57" s="44">
        <f>ABS('P1dB CL'!V337-Z$5)</f>
        <v>0</v>
      </c>
      <c r="AA57" s="44">
        <f>ABS('P1dB CL'!V393-AA$5)</f>
        <v>0</v>
      </c>
      <c r="AB57" s="20"/>
      <c r="AC57" s="44">
        <f>ABS('P1dB CL'!V448-0)</f>
        <v>0</v>
      </c>
      <c r="AD57" s="44">
        <f>ABS('P1dB CL'!V503-0)</f>
        <v>0</v>
      </c>
      <c r="AE57" s="44">
        <f>ABS('P1dB CL'!V558-0)</f>
        <v>0</v>
      </c>
      <c r="AF57" s="44">
        <f>ABS('P1dB CL'!V613-0)</f>
        <v>0</v>
      </c>
      <c r="AG57" s="44">
        <f>ABS('P1dB CL'!V668-0)</f>
        <v>0</v>
      </c>
      <c r="AH57" s="44">
        <f>ABS('P1dB CL'!V723-0)</f>
        <v>0</v>
      </c>
    </row>
    <row r="58" spans="2:35" x14ac:dyDescent="0.25">
      <c r="B58" s="77">
        <f>'P1dB CL'!E54</f>
        <v>0</v>
      </c>
      <c r="D58" s="85">
        <f>ABS('P1dB CL'!C58-D$5)</f>
        <v>0</v>
      </c>
      <c r="E58" s="44">
        <f>ABS('P1dB CL'!C114-E$5)</f>
        <v>0</v>
      </c>
      <c r="F58" s="44">
        <f>ABS('P1dB CL'!C170-F$5)</f>
        <v>0</v>
      </c>
      <c r="G58" s="44">
        <f>ABS('P1dB CL'!C226-G$5)</f>
        <v>0</v>
      </c>
      <c r="H58" s="44">
        <f>ABS('P1dB CL'!C282-H$5)</f>
        <v>0</v>
      </c>
      <c r="I58" s="44">
        <f>ABS('P1dB CL'!C338-I$5)</f>
        <v>0</v>
      </c>
      <c r="J58" s="44">
        <f>ABS('P1dB CL'!C394-J$5)</f>
        <v>0</v>
      </c>
      <c r="K58" s="20"/>
      <c r="L58" s="44">
        <f>ABS('P1dB CL'!C449-L$5)</f>
        <v>0</v>
      </c>
      <c r="M58" s="44">
        <f>ABS('P1dB CL'!C504-M$5)</f>
        <v>0</v>
      </c>
      <c r="N58" s="44">
        <f>ABS('P1dB CL'!C559-N$5)</f>
        <v>0</v>
      </c>
      <c r="O58" s="44">
        <f>ABS('P1dB CL'!C614-O$5)</f>
        <v>0</v>
      </c>
      <c r="P58" s="44">
        <f>ABS('P1dB CL'!C669-P$5)</f>
        <v>0</v>
      </c>
      <c r="Q58" s="44">
        <f>ABS('P1dB CL'!C720-Q$5)</f>
        <v>0</v>
      </c>
      <c r="S58" s="77">
        <f>'P1dB CL'!E54</f>
        <v>0</v>
      </c>
      <c r="U58" s="85">
        <f>ABS('P1dB CL'!V58-U$5)</f>
        <v>0</v>
      </c>
      <c r="V58" s="44">
        <f>ABS('P1dB CL'!V114-V$5)</f>
        <v>0</v>
      </c>
      <c r="W58" s="44">
        <f>ABS('P1dB CL'!V170-W$5)</f>
        <v>0</v>
      </c>
      <c r="X58" s="44">
        <f>ABS('P1dB CL'!V226-X$5)</f>
        <v>0</v>
      </c>
      <c r="Y58" s="44">
        <f>ABS('P1dB CL'!V282-Y$5)</f>
        <v>0</v>
      </c>
      <c r="Z58" s="44">
        <f>ABS('P1dB CL'!V338-Z$5)</f>
        <v>0</v>
      </c>
      <c r="AA58" s="44">
        <f>ABS('P1dB CL'!V394-AA$5)</f>
        <v>0</v>
      </c>
      <c r="AB58" s="20"/>
      <c r="AC58" s="44">
        <f>ABS('P1dB CL'!V449-0)</f>
        <v>0</v>
      </c>
      <c r="AD58" s="44">
        <f>ABS('P1dB CL'!V504-0)</f>
        <v>0</v>
      </c>
      <c r="AE58" s="44">
        <f>ABS('P1dB CL'!V559-0)</f>
        <v>0</v>
      </c>
      <c r="AF58" s="44">
        <f>ABS('P1dB CL'!V614-0)</f>
        <v>0</v>
      </c>
      <c r="AG58" s="44">
        <f>ABS('P1dB CL'!V669-0)</f>
        <v>0</v>
      </c>
      <c r="AH58" s="44">
        <f>ABS('P1dB CL'!V724-0)</f>
        <v>0</v>
      </c>
    </row>
    <row r="59" spans="2:35" x14ac:dyDescent="0.25">
      <c r="B59" s="77">
        <f>'P1dB CL'!E55</f>
        <v>0</v>
      </c>
      <c r="D59" s="85">
        <f>ABS('P1dB CL'!C59-D$5)</f>
        <v>0</v>
      </c>
      <c r="E59" s="44">
        <f>ABS('P1dB CL'!C115-E$5)</f>
        <v>0</v>
      </c>
      <c r="F59" s="44">
        <f>ABS('P1dB CL'!C171-F$5)</f>
        <v>0</v>
      </c>
      <c r="G59" s="44">
        <f>ABS('P1dB CL'!C227-G$5)</f>
        <v>0</v>
      </c>
      <c r="H59" s="44">
        <f>ABS('P1dB CL'!C283-H$5)</f>
        <v>0</v>
      </c>
      <c r="I59" s="44">
        <f>ABS('P1dB CL'!C339-I$5)</f>
        <v>0</v>
      </c>
      <c r="J59" s="44">
        <f>ABS('P1dB CL'!C395-J$5)</f>
        <v>0</v>
      </c>
      <c r="K59" s="20"/>
      <c r="L59" s="44">
        <f>ABS('P1dB CL'!C450-L$5)</f>
        <v>0</v>
      </c>
      <c r="M59" s="44">
        <f>ABS('P1dB CL'!C505-M$5)</f>
        <v>0</v>
      </c>
      <c r="N59" s="44">
        <f>ABS('P1dB CL'!C560-N$5)</f>
        <v>0</v>
      </c>
      <c r="O59" s="44">
        <f>ABS('P1dB CL'!C615-O$5)</f>
        <v>0</v>
      </c>
      <c r="P59" s="44">
        <f>ABS('P1dB CL'!C670-P$5)</f>
        <v>0</v>
      </c>
      <c r="Q59" s="44">
        <f>ABS('P1dB CL'!C721-Q$5)</f>
        <v>0</v>
      </c>
      <c r="S59" s="77">
        <f>'P1dB CL'!E55</f>
        <v>0</v>
      </c>
      <c r="U59" s="85">
        <f>ABS('P1dB CL'!V59-U$5)</f>
        <v>0</v>
      </c>
      <c r="V59" s="44">
        <f>ABS('P1dB CL'!V115-V$5)</f>
        <v>0</v>
      </c>
      <c r="W59" s="44">
        <f>ABS('P1dB CL'!V171-W$5)</f>
        <v>0</v>
      </c>
      <c r="X59" s="44">
        <f>ABS('P1dB CL'!V227-X$5)</f>
        <v>0</v>
      </c>
      <c r="Y59" s="44">
        <f>ABS('P1dB CL'!V283-Y$5)</f>
        <v>0</v>
      </c>
      <c r="Z59" s="44">
        <f>ABS('P1dB CL'!V339-Z$5)</f>
        <v>0</v>
      </c>
      <c r="AA59" s="44">
        <f>ABS('P1dB CL'!V395-AA$5)</f>
        <v>0</v>
      </c>
      <c r="AB59" s="20"/>
      <c r="AC59" s="44">
        <f>ABS('P1dB CL'!V450-0)</f>
        <v>0</v>
      </c>
      <c r="AD59" s="44">
        <f>ABS('P1dB CL'!V505-0)</f>
        <v>0</v>
      </c>
      <c r="AE59" s="44">
        <f>ABS('P1dB CL'!V560-0)</f>
        <v>0</v>
      </c>
      <c r="AF59" s="44">
        <f>ABS('P1dB CL'!V615-0)</f>
        <v>0</v>
      </c>
      <c r="AG59" s="44">
        <f>ABS('P1dB CL'!V670-0)</f>
        <v>0</v>
      </c>
      <c r="AH59" s="44">
        <f>ABS('P1dB CL'!V725-0)</f>
        <v>0</v>
      </c>
    </row>
    <row r="60" spans="2:35" x14ac:dyDescent="0.25">
      <c r="B60" s="77"/>
      <c r="D60" s="44"/>
      <c r="E60" s="44"/>
      <c r="F60" s="44"/>
      <c r="G60" s="44"/>
      <c r="H60" s="44"/>
      <c r="I60" s="44"/>
      <c r="J60" s="44"/>
      <c r="L60" s="44"/>
      <c r="M60" s="44"/>
      <c r="N60" s="44"/>
      <c r="O60" s="44"/>
      <c r="P60" s="44"/>
      <c r="Q60" s="44"/>
      <c r="S60" s="77"/>
      <c r="U60" s="44"/>
      <c r="V60" s="44"/>
      <c r="W60" s="44"/>
      <c r="X60" s="44"/>
      <c r="Y60" s="44"/>
      <c r="Z60" s="44"/>
      <c r="AA60" s="44"/>
      <c r="AC60" s="44"/>
      <c r="AD60" s="44"/>
      <c r="AE60" s="44"/>
      <c r="AF60" s="44"/>
      <c r="AG60" s="44"/>
      <c r="AH60" s="44"/>
    </row>
    <row r="61" spans="2:35" x14ac:dyDescent="0.25">
      <c r="B61" s="77"/>
      <c r="D61" s="44"/>
      <c r="E61" s="44"/>
      <c r="F61" s="44"/>
      <c r="G61" s="44"/>
      <c r="H61" s="44"/>
      <c r="I61" s="44"/>
      <c r="J61" s="44"/>
      <c r="L61" s="44"/>
      <c r="M61" s="44"/>
      <c r="N61" s="44"/>
      <c r="O61" s="44"/>
      <c r="P61" s="44"/>
      <c r="Q61" s="44"/>
      <c r="S61" s="77"/>
      <c r="U61" s="44"/>
      <c r="V61" s="44"/>
      <c r="W61" s="44"/>
      <c r="X61" s="44"/>
      <c r="Y61" s="44"/>
      <c r="Z61" s="44"/>
      <c r="AA61" s="44"/>
      <c r="AC61" s="44"/>
      <c r="AD61" s="44"/>
      <c r="AE61" s="44"/>
      <c r="AF61" s="44"/>
      <c r="AG61" s="44"/>
      <c r="AH61" s="44"/>
    </row>
    <row r="62" spans="2:35" x14ac:dyDescent="0.25">
      <c r="B62" s="77"/>
      <c r="D62" s="44"/>
      <c r="E62" s="44"/>
      <c r="F62" s="44"/>
      <c r="G62" s="44"/>
      <c r="H62" s="44"/>
      <c r="I62" s="44"/>
      <c r="J62" s="44"/>
      <c r="L62" s="44"/>
      <c r="M62" s="44"/>
      <c r="N62" s="44"/>
      <c r="O62" s="44"/>
      <c r="P62" s="44"/>
      <c r="Q62" s="44"/>
      <c r="S62" s="77"/>
      <c r="U62" s="44"/>
      <c r="V62" s="44"/>
      <c r="W62" s="44"/>
      <c r="X62" s="44"/>
      <c r="Y62" s="44"/>
      <c r="Z62" s="44"/>
      <c r="AA62" s="44"/>
      <c r="AC62" s="44"/>
      <c r="AD62" s="44"/>
      <c r="AE62" s="44"/>
      <c r="AF62" s="44"/>
      <c r="AG62" s="44"/>
      <c r="AH62" s="44"/>
    </row>
    <row r="63" spans="2:35" x14ac:dyDescent="0.25">
      <c r="B63" s="77"/>
      <c r="D63" s="44"/>
      <c r="E63" s="44"/>
      <c r="F63" s="44"/>
      <c r="G63" s="44"/>
      <c r="H63" s="44"/>
      <c r="I63" s="44"/>
      <c r="J63" s="44"/>
      <c r="L63" s="44"/>
      <c r="M63" s="44"/>
      <c r="N63" s="44"/>
      <c r="O63" s="44"/>
      <c r="P63" s="44"/>
      <c r="Q63" s="44"/>
      <c r="S63" s="77"/>
      <c r="U63" s="44"/>
      <c r="V63" s="44"/>
      <c r="W63" s="44"/>
      <c r="X63" s="44"/>
      <c r="Y63" s="44"/>
      <c r="Z63" s="44"/>
      <c r="AA63" s="44"/>
      <c r="AC63" s="44"/>
      <c r="AD63" s="44"/>
      <c r="AE63" s="44"/>
      <c r="AF63" s="44"/>
      <c r="AG63" s="44"/>
      <c r="AH63" s="44"/>
    </row>
    <row r="64" spans="2:35" x14ac:dyDescent="0.25">
      <c r="B64" s="77"/>
      <c r="D64" s="44"/>
      <c r="E64" s="44"/>
      <c r="F64" s="44"/>
      <c r="G64" s="44"/>
      <c r="H64" s="44"/>
      <c r="I64" s="44"/>
      <c r="J64" s="44"/>
      <c r="L64" s="44"/>
      <c r="M64" s="44"/>
      <c r="N64" s="44"/>
      <c r="O64" s="44"/>
      <c r="P64" s="44"/>
      <c r="Q64" s="44"/>
      <c r="S64" s="77"/>
      <c r="U64" s="44"/>
      <c r="V64" s="44"/>
      <c r="W64" s="44"/>
      <c r="X64" s="44"/>
      <c r="Y64" s="44"/>
      <c r="Z64" s="44"/>
      <c r="AA64" s="44"/>
      <c r="AC64" s="44"/>
      <c r="AD64" s="44"/>
      <c r="AE64" s="44"/>
      <c r="AF64" s="44"/>
      <c r="AG64" s="44"/>
      <c r="AH64" s="44"/>
    </row>
    <row r="65" spans="2:34" x14ac:dyDescent="0.25">
      <c r="B65" s="77"/>
      <c r="D65" s="44"/>
      <c r="E65" s="44"/>
      <c r="F65" s="44"/>
      <c r="G65" s="44"/>
      <c r="H65" s="44"/>
      <c r="I65" s="44"/>
      <c r="J65" s="44"/>
      <c r="L65" s="44"/>
      <c r="M65" s="44"/>
      <c r="N65" s="44"/>
      <c r="O65" s="44"/>
      <c r="P65" s="44"/>
      <c r="Q65" s="44"/>
      <c r="S65" s="77"/>
      <c r="U65" s="44"/>
      <c r="V65" s="44"/>
      <c r="W65" s="44"/>
      <c r="X65" s="44"/>
      <c r="Y65" s="44"/>
      <c r="Z65" s="44"/>
      <c r="AA65" s="44"/>
      <c r="AC65" s="44"/>
      <c r="AD65" s="44"/>
      <c r="AE65" s="44"/>
      <c r="AF65" s="44"/>
      <c r="AG65" s="44"/>
      <c r="AH65" s="44"/>
    </row>
    <row r="66" spans="2:34" x14ac:dyDescent="0.25">
      <c r="B66" s="77"/>
      <c r="D66" s="44"/>
      <c r="E66" s="44"/>
      <c r="F66" s="44"/>
      <c r="G66" s="44"/>
      <c r="H66" s="44"/>
      <c r="I66" s="44"/>
      <c r="J66" s="44"/>
      <c r="L66" s="44"/>
      <c r="M66" s="44"/>
      <c r="N66" s="44"/>
      <c r="O66" s="44"/>
      <c r="P66" s="44"/>
      <c r="Q66" s="44"/>
      <c r="S66" s="77"/>
      <c r="U66" s="44"/>
      <c r="V66" s="44"/>
      <c r="W66" s="44"/>
      <c r="X66" s="44"/>
      <c r="Y66" s="44"/>
      <c r="Z66" s="44"/>
      <c r="AA66" s="44"/>
      <c r="AC66" s="44"/>
      <c r="AD66" s="44"/>
      <c r="AE66" s="44"/>
      <c r="AF66" s="44"/>
      <c r="AG66" s="44"/>
      <c r="AH66" s="44"/>
    </row>
    <row r="67" spans="2:34" x14ac:dyDescent="0.25">
      <c r="B67" s="77"/>
      <c r="D67" s="44"/>
      <c r="E67" s="44"/>
      <c r="F67" s="44"/>
      <c r="G67" s="44"/>
      <c r="H67" s="44"/>
      <c r="I67" s="44"/>
      <c r="J67" s="44"/>
      <c r="L67" s="44"/>
      <c r="M67" s="44"/>
      <c r="N67" s="44"/>
      <c r="O67" s="44"/>
      <c r="P67" s="44"/>
      <c r="Q67" s="44"/>
      <c r="S67" s="77"/>
      <c r="U67" s="44"/>
      <c r="V67" s="44"/>
      <c r="W67" s="44"/>
      <c r="X67" s="44"/>
      <c r="Y67" s="44"/>
      <c r="Z67" s="44"/>
      <c r="AA67" s="44"/>
      <c r="AC67" s="44"/>
      <c r="AD67" s="44"/>
      <c r="AE67" s="44"/>
      <c r="AF67" s="44"/>
      <c r="AG67" s="44"/>
      <c r="AH67" s="44"/>
    </row>
    <row r="68" spans="2:34" x14ac:dyDescent="0.25">
      <c r="B68" s="77"/>
      <c r="D68" s="44"/>
      <c r="E68" s="44"/>
      <c r="F68" s="44"/>
      <c r="G68" s="44"/>
      <c r="H68" s="44"/>
      <c r="I68" s="44"/>
      <c r="J68" s="44"/>
      <c r="L68" s="44"/>
      <c r="M68" s="44"/>
      <c r="N68" s="44"/>
      <c r="O68" s="44"/>
      <c r="P68" s="44"/>
      <c r="Q68" s="44"/>
      <c r="S68" s="77"/>
      <c r="U68" s="44"/>
      <c r="V68" s="44"/>
      <c r="W68" s="44"/>
      <c r="X68" s="44"/>
      <c r="Y68" s="44"/>
      <c r="Z68" s="44"/>
      <c r="AA68" s="44"/>
      <c r="AC68" s="44"/>
      <c r="AD68" s="44"/>
      <c r="AE68" s="44"/>
      <c r="AF68" s="44"/>
      <c r="AG68" s="44"/>
      <c r="AH68" s="44"/>
    </row>
    <row r="69" spans="2:34" x14ac:dyDescent="0.25">
      <c r="B69" s="77"/>
      <c r="D69" s="44"/>
      <c r="E69" s="44"/>
      <c r="F69" s="44"/>
      <c r="G69" s="44"/>
      <c r="H69" s="44"/>
      <c r="I69" s="44"/>
      <c r="J69" s="44"/>
      <c r="L69" s="44"/>
      <c r="M69" s="44"/>
      <c r="N69" s="44"/>
      <c r="O69" s="44"/>
      <c r="P69" s="44"/>
      <c r="Q69" s="44"/>
      <c r="S69" s="77"/>
      <c r="U69" s="44"/>
      <c r="V69" s="44"/>
      <c r="W69" s="44"/>
      <c r="X69" s="44"/>
      <c r="Y69" s="44"/>
      <c r="Z69" s="44"/>
      <c r="AA69" s="44"/>
      <c r="AC69" s="44"/>
      <c r="AD69" s="44"/>
      <c r="AE69" s="44"/>
      <c r="AF69" s="44"/>
      <c r="AG69" s="44"/>
      <c r="AH69" s="44"/>
    </row>
    <row r="70" spans="2:34" x14ac:dyDescent="0.25">
      <c r="B70" s="77"/>
      <c r="D70" s="44"/>
      <c r="E70" s="44"/>
      <c r="F70" s="44"/>
      <c r="G70" s="44"/>
      <c r="H70" s="44"/>
      <c r="I70" s="44"/>
      <c r="J70" s="44"/>
      <c r="L70" s="44"/>
      <c r="M70" s="44"/>
      <c r="N70" s="44"/>
      <c r="O70" s="44"/>
      <c r="P70" s="44"/>
      <c r="Q70" s="44"/>
      <c r="S70" s="77"/>
      <c r="U70" s="44"/>
      <c r="V70" s="44"/>
      <c r="W70" s="44"/>
      <c r="X70" s="44"/>
      <c r="Y70" s="44"/>
      <c r="Z70" s="44"/>
      <c r="AA70" s="44"/>
      <c r="AC70" s="44"/>
      <c r="AD70" s="44"/>
      <c r="AE70" s="44"/>
      <c r="AF70" s="44"/>
      <c r="AG70" s="44"/>
      <c r="AH70" s="44"/>
    </row>
    <row r="71" spans="2:34" x14ac:dyDescent="0.25">
      <c r="B71" s="77"/>
      <c r="D71" s="44"/>
      <c r="E71" s="44"/>
      <c r="F71" s="44"/>
      <c r="G71" s="44"/>
      <c r="H71" s="44"/>
      <c r="I71" s="44"/>
      <c r="J71" s="44"/>
      <c r="L71" s="44"/>
      <c r="M71" s="44"/>
      <c r="N71" s="44"/>
      <c r="O71" s="44"/>
      <c r="P71" s="44"/>
      <c r="Q71" s="44"/>
      <c r="S71" s="77"/>
      <c r="U71" s="44"/>
      <c r="V71" s="44"/>
      <c r="W71" s="44"/>
      <c r="X71" s="44"/>
      <c r="Y71" s="44"/>
      <c r="Z71" s="44"/>
      <c r="AA71" s="44"/>
      <c r="AC71" s="44"/>
      <c r="AD71" s="44"/>
      <c r="AE71" s="44"/>
      <c r="AF71" s="44"/>
      <c r="AG71" s="44"/>
      <c r="AH71" s="44"/>
    </row>
    <row r="72" spans="2:34" x14ac:dyDescent="0.25">
      <c r="B72" s="77"/>
      <c r="D72" s="44"/>
      <c r="E72" s="44"/>
      <c r="F72" s="44"/>
      <c r="G72" s="44"/>
      <c r="H72" s="44"/>
      <c r="I72" s="44"/>
      <c r="J72" s="44"/>
      <c r="L72" s="44"/>
      <c r="M72" s="44"/>
      <c r="N72" s="44"/>
      <c r="O72" s="44"/>
      <c r="P72" s="44"/>
      <c r="Q72" s="44"/>
      <c r="S72" s="77"/>
      <c r="U72" s="44"/>
      <c r="V72" s="44"/>
      <c r="W72" s="44"/>
      <c r="X72" s="44"/>
      <c r="Y72" s="44"/>
      <c r="Z72" s="44"/>
      <c r="AA72" s="44"/>
      <c r="AC72" s="44"/>
      <c r="AD72" s="44"/>
      <c r="AE72" s="44"/>
      <c r="AF72" s="44"/>
      <c r="AG72" s="44"/>
      <c r="AH72" s="44"/>
    </row>
    <row r="73" spans="2:34" x14ac:dyDescent="0.25">
      <c r="B73" s="77"/>
      <c r="D73" s="44"/>
      <c r="E73" s="44"/>
      <c r="F73" s="44"/>
      <c r="G73" s="44"/>
      <c r="H73" s="44"/>
      <c r="I73" s="44"/>
      <c r="J73" s="44"/>
      <c r="L73" s="44"/>
      <c r="M73" s="44"/>
      <c r="N73" s="44"/>
      <c r="O73" s="44"/>
      <c r="P73" s="44"/>
      <c r="Q73" s="44"/>
      <c r="S73" s="77"/>
      <c r="U73" s="44"/>
      <c r="V73" s="44"/>
      <c r="W73" s="44"/>
      <c r="X73" s="44"/>
      <c r="Y73" s="44"/>
      <c r="Z73" s="44"/>
      <c r="AA73" s="44"/>
      <c r="AC73" s="44"/>
      <c r="AD73" s="44"/>
      <c r="AE73" s="44"/>
      <c r="AF73" s="44"/>
      <c r="AG73" s="44"/>
      <c r="AH73" s="44"/>
    </row>
    <row r="74" spans="2:34" x14ac:dyDescent="0.25">
      <c r="B74" s="77"/>
      <c r="D74" s="44"/>
      <c r="E74" s="44"/>
      <c r="F74" s="44"/>
      <c r="G74" s="44"/>
      <c r="H74" s="44"/>
      <c r="I74" s="44"/>
      <c r="J74" s="44"/>
      <c r="L74" s="44"/>
      <c r="M74" s="44"/>
      <c r="N74" s="44"/>
      <c r="O74" s="44"/>
      <c r="P74" s="44"/>
      <c r="Q74" s="44"/>
      <c r="S74" s="77"/>
      <c r="U74" s="44"/>
      <c r="V74" s="44"/>
      <c r="W74" s="44"/>
      <c r="X74" s="44"/>
      <c r="Y74" s="44"/>
      <c r="Z74" s="44"/>
      <c r="AA74" s="44"/>
      <c r="AC74" s="44"/>
      <c r="AD74" s="44"/>
      <c r="AE74" s="44"/>
      <c r="AF74" s="44"/>
      <c r="AG74" s="44"/>
      <c r="AH74" s="44"/>
    </row>
    <row r="75" spans="2:34" x14ac:dyDescent="0.25">
      <c r="B75" s="77"/>
      <c r="D75" s="44"/>
      <c r="E75" s="44"/>
      <c r="F75" s="44"/>
      <c r="G75" s="44"/>
      <c r="H75" s="44"/>
      <c r="I75" s="44"/>
      <c r="J75" s="44"/>
      <c r="L75" s="44"/>
      <c r="M75" s="44"/>
      <c r="N75" s="44"/>
      <c r="O75" s="44"/>
      <c r="P75" s="44"/>
      <c r="Q75" s="44"/>
      <c r="S75" s="77"/>
      <c r="U75" s="44"/>
      <c r="V75" s="44"/>
      <c r="W75" s="44"/>
      <c r="X75" s="44"/>
      <c r="Y75" s="44"/>
      <c r="Z75" s="44"/>
      <c r="AA75" s="44"/>
      <c r="AC75" s="44"/>
      <c r="AD75" s="44"/>
      <c r="AE75" s="44"/>
      <c r="AF75" s="44"/>
      <c r="AG75" s="44"/>
      <c r="AH75" s="44"/>
    </row>
    <row r="76" spans="2:34" x14ac:dyDescent="0.25">
      <c r="B76" s="77"/>
      <c r="D76" s="44"/>
      <c r="E76" s="44"/>
      <c r="F76" s="44"/>
      <c r="G76" s="44"/>
      <c r="H76" s="44"/>
      <c r="I76" s="44"/>
      <c r="J76" s="44"/>
      <c r="L76" s="44"/>
      <c r="M76" s="44"/>
      <c r="N76" s="44"/>
      <c r="O76" s="44"/>
      <c r="P76" s="44"/>
      <c r="Q76" s="44"/>
      <c r="S76" s="77"/>
      <c r="U76" s="44"/>
      <c r="V76" s="44"/>
      <c r="W76" s="44"/>
      <c r="X76" s="44"/>
      <c r="Y76" s="44"/>
      <c r="Z76" s="44"/>
      <c r="AA76" s="44"/>
      <c r="AC76" s="44"/>
      <c r="AD76" s="44"/>
      <c r="AE76" s="44"/>
      <c r="AF76" s="44"/>
      <c r="AG76" s="44"/>
      <c r="AH76" s="44"/>
    </row>
    <row r="77" spans="2:34" x14ac:dyDescent="0.25">
      <c r="B77" s="77"/>
      <c r="D77" s="44"/>
      <c r="E77" s="44"/>
      <c r="F77" s="44"/>
      <c r="G77" s="44"/>
      <c r="H77" s="44"/>
      <c r="I77" s="44"/>
      <c r="J77" s="44"/>
      <c r="L77" s="44"/>
      <c r="M77" s="44"/>
      <c r="N77" s="44"/>
      <c r="O77" s="44"/>
      <c r="P77" s="44"/>
      <c r="Q77" s="44"/>
      <c r="S77" s="77"/>
      <c r="U77" s="44"/>
      <c r="V77" s="44"/>
      <c r="W77" s="44"/>
      <c r="X77" s="44"/>
      <c r="Y77" s="44"/>
      <c r="Z77" s="44"/>
      <c r="AA77" s="44"/>
      <c r="AC77" s="44"/>
      <c r="AD77" s="44"/>
      <c r="AE77" s="44"/>
      <c r="AF77" s="44"/>
      <c r="AG77" s="44"/>
      <c r="AH77" s="44"/>
    </row>
    <row r="78" spans="2:34" x14ac:dyDescent="0.25">
      <c r="B78" s="77"/>
      <c r="D78" s="44"/>
      <c r="E78" s="44"/>
      <c r="F78" s="44"/>
      <c r="G78" s="44"/>
      <c r="H78" s="44"/>
      <c r="I78" s="44"/>
      <c r="J78" s="44"/>
      <c r="L78" s="44"/>
      <c r="M78" s="44"/>
      <c r="N78" s="44"/>
      <c r="O78" s="44"/>
      <c r="P78" s="44"/>
      <c r="Q78" s="44"/>
      <c r="S78" s="77"/>
      <c r="U78" s="44"/>
      <c r="V78" s="44"/>
      <c r="W78" s="44"/>
      <c r="X78" s="44"/>
      <c r="Y78" s="44"/>
      <c r="Z78" s="44"/>
      <c r="AA78" s="44"/>
      <c r="AC78" s="44"/>
      <c r="AD78" s="44"/>
      <c r="AE78" s="44"/>
      <c r="AF78" s="44"/>
      <c r="AG78" s="44"/>
      <c r="AH78" s="44"/>
    </row>
    <row r="79" spans="2:34" x14ac:dyDescent="0.25">
      <c r="B79" s="77"/>
      <c r="D79" s="44"/>
      <c r="E79" s="44"/>
      <c r="F79" s="44"/>
      <c r="G79" s="44"/>
      <c r="H79" s="44"/>
      <c r="I79" s="44"/>
      <c r="J79" s="44"/>
      <c r="L79" s="44"/>
      <c r="M79" s="44"/>
      <c r="N79" s="44"/>
      <c r="O79" s="44"/>
      <c r="P79" s="44"/>
      <c r="Q79" s="44"/>
      <c r="S79" s="77"/>
      <c r="U79" s="44"/>
      <c r="V79" s="44"/>
      <c r="W79" s="44"/>
      <c r="X79" s="44"/>
      <c r="Y79" s="44"/>
      <c r="Z79" s="44"/>
      <c r="AA79" s="44"/>
      <c r="AC79" s="44"/>
      <c r="AD79" s="44"/>
      <c r="AE79" s="44"/>
      <c r="AF79" s="44"/>
      <c r="AG79" s="44"/>
      <c r="AH79" s="44"/>
    </row>
    <row r="80" spans="2:34" x14ac:dyDescent="0.25">
      <c r="B80" s="77"/>
      <c r="D80" s="44"/>
      <c r="E80" s="44"/>
      <c r="F80" s="44"/>
      <c r="G80" s="44"/>
      <c r="H80" s="44"/>
      <c r="I80" s="44"/>
      <c r="J80" s="44"/>
      <c r="L80" s="44"/>
      <c r="M80" s="44"/>
      <c r="N80" s="44"/>
      <c r="O80" s="44"/>
      <c r="P80" s="44"/>
      <c r="Q80" s="44"/>
      <c r="S80" s="77"/>
      <c r="U80" s="44"/>
      <c r="V80" s="44"/>
      <c r="W80" s="44"/>
      <c r="X80" s="44"/>
      <c r="Y80" s="44"/>
      <c r="Z80" s="44"/>
      <c r="AA80" s="44"/>
      <c r="AC80" s="44"/>
      <c r="AD80" s="44"/>
      <c r="AE80" s="44"/>
      <c r="AF80" s="44"/>
      <c r="AG80" s="44"/>
      <c r="AH80" s="44"/>
    </row>
    <row r="81" spans="2:34" x14ac:dyDescent="0.25">
      <c r="B81" s="77"/>
      <c r="D81" s="44"/>
      <c r="E81" s="44"/>
      <c r="F81" s="44"/>
      <c r="G81" s="44"/>
      <c r="H81" s="44"/>
      <c r="I81" s="44"/>
      <c r="J81" s="44"/>
      <c r="L81" s="44"/>
      <c r="M81" s="44"/>
      <c r="N81" s="44"/>
      <c r="O81" s="44"/>
      <c r="P81" s="44"/>
      <c r="Q81" s="44"/>
      <c r="S81" s="77"/>
      <c r="U81" s="44"/>
      <c r="V81" s="44"/>
      <c r="W81" s="44"/>
      <c r="X81" s="44"/>
      <c r="Y81" s="44"/>
      <c r="Z81" s="44"/>
      <c r="AA81" s="44"/>
      <c r="AC81" s="44"/>
      <c r="AD81" s="44"/>
      <c r="AE81" s="44"/>
      <c r="AF81" s="44"/>
      <c r="AG81" s="44"/>
      <c r="AH81" s="44"/>
    </row>
    <row r="82" spans="2:34" x14ac:dyDescent="0.25">
      <c r="B82" s="77"/>
      <c r="D82" s="44"/>
      <c r="E82" s="44"/>
      <c r="F82" s="44"/>
      <c r="G82" s="44"/>
      <c r="H82" s="44"/>
      <c r="I82" s="44"/>
      <c r="J82" s="44"/>
      <c r="L82" s="44"/>
      <c r="M82" s="44"/>
      <c r="N82" s="44"/>
      <c r="O82" s="44"/>
      <c r="P82" s="44"/>
      <c r="Q82" s="44"/>
      <c r="S82" s="77"/>
      <c r="U82" s="44"/>
      <c r="V82" s="44"/>
      <c r="W82" s="44"/>
      <c r="X82" s="44"/>
      <c r="Y82" s="44"/>
      <c r="Z82" s="44"/>
      <c r="AA82" s="44"/>
      <c r="AC82" s="44"/>
      <c r="AD82" s="44"/>
      <c r="AE82" s="44"/>
      <c r="AF82" s="44"/>
      <c r="AG82" s="44"/>
      <c r="AH82" s="44"/>
    </row>
    <row r="83" spans="2:34" x14ac:dyDescent="0.25">
      <c r="B83" s="77"/>
      <c r="D83" s="44"/>
      <c r="E83" s="44"/>
      <c r="F83" s="44"/>
      <c r="G83" s="44"/>
      <c r="H83" s="44"/>
      <c r="I83" s="44"/>
      <c r="J83" s="44"/>
      <c r="L83" s="44"/>
      <c r="M83" s="44"/>
      <c r="N83" s="44"/>
      <c r="O83" s="44"/>
      <c r="P83" s="44"/>
      <c r="Q83" s="44"/>
      <c r="S83" s="77"/>
      <c r="U83" s="44"/>
      <c r="V83" s="44"/>
      <c r="W83" s="44"/>
      <c r="X83" s="44"/>
      <c r="Y83" s="44"/>
      <c r="Z83" s="44"/>
      <c r="AA83" s="44"/>
      <c r="AC83" s="44"/>
      <c r="AD83" s="44"/>
      <c r="AE83" s="44"/>
      <c r="AF83" s="44"/>
      <c r="AG83" s="44"/>
      <c r="AH83" s="44"/>
    </row>
    <row r="84" spans="2:34" x14ac:dyDescent="0.25">
      <c r="B84" s="77"/>
      <c r="D84" s="44"/>
      <c r="E84" s="44"/>
      <c r="F84" s="44"/>
      <c r="G84" s="44"/>
      <c r="H84" s="44"/>
      <c r="I84" s="44"/>
      <c r="J84" s="44"/>
      <c r="L84" s="44"/>
      <c r="M84" s="44"/>
      <c r="N84" s="44"/>
      <c r="O84" s="44"/>
      <c r="P84" s="44"/>
      <c r="Q84" s="44"/>
      <c r="S84" s="77"/>
      <c r="U84" s="44"/>
      <c r="V84" s="44"/>
      <c r="W84" s="44"/>
      <c r="X84" s="44"/>
      <c r="Y84" s="44"/>
      <c r="Z84" s="44"/>
      <c r="AA84" s="44"/>
      <c r="AC84" s="44"/>
      <c r="AD84" s="44"/>
      <c r="AE84" s="44"/>
      <c r="AF84" s="44"/>
      <c r="AG84" s="44"/>
      <c r="AH84" s="44"/>
    </row>
    <row r="85" spans="2:34" x14ac:dyDescent="0.25">
      <c r="B85" s="77"/>
      <c r="D85" s="44"/>
      <c r="E85" s="44"/>
      <c r="F85" s="44"/>
      <c r="G85" s="44"/>
      <c r="H85" s="44"/>
      <c r="I85" s="44"/>
      <c r="J85" s="44"/>
      <c r="L85" s="44"/>
      <c r="M85" s="44"/>
      <c r="N85" s="44"/>
      <c r="O85" s="44"/>
      <c r="P85" s="44"/>
      <c r="Q85" s="44"/>
      <c r="S85" s="77"/>
      <c r="U85" s="44"/>
      <c r="V85" s="44"/>
      <c r="W85" s="44"/>
      <c r="X85" s="44"/>
      <c r="Y85" s="44"/>
      <c r="Z85" s="44"/>
      <c r="AA85" s="44"/>
      <c r="AC85" s="44"/>
      <c r="AD85" s="44"/>
      <c r="AE85" s="44"/>
      <c r="AF85" s="44"/>
      <c r="AG85" s="44"/>
      <c r="AH85" s="44"/>
    </row>
    <row r="86" spans="2:34" x14ac:dyDescent="0.25">
      <c r="B86" s="77"/>
      <c r="D86" s="44"/>
      <c r="E86" s="44"/>
      <c r="F86" s="44"/>
      <c r="G86" s="44"/>
      <c r="H86" s="44"/>
      <c r="I86" s="44"/>
      <c r="J86" s="44"/>
      <c r="L86" s="44"/>
      <c r="M86" s="44"/>
      <c r="N86" s="44"/>
      <c r="O86" s="44"/>
      <c r="P86" s="44"/>
      <c r="Q86" s="44"/>
      <c r="S86" s="77"/>
      <c r="U86" s="44"/>
      <c r="V86" s="44"/>
      <c r="W86" s="44"/>
      <c r="X86" s="44"/>
      <c r="Y86" s="44"/>
      <c r="Z86" s="44"/>
      <c r="AA86" s="44"/>
      <c r="AC86" s="44"/>
      <c r="AD86" s="44"/>
      <c r="AE86" s="44"/>
      <c r="AF86" s="44"/>
      <c r="AG86" s="44"/>
      <c r="AH86" s="44"/>
    </row>
    <row r="87" spans="2:34" x14ac:dyDescent="0.25">
      <c r="B87" s="77"/>
      <c r="D87" s="44"/>
      <c r="E87" s="44"/>
      <c r="F87" s="44"/>
      <c r="G87" s="44"/>
      <c r="H87" s="44"/>
      <c r="I87" s="44"/>
      <c r="J87" s="44"/>
      <c r="L87" s="44"/>
      <c r="M87" s="44"/>
      <c r="N87" s="44"/>
      <c r="O87" s="44"/>
      <c r="P87" s="44"/>
      <c r="Q87" s="44"/>
      <c r="S87" s="77"/>
      <c r="U87" s="44"/>
      <c r="V87" s="44"/>
      <c r="W87" s="44"/>
      <c r="X87" s="44"/>
      <c r="Y87" s="44"/>
      <c r="Z87" s="44"/>
      <c r="AA87" s="44"/>
      <c r="AC87" s="44"/>
      <c r="AD87" s="44"/>
      <c r="AE87" s="44"/>
      <c r="AF87" s="44"/>
      <c r="AG87" s="44"/>
      <c r="AH87" s="44"/>
    </row>
    <row r="88" spans="2:34" x14ac:dyDescent="0.25">
      <c r="B88" s="77"/>
      <c r="D88" s="44"/>
      <c r="E88" s="44"/>
      <c r="F88" s="44"/>
      <c r="G88" s="44"/>
      <c r="H88" s="44"/>
      <c r="I88" s="44"/>
      <c r="J88" s="44"/>
      <c r="L88" s="44"/>
      <c r="M88" s="44"/>
      <c r="N88" s="44"/>
      <c r="O88" s="44"/>
      <c r="P88" s="44"/>
      <c r="Q88" s="44"/>
      <c r="S88" s="77"/>
      <c r="U88" s="44"/>
      <c r="V88" s="44"/>
      <c r="W88" s="44"/>
      <c r="X88" s="44"/>
      <c r="Y88" s="44"/>
      <c r="Z88" s="44"/>
      <c r="AA88" s="44"/>
      <c r="AC88" s="44"/>
      <c r="AD88" s="44"/>
      <c r="AE88" s="44"/>
      <c r="AF88" s="44"/>
      <c r="AG88" s="44"/>
      <c r="AH88" s="44"/>
    </row>
    <row r="89" spans="2:34" x14ac:dyDescent="0.25">
      <c r="B89" s="77"/>
      <c r="D89" s="44"/>
      <c r="E89" s="44"/>
      <c r="F89" s="44"/>
      <c r="G89" s="44"/>
      <c r="H89" s="44"/>
      <c r="I89" s="44"/>
      <c r="J89" s="44"/>
      <c r="L89" s="44"/>
      <c r="M89" s="44"/>
      <c r="N89" s="44"/>
      <c r="O89" s="44"/>
      <c r="P89" s="44"/>
      <c r="Q89" s="44"/>
      <c r="S89" s="77"/>
      <c r="U89" s="44"/>
      <c r="V89" s="44"/>
      <c r="W89" s="44"/>
      <c r="X89" s="44"/>
      <c r="Y89" s="44"/>
      <c r="Z89" s="44"/>
      <c r="AA89" s="44"/>
      <c r="AC89" s="44"/>
      <c r="AD89" s="44"/>
      <c r="AE89" s="44"/>
      <c r="AF89" s="44"/>
      <c r="AG89" s="44"/>
      <c r="AH89" s="44"/>
    </row>
    <row r="90" spans="2:34" x14ac:dyDescent="0.25">
      <c r="B90" s="77"/>
      <c r="D90" s="44"/>
      <c r="E90" s="44"/>
      <c r="F90" s="44"/>
      <c r="G90" s="44"/>
      <c r="H90" s="44"/>
      <c r="I90" s="44"/>
      <c r="J90" s="44"/>
      <c r="L90" s="44"/>
      <c r="M90" s="44"/>
      <c r="N90" s="44"/>
      <c r="O90" s="44"/>
      <c r="P90" s="44"/>
      <c r="Q90" s="44"/>
      <c r="S90" s="77"/>
      <c r="U90" s="44"/>
      <c r="V90" s="44"/>
      <c r="W90" s="44"/>
      <c r="X90" s="44"/>
      <c r="Y90" s="44"/>
      <c r="Z90" s="44"/>
      <c r="AA90" s="44"/>
      <c r="AC90" s="44"/>
      <c r="AD90" s="44"/>
      <c r="AE90" s="44"/>
      <c r="AF90" s="44"/>
      <c r="AG90" s="44"/>
      <c r="AH90" s="44"/>
    </row>
    <row r="91" spans="2:34" x14ac:dyDescent="0.25">
      <c r="B91" s="77"/>
      <c r="D91" s="44"/>
      <c r="E91" s="44"/>
      <c r="F91" s="44"/>
      <c r="G91" s="44"/>
      <c r="H91" s="44"/>
      <c r="I91" s="44"/>
      <c r="J91" s="44"/>
      <c r="L91" s="44"/>
      <c r="M91" s="44"/>
      <c r="N91" s="44"/>
      <c r="O91" s="44"/>
      <c r="P91" s="44"/>
      <c r="Q91" s="44"/>
      <c r="S91" s="77"/>
      <c r="U91" s="44"/>
      <c r="V91" s="44"/>
      <c r="W91" s="44"/>
      <c r="X91" s="44"/>
      <c r="Y91" s="44"/>
      <c r="Z91" s="44"/>
      <c r="AA91" s="44"/>
      <c r="AC91" s="44"/>
      <c r="AD91" s="44"/>
      <c r="AE91" s="44"/>
      <c r="AF91" s="44"/>
      <c r="AG91" s="44"/>
      <c r="AH91" s="44"/>
    </row>
    <row r="92" spans="2:34" x14ac:dyDescent="0.25">
      <c r="B92" s="77"/>
      <c r="D92" s="44"/>
      <c r="E92" s="44"/>
      <c r="F92" s="44"/>
      <c r="G92" s="44"/>
      <c r="H92" s="44"/>
      <c r="I92" s="44"/>
      <c r="J92" s="44"/>
      <c r="L92" s="44"/>
      <c r="M92" s="44"/>
      <c r="N92" s="44"/>
      <c r="O92" s="44"/>
      <c r="P92" s="44"/>
      <c r="Q92" s="44"/>
      <c r="S92" s="77"/>
      <c r="U92" s="44"/>
      <c r="V92" s="44"/>
      <c r="W92" s="44"/>
      <c r="X92" s="44"/>
      <c r="Y92" s="44"/>
      <c r="Z92" s="44"/>
      <c r="AA92" s="44"/>
      <c r="AC92" s="44"/>
      <c r="AD92" s="44"/>
      <c r="AE92" s="44"/>
      <c r="AF92" s="44"/>
      <c r="AG92" s="44"/>
      <c r="AH92" s="44"/>
    </row>
    <row r="93" spans="2:34" x14ac:dyDescent="0.25">
      <c r="B93" s="77"/>
      <c r="D93" s="44"/>
      <c r="E93" s="44"/>
      <c r="F93" s="44"/>
      <c r="G93" s="44"/>
      <c r="H93" s="44"/>
      <c r="I93" s="44"/>
      <c r="J93" s="44"/>
      <c r="L93" s="44"/>
      <c r="M93" s="44"/>
      <c r="N93" s="44"/>
      <c r="O93" s="44"/>
      <c r="P93" s="44"/>
      <c r="Q93" s="44"/>
      <c r="S93" s="77"/>
      <c r="U93" s="44"/>
      <c r="V93" s="44"/>
      <c r="W93" s="44"/>
      <c r="X93" s="44"/>
      <c r="Y93" s="44"/>
      <c r="Z93" s="44"/>
      <c r="AA93" s="44"/>
      <c r="AC93" s="44"/>
      <c r="AD93" s="44"/>
      <c r="AE93" s="44"/>
      <c r="AF93" s="44"/>
      <c r="AG93" s="44"/>
      <c r="AH93" s="44"/>
    </row>
    <row r="94" spans="2:34" x14ac:dyDescent="0.25">
      <c r="B94" s="77"/>
      <c r="D94" s="44"/>
      <c r="E94" s="44"/>
      <c r="F94" s="44"/>
      <c r="G94" s="44"/>
      <c r="H94" s="44"/>
      <c r="I94" s="44"/>
      <c r="J94" s="44"/>
      <c r="L94" s="44"/>
      <c r="M94" s="44"/>
      <c r="N94" s="44"/>
      <c r="O94" s="44"/>
      <c r="P94" s="44"/>
      <c r="Q94" s="44"/>
      <c r="S94" s="77"/>
      <c r="U94" s="44"/>
      <c r="V94" s="44"/>
      <c r="W94" s="44"/>
      <c r="X94" s="44"/>
      <c r="Y94" s="44"/>
      <c r="Z94" s="44"/>
      <c r="AA94" s="44"/>
      <c r="AC94" s="44"/>
      <c r="AD94" s="44"/>
      <c r="AE94" s="44"/>
      <c r="AF94" s="44"/>
      <c r="AG94" s="44"/>
      <c r="AH94" s="44"/>
    </row>
    <row r="95" spans="2:34" x14ac:dyDescent="0.25">
      <c r="B95" s="77"/>
      <c r="D95" s="44"/>
      <c r="E95" s="44"/>
      <c r="F95" s="44"/>
      <c r="G95" s="44"/>
      <c r="H95" s="44"/>
      <c r="I95" s="44"/>
      <c r="J95" s="44"/>
      <c r="L95" s="44"/>
      <c r="M95" s="44"/>
      <c r="N95" s="44"/>
      <c r="O95" s="44"/>
      <c r="P95" s="44"/>
      <c r="Q95" s="44"/>
      <c r="S95" s="77"/>
      <c r="U95" s="44"/>
      <c r="V95" s="44"/>
      <c r="W95" s="44"/>
      <c r="X95" s="44"/>
      <c r="Y95" s="44"/>
      <c r="Z95" s="44"/>
      <c r="AA95" s="44"/>
      <c r="AC95" s="44"/>
      <c r="AD95" s="44"/>
      <c r="AE95" s="44"/>
      <c r="AF95" s="44"/>
      <c r="AG95" s="44"/>
      <c r="AH95" s="44"/>
    </row>
    <row r="96" spans="2:34" x14ac:dyDescent="0.25">
      <c r="B96" s="77"/>
      <c r="D96" s="44"/>
      <c r="E96" s="44"/>
      <c r="F96" s="44"/>
      <c r="G96" s="44"/>
      <c r="H96" s="44"/>
      <c r="I96" s="44"/>
      <c r="J96" s="44"/>
      <c r="L96" s="44"/>
      <c r="M96" s="44"/>
      <c r="N96" s="44"/>
      <c r="O96" s="44"/>
      <c r="P96" s="44"/>
      <c r="Q96" s="44"/>
      <c r="S96" s="77"/>
      <c r="U96" s="44"/>
      <c r="V96" s="44"/>
      <c r="W96" s="44"/>
      <c r="X96" s="44"/>
      <c r="Y96" s="44"/>
      <c r="Z96" s="44"/>
      <c r="AA96" s="44"/>
      <c r="AC96" s="44"/>
      <c r="AD96" s="44"/>
      <c r="AE96" s="44"/>
      <c r="AF96" s="44"/>
      <c r="AG96" s="44"/>
      <c r="AH96" s="44"/>
    </row>
    <row r="97" spans="2:34" x14ac:dyDescent="0.25">
      <c r="B97" s="77"/>
      <c r="D97" s="44"/>
      <c r="E97" s="44"/>
      <c r="F97" s="44"/>
      <c r="G97" s="44"/>
      <c r="H97" s="44"/>
      <c r="I97" s="44"/>
      <c r="J97" s="44"/>
      <c r="L97" s="44"/>
      <c r="M97" s="44"/>
      <c r="N97" s="44"/>
      <c r="O97" s="44"/>
      <c r="P97" s="44"/>
      <c r="Q97" s="44"/>
      <c r="S97" s="77"/>
      <c r="U97" s="44"/>
      <c r="V97" s="44"/>
      <c r="W97" s="44"/>
      <c r="X97" s="44"/>
      <c r="Y97" s="44"/>
      <c r="Z97" s="44"/>
      <c r="AA97" s="44"/>
      <c r="AC97" s="44"/>
      <c r="AD97" s="44"/>
      <c r="AE97" s="44"/>
      <c r="AF97" s="44"/>
      <c r="AG97" s="44"/>
      <c r="AH97" s="44"/>
    </row>
    <row r="98" spans="2:34" x14ac:dyDescent="0.25">
      <c r="B98" s="77"/>
      <c r="D98" s="44"/>
      <c r="E98" s="44"/>
      <c r="F98" s="44"/>
      <c r="G98" s="44"/>
      <c r="H98" s="44"/>
      <c r="I98" s="44"/>
      <c r="J98" s="44"/>
      <c r="L98" s="44"/>
      <c r="M98" s="44"/>
      <c r="N98" s="44"/>
      <c r="O98" s="44"/>
      <c r="P98" s="44"/>
      <c r="Q98" s="44"/>
      <c r="S98" s="77"/>
      <c r="U98" s="44"/>
      <c r="V98" s="44"/>
      <c r="W98" s="44"/>
      <c r="X98" s="44"/>
      <c r="Y98" s="44"/>
      <c r="Z98" s="44"/>
      <c r="AA98" s="44"/>
      <c r="AC98" s="44"/>
      <c r="AD98" s="44"/>
      <c r="AE98" s="44"/>
      <c r="AF98" s="44"/>
      <c r="AG98" s="44"/>
      <c r="AH98" s="44"/>
    </row>
    <row r="99" spans="2:34" x14ac:dyDescent="0.25">
      <c r="B99" s="77"/>
      <c r="D99" s="44"/>
      <c r="E99" s="44"/>
      <c r="F99" s="44"/>
      <c r="G99" s="44"/>
      <c r="H99" s="44"/>
      <c r="I99" s="44"/>
      <c r="J99" s="44"/>
      <c r="L99" s="44"/>
      <c r="M99" s="44"/>
      <c r="N99" s="44"/>
      <c r="O99" s="44"/>
      <c r="P99" s="44"/>
      <c r="Q99" s="44"/>
      <c r="S99" s="77"/>
      <c r="U99" s="44"/>
      <c r="V99" s="44"/>
      <c r="W99" s="44"/>
      <c r="X99" s="44"/>
      <c r="Y99" s="44"/>
      <c r="Z99" s="44"/>
      <c r="AA99" s="44"/>
      <c r="AC99" s="44"/>
      <c r="AD99" s="44"/>
      <c r="AE99" s="44"/>
      <c r="AF99" s="44"/>
      <c r="AG99" s="44"/>
      <c r="AH99" s="44"/>
    </row>
    <row r="100" spans="2:34" x14ac:dyDescent="0.25">
      <c r="B100" s="77"/>
      <c r="D100" s="44"/>
      <c r="E100" s="44"/>
      <c r="F100" s="44"/>
      <c r="G100" s="44"/>
      <c r="H100" s="44"/>
      <c r="I100" s="44"/>
      <c r="J100" s="44"/>
      <c r="L100" s="44"/>
      <c r="M100" s="44"/>
      <c r="N100" s="44"/>
      <c r="O100" s="44"/>
      <c r="P100" s="44"/>
      <c r="Q100" s="44"/>
      <c r="S100" s="77"/>
      <c r="U100" s="44"/>
      <c r="V100" s="44"/>
      <c r="W100" s="44"/>
      <c r="X100" s="44"/>
      <c r="Y100" s="44"/>
      <c r="Z100" s="44"/>
      <c r="AA100" s="44"/>
      <c r="AC100" s="44"/>
      <c r="AD100" s="44"/>
      <c r="AE100" s="44"/>
      <c r="AF100" s="44"/>
      <c r="AG100" s="44"/>
      <c r="AH100" s="44"/>
    </row>
    <row r="101" spans="2:34" x14ac:dyDescent="0.25">
      <c r="B101" s="77"/>
      <c r="D101" s="44"/>
      <c r="E101" s="44"/>
      <c r="F101" s="44"/>
      <c r="G101" s="44"/>
      <c r="H101" s="44"/>
      <c r="I101" s="44"/>
      <c r="J101" s="44"/>
      <c r="L101" s="44"/>
      <c r="M101" s="44"/>
      <c r="N101" s="44"/>
      <c r="O101" s="44"/>
      <c r="P101" s="44"/>
      <c r="Q101" s="44"/>
      <c r="S101" s="77"/>
      <c r="U101" s="44"/>
      <c r="V101" s="44"/>
      <c r="W101" s="44"/>
      <c r="X101" s="44"/>
      <c r="Y101" s="44"/>
      <c r="Z101" s="44"/>
      <c r="AA101" s="44"/>
      <c r="AC101" s="44"/>
      <c r="AD101" s="44"/>
      <c r="AE101" s="44"/>
      <c r="AF101" s="44"/>
      <c r="AG101" s="44"/>
      <c r="AH101" s="44"/>
    </row>
    <row r="102" spans="2:34" x14ac:dyDescent="0.25">
      <c r="B102" s="77"/>
      <c r="D102" s="44"/>
      <c r="E102" s="44"/>
      <c r="F102" s="44"/>
      <c r="G102" s="44"/>
      <c r="H102" s="44"/>
      <c r="I102" s="44"/>
      <c r="J102" s="44"/>
      <c r="L102" s="44"/>
      <c r="M102" s="44"/>
      <c r="N102" s="44"/>
      <c r="O102" s="44"/>
      <c r="P102" s="44"/>
      <c r="Q102" s="44"/>
      <c r="S102" s="77"/>
      <c r="U102" s="44"/>
      <c r="V102" s="44"/>
      <c r="W102" s="44"/>
      <c r="X102" s="44"/>
      <c r="Y102" s="44"/>
      <c r="Z102" s="44"/>
      <c r="AA102" s="44"/>
      <c r="AC102" s="44"/>
      <c r="AD102" s="44"/>
      <c r="AE102" s="44"/>
      <c r="AF102" s="44"/>
      <c r="AG102" s="44"/>
      <c r="AH102" s="44"/>
    </row>
    <row r="103" spans="2:34" x14ac:dyDescent="0.25">
      <c r="B103" s="77"/>
      <c r="D103" s="44"/>
      <c r="E103" s="44"/>
      <c r="F103" s="44"/>
      <c r="G103" s="44"/>
      <c r="H103" s="44"/>
      <c r="I103" s="44"/>
      <c r="J103" s="44"/>
      <c r="L103" s="44"/>
      <c r="M103" s="44"/>
      <c r="N103" s="44"/>
      <c r="O103" s="44"/>
      <c r="P103" s="44"/>
      <c r="Q103" s="44"/>
      <c r="S103" s="77"/>
      <c r="U103" s="44"/>
      <c r="V103" s="44"/>
      <c r="W103" s="44"/>
      <c r="X103" s="44"/>
      <c r="Y103" s="44"/>
      <c r="Z103" s="44"/>
      <c r="AA103" s="44"/>
      <c r="AC103" s="44"/>
      <c r="AD103" s="44"/>
      <c r="AE103" s="44"/>
      <c r="AF103" s="44"/>
      <c r="AG103" s="44"/>
      <c r="AH103" s="44"/>
    </row>
    <row r="104" spans="2:34" x14ac:dyDescent="0.25">
      <c r="B104" s="77"/>
      <c r="D104" s="44"/>
      <c r="E104" s="44"/>
      <c r="F104" s="44"/>
      <c r="G104" s="44"/>
      <c r="H104" s="44"/>
      <c r="I104" s="44"/>
      <c r="J104" s="44"/>
      <c r="L104" s="44"/>
      <c r="M104" s="44"/>
      <c r="N104" s="44"/>
      <c r="O104" s="44"/>
      <c r="P104" s="44"/>
      <c r="Q104" s="44"/>
      <c r="S104" s="77"/>
      <c r="U104" s="44"/>
      <c r="V104" s="44"/>
      <c r="W104" s="44"/>
      <c r="X104" s="44"/>
      <c r="Y104" s="44"/>
      <c r="Z104" s="44"/>
      <c r="AA104" s="44"/>
      <c r="AC104" s="44"/>
      <c r="AD104" s="44"/>
      <c r="AE104" s="44"/>
      <c r="AF104" s="44"/>
      <c r="AG104" s="44"/>
      <c r="AH104" s="44"/>
    </row>
    <row r="105" spans="2:34" x14ac:dyDescent="0.25">
      <c r="B105" s="77"/>
      <c r="D105" s="44"/>
      <c r="E105" s="44"/>
      <c r="F105" s="44"/>
      <c r="G105" s="44"/>
      <c r="H105" s="44"/>
      <c r="I105" s="44"/>
      <c r="J105" s="44"/>
      <c r="L105" s="44"/>
      <c r="M105" s="44"/>
      <c r="N105" s="44"/>
      <c r="O105" s="44"/>
      <c r="P105" s="44"/>
      <c r="Q105" s="44"/>
      <c r="S105" s="77"/>
      <c r="U105" s="44"/>
      <c r="V105" s="44"/>
      <c r="W105" s="44"/>
      <c r="X105" s="44"/>
      <c r="Y105" s="44"/>
      <c r="Z105" s="44"/>
      <c r="AA105" s="44"/>
      <c r="AC105" s="44"/>
      <c r="AD105" s="44"/>
      <c r="AE105" s="44"/>
      <c r="AF105" s="44"/>
      <c r="AG105" s="44"/>
      <c r="AH105" s="44"/>
    </row>
    <row r="106" spans="2:34" x14ac:dyDescent="0.25">
      <c r="B106" s="77"/>
      <c r="D106" s="44"/>
      <c r="E106" s="44"/>
      <c r="F106" s="44"/>
      <c r="G106" s="44"/>
      <c r="H106" s="44"/>
      <c r="I106" s="44"/>
      <c r="J106" s="44"/>
      <c r="L106" s="44"/>
      <c r="M106" s="44"/>
      <c r="N106" s="44"/>
      <c r="O106" s="44"/>
      <c r="P106" s="44"/>
      <c r="Q106" s="44"/>
      <c r="S106" s="77"/>
      <c r="U106" s="44"/>
      <c r="V106" s="44"/>
      <c r="W106" s="44"/>
      <c r="X106" s="44"/>
      <c r="Y106" s="44"/>
      <c r="Z106" s="44"/>
      <c r="AA106" s="44"/>
      <c r="AC106" s="44"/>
      <c r="AD106" s="44"/>
      <c r="AE106" s="44"/>
      <c r="AF106" s="44"/>
      <c r="AG106" s="44"/>
      <c r="AH106" s="44"/>
    </row>
    <row r="107" spans="2:34" x14ac:dyDescent="0.25">
      <c r="B107" s="77"/>
      <c r="D107" s="44"/>
      <c r="E107" s="44"/>
      <c r="F107" s="44"/>
      <c r="G107" s="44"/>
      <c r="H107" s="44"/>
      <c r="I107" s="44"/>
      <c r="J107" s="44"/>
      <c r="L107" s="44"/>
      <c r="M107" s="44"/>
      <c r="N107" s="44"/>
      <c r="O107" s="44"/>
      <c r="P107" s="44"/>
      <c r="Q107" s="44"/>
      <c r="S107" s="77"/>
      <c r="U107" s="44"/>
      <c r="V107" s="44"/>
      <c r="W107" s="44"/>
      <c r="X107" s="44"/>
      <c r="Y107" s="44"/>
      <c r="Z107" s="44"/>
      <c r="AA107" s="44"/>
      <c r="AC107" s="44"/>
      <c r="AD107" s="44"/>
      <c r="AE107" s="44"/>
      <c r="AF107" s="44"/>
      <c r="AG107" s="44"/>
      <c r="AH107" s="44"/>
    </row>
    <row r="108" spans="2:34" x14ac:dyDescent="0.25">
      <c r="B108" s="77"/>
      <c r="D108" s="44"/>
      <c r="E108" s="44"/>
      <c r="F108" s="44"/>
      <c r="G108" s="44"/>
      <c r="H108" s="44"/>
      <c r="I108" s="44"/>
      <c r="J108" s="44"/>
      <c r="L108" s="44"/>
      <c r="M108" s="44"/>
      <c r="N108" s="44"/>
      <c r="O108" s="44"/>
      <c r="P108" s="44"/>
      <c r="Q108" s="44"/>
      <c r="S108" s="77"/>
      <c r="U108" s="44"/>
      <c r="V108" s="44"/>
      <c r="W108" s="44"/>
      <c r="X108" s="44"/>
      <c r="Y108" s="44"/>
      <c r="Z108" s="44"/>
      <c r="AA108" s="44"/>
      <c r="AC108" s="44"/>
      <c r="AD108" s="44"/>
      <c r="AE108" s="44"/>
      <c r="AF108" s="44"/>
      <c r="AG108" s="44"/>
      <c r="AH108" s="44"/>
    </row>
    <row r="109" spans="2:34" x14ac:dyDescent="0.25">
      <c r="B109" s="77"/>
      <c r="D109" s="44"/>
      <c r="E109" s="44"/>
      <c r="F109" s="44"/>
      <c r="G109" s="44"/>
      <c r="H109" s="44"/>
      <c r="I109" s="44"/>
      <c r="J109" s="44"/>
      <c r="L109" s="44"/>
      <c r="M109" s="44"/>
      <c r="N109" s="44"/>
      <c r="O109" s="44"/>
      <c r="P109" s="44"/>
      <c r="Q109" s="44"/>
      <c r="S109" s="77"/>
      <c r="U109" s="44"/>
      <c r="V109" s="44"/>
      <c r="W109" s="44"/>
      <c r="X109" s="44"/>
      <c r="Y109" s="44"/>
      <c r="Z109" s="44"/>
      <c r="AA109" s="44"/>
      <c r="AC109" s="44"/>
      <c r="AD109" s="44"/>
      <c r="AE109" s="44"/>
      <c r="AF109" s="44"/>
      <c r="AG109" s="44"/>
      <c r="AH109" s="44"/>
    </row>
    <row r="110" spans="2:34" x14ac:dyDescent="0.25">
      <c r="B110" s="77"/>
      <c r="D110" s="44"/>
      <c r="E110" s="44"/>
      <c r="F110" s="44"/>
      <c r="G110" s="44"/>
      <c r="H110" s="44"/>
      <c r="I110" s="44"/>
      <c r="J110" s="44"/>
      <c r="L110" s="44"/>
      <c r="M110" s="44"/>
      <c r="N110" s="44"/>
      <c r="O110" s="44"/>
      <c r="P110" s="44"/>
      <c r="Q110" s="44"/>
      <c r="S110" s="77"/>
      <c r="U110" s="44"/>
      <c r="V110" s="44"/>
      <c r="W110" s="44"/>
      <c r="X110" s="44"/>
      <c r="Y110" s="44"/>
      <c r="Z110" s="44"/>
      <c r="AA110" s="44"/>
      <c r="AC110" s="44"/>
      <c r="AD110" s="44"/>
      <c r="AE110" s="44"/>
      <c r="AF110" s="44"/>
      <c r="AG110" s="44"/>
      <c r="AH110" s="44"/>
    </row>
    <row r="111" spans="2:34" x14ac:dyDescent="0.25">
      <c r="B111" s="77"/>
      <c r="D111" s="44"/>
      <c r="E111" s="44"/>
      <c r="F111" s="44"/>
      <c r="G111" s="44"/>
      <c r="H111" s="44"/>
      <c r="I111" s="44"/>
      <c r="J111" s="44"/>
      <c r="L111" s="44"/>
      <c r="M111" s="44"/>
      <c r="N111" s="44"/>
      <c r="O111" s="44"/>
      <c r="P111" s="44"/>
      <c r="Q111" s="44"/>
      <c r="S111" s="77"/>
      <c r="U111" s="44"/>
      <c r="V111" s="44"/>
      <c r="W111" s="44"/>
      <c r="X111" s="44"/>
      <c r="Y111" s="44"/>
      <c r="Z111" s="44"/>
      <c r="AA111" s="44"/>
      <c r="AC111" s="44"/>
      <c r="AD111" s="44"/>
      <c r="AE111" s="44"/>
      <c r="AF111" s="44"/>
      <c r="AG111" s="44"/>
      <c r="AH111" s="44"/>
    </row>
    <row r="112" spans="2:34" x14ac:dyDescent="0.25">
      <c r="B112" s="77"/>
      <c r="D112" s="44"/>
      <c r="E112" s="44"/>
      <c r="F112" s="44"/>
      <c r="G112" s="44"/>
      <c r="H112" s="44"/>
      <c r="I112" s="44"/>
      <c r="J112" s="44"/>
      <c r="L112" s="44"/>
      <c r="M112" s="44"/>
      <c r="N112" s="44"/>
      <c r="O112" s="44"/>
      <c r="P112" s="44"/>
      <c r="Q112" s="44"/>
      <c r="S112" s="77"/>
      <c r="U112" s="44"/>
      <c r="V112" s="44"/>
      <c r="W112" s="44"/>
      <c r="X112" s="44"/>
      <c r="Y112" s="44"/>
      <c r="Z112" s="44"/>
      <c r="AA112" s="44"/>
      <c r="AC112" s="44"/>
      <c r="AD112" s="44"/>
      <c r="AE112" s="44"/>
      <c r="AF112" s="44"/>
      <c r="AG112" s="44"/>
      <c r="AH112" s="44"/>
    </row>
    <row r="113" spans="2:34" x14ac:dyDescent="0.25">
      <c r="B113" s="77"/>
      <c r="D113" s="44"/>
      <c r="E113" s="44"/>
      <c r="F113" s="44"/>
      <c r="G113" s="44"/>
      <c r="H113" s="44"/>
      <c r="I113" s="44"/>
      <c r="J113" s="44"/>
      <c r="L113" s="44"/>
      <c r="M113" s="44"/>
      <c r="N113" s="44"/>
      <c r="O113" s="44"/>
      <c r="P113" s="44"/>
      <c r="Q113" s="44"/>
      <c r="S113" s="77"/>
      <c r="U113" s="44"/>
      <c r="V113" s="44"/>
      <c r="W113" s="44"/>
      <c r="X113" s="44"/>
      <c r="Y113" s="44"/>
      <c r="Z113" s="44"/>
      <c r="AA113" s="44"/>
      <c r="AC113" s="44"/>
      <c r="AD113" s="44"/>
      <c r="AE113" s="44"/>
      <c r="AF113" s="44"/>
      <c r="AG113" s="44"/>
      <c r="AH113" s="44"/>
    </row>
    <row r="114" spans="2:34" x14ac:dyDescent="0.25">
      <c r="B114" s="77"/>
      <c r="D114" s="44"/>
      <c r="E114" s="44"/>
      <c r="F114" s="44"/>
      <c r="G114" s="44"/>
      <c r="H114" s="44"/>
      <c r="I114" s="44"/>
      <c r="J114" s="44"/>
      <c r="L114" s="44"/>
      <c r="M114" s="44"/>
      <c r="N114" s="44"/>
      <c r="O114" s="44"/>
      <c r="P114" s="44"/>
      <c r="Q114" s="44"/>
      <c r="S114" s="77"/>
      <c r="U114" s="44"/>
      <c r="V114" s="44"/>
      <c r="W114" s="44"/>
      <c r="X114" s="44"/>
      <c r="Y114" s="44"/>
      <c r="Z114" s="44"/>
      <c r="AA114" s="44"/>
      <c r="AC114" s="44"/>
      <c r="AD114" s="44"/>
      <c r="AE114" s="44"/>
      <c r="AF114" s="44"/>
      <c r="AG114" s="44"/>
      <c r="AH114" s="44"/>
    </row>
    <row r="115" spans="2:34" x14ac:dyDescent="0.25">
      <c r="B115" s="77"/>
      <c r="D115" s="44"/>
      <c r="E115" s="44"/>
      <c r="F115" s="44"/>
      <c r="G115" s="44"/>
      <c r="H115" s="44"/>
      <c r="I115" s="44"/>
      <c r="J115" s="44"/>
      <c r="L115" s="44"/>
      <c r="M115" s="44"/>
      <c r="N115" s="44"/>
      <c r="O115" s="44"/>
      <c r="P115" s="44"/>
      <c r="Q115" s="44"/>
      <c r="S115" s="77"/>
      <c r="U115" s="44"/>
      <c r="V115" s="44"/>
      <c r="W115" s="44"/>
      <c r="X115" s="44"/>
      <c r="Y115" s="44"/>
      <c r="Z115" s="44"/>
      <c r="AA115" s="44"/>
      <c r="AC115" s="44"/>
      <c r="AD115" s="44"/>
      <c r="AE115" s="44"/>
      <c r="AF115" s="44"/>
      <c r="AG115" s="44"/>
      <c r="AH115" s="44"/>
    </row>
    <row r="116" spans="2:34" x14ac:dyDescent="0.25">
      <c r="B116" s="77"/>
      <c r="D116" s="44"/>
      <c r="E116" s="44"/>
      <c r="F116" s="44"/>
      <c r="G116" s="44"/>
      <c r="H116" s="44"/>
      <c r="I116" s="44"/>
      <c r="J116" s="44"/>
      <c r="L116" s="44"/>
      <c r="M116" s="44"/>
      <c r="N116" s="44"/>
      <c r="O116" s="44"/>
      <c r="P116" s="44"/>
      <c r="Q116" s="44"/>
      <c r="S116" s="77"/>
      <c r="U116" s="44"/>
      <c r="V116" s="44"/>
      <c r="W116" s="44"/>
      <c r="X116" s="44"/>
      <c r="Y116" s="44"/>
      <c r="Z116" s="44"/>
      <c r="AA116" s="44"/>
      <c r="AC116" s="44"/>
      <c r="AD116" s="44"/>
      <c r="AE116" s="44"/>
      <c r="AF116" s="44"/>
      <c r="AG116" s="44"/>
      <c r="AH116" s="44"/>
    </row>
    <row r="117" spans="2:34" x14ac:dyDescent="0.25">
      <c r="B117" s="77"/>
      <c r="D117" s="44"/>
      <c r="E117" s="44"/>
      <c r="F117" s="44"/>
      <c r="G117" s="44"/>
      <c r="H117" s="44"/>
      <c r="I117" s="44"/>
      <c r="J117" s="44"/>
      <c r="L117" s="44"/>
      <c r="M117" s="44"/>
      <c r="N117" s="44"/>
      <c r="O117" s="44"/>
      <c r="P117" s="44"/>
      <c r="Q117" s="44"/>
      <c r="S117" s="77"/>
      <c r="U117" s="44"/>
      <c r="V117" s="44"/>
      <c r="W117" s="44"/>
      <c r="X117" s="44"/>
      <c r="Y117" s="44"/>
      <c r="Z117" s="44"/>
      <c r="AA117" s="44"/>
      <c r="AC117" s="44"/>
      <c r="AD117" s="44"/>
      <c r="AE117" s="44"/>
      <c r="AF117" s="44"/>
      <c r="AG117" s="44"/>
      <c r="AH117" s="44"/>
    </row>
    <row r="118" spans="2:34" x14ac:dyDescent="0.25">
      <c r="B118" s="77"/>
      <c r="D118" s="44"/>
      <c r="E118" s="44"/>
      <c r="F118" s="44"/>
      <c r="G118" s="44"/>
      <c r="H118" s="44"/>
      <c r="I118" s="44"/>
      <c r="J118" s="44"/>
      <c r="L118" s="44"/>
      <c r="M118" s="44"/>
      <c r="N118" s="44"/>
      <c r="O118" s="44"/>
      <c r="P118" s="44"/>
      <c r="Q118" s="44"/>
      <c r="S118" s="77"/>
      <c r="U118" s="44"/>
      <c r="V118" s="44"/>
      <c r="W118" s="44"/>
      <c r="X118" s="44"/>
      <c r="Y118" s="44"/>
      <c r="Z118" s="44"/>
      <c r="AA118" s="44"/>
      <c r="AC118" s="44"/>
      <c r="AD118" s="44"/>
      <c r="AE118" s="44"/>
      <c r="AF118" s="44"/>
      <c r="AG118" s="44"/>
      <c r="AH118" s="44"/>
    </row>
    <row r="119" spans="2:34" x14ac:dyDescent="0.25">
      <c r="B119" s="77"/>
      <c r="D119" s="44"/>
      <c r="E119" s="44"/>
      <c r="F119" s="44"/>
      <c r="G119" s="44"/>
      <c r="H119" s="44"/>
      <c r="I119" s="44"/>
      <c r="J119" s="44"/>
      <c r="L119" s="44"/>
      <c r="M119" s="44"/>
      <c r="N119" s="44"/>
      <c r="O119" s="44"/>
      <c r="P119" s="44"/>
      <c r="Q119" s="44"/>
      <c r="S119" s="77"/>
      <c r="U119" s="44"/>
      <c r="V119" s="44"/>
      <c r="W119" s="44"/>
      <c r="X119" s="44"/>
      <c r="Y119" s="44"/>
      <c r="Z119" s="44"/>
      <c r="AA119" s="44"/>
      <c r="AC119" s="44"/>
      <c r="AD119" s="44"/>
      <c r="AE119" s="44"/>
      <c r="AF119" s="44"/>
      <c r="AG119" s="44"/>
      <c r="AH119" s="44"/>
    </row>
    <row r="120" spans="2:34" x14ac:dyDescent="0.25">
      <c r="B120" s="77"/>
      <c r="D120" s="44"/>
      <c r="E120" s="44"/>
      <c r="F120" s="44"/>
      <c r="G120" s="44"/>
      <c r="H120" s="44"/>
      <c r="I120" s="44"/>
      <c r="J120" s="44"/>
      <c r="L120" s="44"/>
      <c r="M120" s="44"/>
      <c r="N120" s="44"/>
      <c r="O120" s="44"/>
      <c r="P120" s="44"/>
      <c r="Q120" s="44"/>
      <c r="S120" s="77"/>
      <c r="U120" s="44"/>
      <c r="V120" s="44"/>
      <c r="W120" s="44"/>
      <c r="X120" s="44"/>
      <c r="Y120" s="44"/>
      <c r="Z120" s="44"/>
      <c r="AA120" s="44"/>
      <c r="AC120" s="44"/>
      <c r="AD120" s="44"/>
      <c r="AE120" s="44"/>
      <c r="AF120" s="44"/>
      <c r="AG120" s="44"/>
      <c r="AH120" s="44"/>
    </row>
    <row r="121" spans="2:34" x14ac:dyDescent="0.25">
      <c r="B121" s="77"/>
      <c r="D121" s="44"/>
      <c r="E121" s="44"/>
      <c r="F121" s="44"/>
      <c r="G121" s="44"/>
      <c r="H121" s="44"/>
      <c r="I121" s="44"/>
      <c r="J121" s="44"/>
      <c r="L121" s="44"/>
      <c r="M121" s="44"/>
      <c r="N121" s="44"/>
      <c r="O121" s="44"/>
      <c r="P121" s="44"/>
      <c r="Q121" s="44"/>
      <c r="S121" s="77"/>
      <c r="U121" s="44"/>
      <c r="V121" s="44"/>
      <c r="W121" s="44"/>
      <c r="X121" s="44"/>
      <c r="Y121" s="44"/>
      <c r="Z121" s="44"/>
      <c r="AA121" s="44"/>
      <c r="AC121" s="44"/>
      <c r="AD121" s="44"/>
      <c r="AE121" s="44"/>
      <c r="AF121" s="44"/>
      <c r="AG121" s="44"/>
      <c r="AH121" s="44"/>
    </row>
    <row r="122" spans="2:34" x14ac:dyDescent="0.25">
      <c r="B122" s="77"/>
      <c r="D122" s="44"/>
      <c r="E122" s="44"/>
      <c r="F122" s="44"/>
      <c r="G122" s="44"/>
      <c r="H122" s="44"/>
      <c r="I122" s="44"/>
      <c r="J122" s="44"/>
      <c r="L122" s="44"/>
      <c r="M122" s="44"/>
      <c r="N122" s="44"/>
      <c r="O122" s="44"/>
      <c r="P122" s="44"/>
      <c r="Q122" s="44"/>
      <c r="S122" s="77"/>
      <c r="U122" s="44"/>
      <c r="V122" s="44"/>
      <c r="W122" s="44"/>
      <c r="X122" s="44"/>
      <c r="Y122" s="44"/>
      <c r="Z122" s="44"/>
      <c r="AA122" s="44"/>
      <c r="AC122" s="44"/>
      <c r="AD122" s="44"/>
      <c r="AE122" s="44"/>
      <c r="AF122" s="44"/>
      <c r="AG122" s="44"/>
      <c r="AH122" s="44"/>
    </row>
    <row r="123" spans="2:34" x14ac:dyDescent="0.25">
      <c r="B123" s="77"/>
      <c r="D123" s="44"/>
      <c r="E123" s="44"/>
      <c r="F123" s="44"/>
      <c r="G123" s="44"/>
      <c r="H123" s="44"/>
      <c r="I123" s="44"/>
      <c r="J123" s="44"/>
      <c r="L123" s="44"/>
      <c r="M123" s="44"/>
      <c r="N123" s="44"/>
      <c r="O123" s="44"/>
      <c r="P123" s="44"/>
      <c r="Q123" s="44"/>
      <c r="S123" s="77"/>
      <c r="U123" s="44"/>
      <c r="V123" s="44"/>
      <c r="W123" s="44"/>
      <c r="X123" s="44"/>
      <c r="Y123" s="44"/>
      <c r="Z123" s="44"/>
      <c r="AA123" s="44"/>
      <c r="AC123" s="44"/>
      <c r="AD123" s="44"/>
      <c r="AE123" s="44"/>
      <c r="AF123" s="44"/>
      <c r="AG123" s="44"/>
      <c r="AH123" s="44"/>
    </row>
    <row r="124" spans="2:34" x14ac:dyDescent="0.25">
      <c r="B124" s="77"/>
      <c r="D124" s="44"/>
      <c r="E124" s="44"/>
      <c r="F124" s="44"/>
      <c r="G124" s="44"/>
      <c r="H124" s="44"/>
      <c r="I124" s="44"/>
      <c r="J124" s="44"/>
      <c r="L124" s="44"/>
      <c r="M124" s="44"/>
      <c r="N124" s="44"/>
      <c r="O124" s="44"/>
      <c r="P124" s="44"/>
      <c r="Q124" s="44"/>
      <c r="S124" s="77"/>
      <c r="U124" s="44"/>
      <c r="V124" s="44"/>
      <c r="W124" s="44"/>
      <c r="X124" s="44"/>
      <c r="Y124" s="44"/>
      <c r="Z124" s="44"/>
      <c r="AA124" s="44"/>
      <c r="AC124" s="44"/>
      <c r="AD124" s="44"/>
      <c r="AE124" s="44"/>
      <c r="AF124" s="44"/>
      <c r="AG124" s="44"/>
      <c r="AH124" s="44"/>
    </row>
    <row r="125" spans="2:34" x14ac:dyDescent="0.25">
      <c r="B125" s="77"/>
      <c r="D125" s="44"/>
      <c r="E125" s="44"/>
      <c r="F125" s="44"/>
      <c r="G125" s="44"/>
      <c r="H125" s="44"/>
      <c r="I125" s="44"/>
      <c r="J125" s="44"/>
      <c r="L125" s="44"/>
      <c r="M125" s="44"/>
      <c r="N125" s="44"/>
      <c r="O125" s="44"/>
      <c r="P125" s="44"/>
      <c r="Q125" s="44"/>
      <c r="S125" s="77"/>
      <c r="U125" s="44"/>
      <c r="V125" s="44"/>
      <c r="W125" s="44"/>
      <c r="X125" s="44"/>
      <c r="Y125" s="44"/>
      <c r="Z125" s="44"/>
      <c r="AA125" s="44"/>
      <c r="AC125" s="44"/>
      <c r="AD125" s="44"/>
      <c r="AE125" s="44"/>
      <c r="AF125" s="44"/>
      <c r="AG125" s="44"/>
      <c r="AH125" s="44"/>
    </row>
    <row r="126" spans="2:34" x14ac:dyDescent="0.25">
      <c r="B126" s="77"/>
      <c r="D126" s="44"/>
      <c r="E126" s="44"/>
      <c r="F126" s="44"/>
      <c r="G126" s="44"/>
      <c r="H126" s="44"/>
      <c r="I126" s="44"/>
      <c r="J126" s="44"/>
      <c r="L126" s="44"/>
      <c r="M126" s="44"/>
      <c r="N126" s="44"/>
      <c r="O126" s="44"/>
      <c r="P126" s="44"/>
      <c r="Q126" s="44"/>
      <c r="S126" s="77"/>
      <c r="U126" s="44"/>
      <c r="V126" s="44"/>
      <c r="W126" s="44"/>
      <c r="X126" s="44"/>
      <c r="Y126" s="44"/>
      <c r="Z126" s="44"/>
      <c r="AA126" s="44"/>
      <c r="AC126" s="44"/>
      <c r="AD126" s="44"/>
      <c r="AE126" s="44"/>
      <c r="AF126" s="44"/>
      <c r="AG126" s="44"/>
      <c r="AH126" s="44"/>
    </row>
    <row r="127" spans="2:34" x14ac:dyDescent="0.25">
      <c r="B127" s="77"/>
      <c r="D127" s="44"/>
      <c r="E127" s="44"/>
      <c r="F127" s="44"/>
      <c r="G127" s="44"/>
      <c r="H127" s="44"/>
      <c r="I127" s="44"/>
      <c r="J127" s="44"/>
      <c r="L127" s="44"/>
      <c r="M127" s="44"/>
      <c r="N127" s="44"/>
      <c r="O127" s="44"/>
      <c r="P127" s="44"/>
      <c r="Q127" s="44"/>
      <c r="S127" s="77"/>
      <c r="U127" s="44"/>
      <c r="V127" s="44"/>
      <c r="W127" s="44"/>
      <c r="X127" s="44"/>
      <c r="Y127" s="44"/>
      <c r="Z127" s="44"/>
      <c r="AA127" s="44"/>
      <c r="AC127" s="44"/>
      <c r="AD127" s="44"/>
      <c r="AE127" s="44"/>
      <c r="AF127" s="44"/>
      <c r="AG127" s="44"/>
      <c r="AH127" s="44"/>
    </row>
    <row r="128" spans="2:34" x14ac:dyDescent="0.25">
      <c r="B128" s="77"/>
      <c r="D128" s="44"/>
      <c r="E128" s="44"/>
      <c r="F128" s="44"/>
      <c r="G128" s="44"/>
      <c r="H128" s="44"/>
      <c r="I128" s="44"/>
      <c r="J128" s="44"/>
      <c r="L128" s="44"/>
      <c r="M128" s="44"/>
      <c r="N128" s="44"/>
      <c r="O128" s="44"/>
      <c r="P128" s="44"/>
      <c r="Q128" s="44"/>
      <c r="S128" s="77"/>
      <c r="U128" s="44"/>
      <c r="V128" s="44"/>
      <c r="W128" s="44"/>
      <c r="X128" s="44"/>
      <c r="Y128" s="44"/>
      <c r="Z128" s="44"/>
      <c r="AA128" s="44"/>
      <c r="AC128" s="44"/>
      <c r="AD128" s="44"/>
      <c r="AE128" s="44"/>
      <c r="AF128" s="44"/>
      <c r="AG128" s="44"/>
      <c r="AH128" s="44"/>
    </row>
    <row r="129" spans="2:34" x14ac:dyDescent="0.25">
      <c r="B129" s="77"/>
      <c r="D129" s="44"/>
      <c r="E129" s="44"/>
      <c r="F129" s="44"/>
      <c r="G129" s="44"/>
      <c r="H129" s="44"/>
      <c r="I129" s="44"/>
      <c r="J129" s="44"/>
      <c r="L129" s="44"/>
      <c r="M129" s="44"/>
      <c r="N129" s="44"/>
      <c r="O129" s="44"/>
      <c r="P129" s="44"/>
      <c r="Q129" s="44"/>
      <c r="S129" s="77"/>
      <c r="U129" s="44"/>
      <c r="V129" s="44"/>
      <c r="W129" s="44"/>
      <c r="X129" s="44"/>
      <c r="Y129" s="44"/>
      <c r="Z129" s="44"/>
      <c r="AA129" s="44"/>
      <c r="AC129" s="44"/>
      <c r="AD129" s="44"/>
      <c r="AE129" s="44"/>
      <c r="AF129" s="44"/>
      <c r="AG129" s="44"/>
      <c r="AH129" s="44"/>
    </row>
    <row r="130" spans="2:34" x14ac:dyDescent="0.25">
      <c r="B130" s="77"/>
      <c r="D130" s="44"/>
      <c r="E130" s="44"/>
      <c r="F130" s="44"/>
      <c r="G130" s="44"/>
      <c r="H130" s="44"/>
      <c r="I130" s="44"/>
      <c r="J130" s="44"/>
      <c r="L130" s="44"/>
      <c r="M130" s="44"/>
      <c r="N130" s="44"/>
      <c r="O130" s="44"/>
      <c r="P130" s="44"/>
      <c r="Q130" s="44"/>
      <c r="S130" s="77"/>
      <c r="U130" s="44"/>
      <c r="V130" s="44"/>
      <c r="W130" s="44"/>
      <c r="X130" s="44"/>
      <c r="Y130" s="44"/>
      <c r="Z130" s="44"/>
      <c r="AA130" s="44"/>
      <c r="AC130" s="44"/>
      <c r="AD130" s="44"/>
      <c r="AE130" s="44"/>
      <c r="AF130" s="44"/>
      <c r="AG130" s="44"/>
      <c r="AH130" s="44"/>
    </row>
    <row r="131" spans="2:34" x14ac:dyDescent="0.25">
      <c r="B131" s="77"/>
      <c r="D131" s="44"/>
      <c r="E131" s="44"/>
      <c r="F131" s="44"/>
      <c r="G131" s="44"/>
      <c r="H131" s="44"/>
      <c r="I131" s="44"/>
      <c r="J131" s="44"/>
      <c r="L131" s="44"/>
      <c r="M131" s="44"/>
      <c r="N131" s="44"/>
      <c r="O131" s="44"/>
      <c r="P131" s="44"/>
      <c r="Q131" s="44"/>
      <c r="S131" s="77"/>
      <c r="U131" s="44"/>
      <c r="V131" s="44"/>
      <c r="W131" s="44"/>
      <c r="X131" s="44"/>
      <c r="Y131" s="44"/>
      <c r="Z131" s="44"/>
      <c r="AA131" s="44"/>
      <c r="AC131" s="44"/>
      <c r="AD131" s="44"/>
      <c r="AE131" s="44"/>
      <c r="AF131" s="44"/>
      <c r="AG131" s="44"/>
      <c r="AH131" s="44"/>
    </row>
    <row r="132" spans="2:34" x14ac:dyDescent="0.25">
      <c r="B132" s="77"/>
      <c r="D132" s="44"/>
      <c r="E132" s="44"/>
      <c r="F132" s="44"/>
      <c r="G132" s="44"/>
      <c r="H132" s="44"/>
      <c r="I132" s="44"/>
      <c r="J132" s="44"/>
      <c r="L132" s="44"/>
      <c r="M132" s="44"/>
      <c r="N132" s="44"/>
      <c r="O132" s="44"/>
      <c r="P132" s="44"/>
      <c r="Q132" s="44"/>
      <c r="S132" s="77"/>
      <c r="U132" s="44"/>
      <c r="V132" s="44"/>
      <c r="W132" s="44"/>
      <c r="X132" s="44"/>
      <c r="Y132" s="44"/>
      <c r="Z132" s="44"/>
      <c r="AA132" s="44"/>
      <c r="AC132" s="44"/>
      <c r="AD132" s="44"/>
      <c r="AE132" s="44"/>
      <c r="AF132" s="44"/>
      <c r="AG132" s="44"/>
      <c r="AH132" s="44"/>
    </row>
    <row r="133" spans="2:34" x14ac:dyDescent="0.25">
      <c r="B133" s="77"/>
      <c r="D133" s="44"/>
      <c r="E133" s="44"/>
      <c r="F133" s="44"/>
      <c r="G133" s="44"/>
      <c r="H133" s="44"/>
      <c r="I133" s="44"/>
      <c r="J133" s="44"/>
      <c r="L133" s="44"/>
      <c r="M133" s="44"/>
      <c r="N133" s="44"/>
      <c r="O133" s="44"/>
      <c r="P133" s="44"/>
      <c r="Q133" s="44"/>
      <c r="S133" s="77"/>
      <c r="U133" s="44"/>
      <c r="V133" s="44"/>
      <c r="W133" s="44"/>
      <c r="X133" s="44"/>
      <c r="Y133" s="44"/>
      <c r="Z133" s="44"/>
      <c r="AA133" s="44"/>
      <c r="AC133" s="44"/>
      <c r="AD133" s="44"/>
      <c r="AE133" s="44"/>
      <c r="AF133" s="44"/>
      <c r="AG133" s="44"/>
      <c r="AH133" s="44"/>
    </row>
    <row r="134" spans="2:34" x14ac:dyDescent="0.25">
      <c r="B134" s="77"/>
      <c r="D134" s="44"/>
      <c r="E134" s="44"/>
      <c r="F134" s="44"/>
      <c r="G134" s="44"/>
      <c r="H134" s="44"/>
      <c r="I134" s="44"/>
      <c r="J134" s="44"/>
      <c r="L134" s="44"/>
      <c r="M134" s="44"/>
      <c r="N134" s="44"/>
      <c r="O134" s="44"/>
      <c r="P134" s="44"/>
      <c r="Q134" s="44"/>
      <c r="S134" s="77"/>
      <c r="U134" s="44"/>
      <c r="V134" s="44"/>
      <c r="W134" s="44"/>
      <c r="X134" s="44"/>
      <c r="Y134" s="44"/>
      <c r="Z134" s="44"/>
      <c r="AA134" s="44"/>
      <c r="AC134" s="44"/>
      <c r="AD134" s="44"/>
      <c r="AE134" s="44"/>
      <c r="AF134" s="44"/>
      <c r="AG134" s="44"/>
      <c r="AH134" s="44"/>
    </row>
    <row r="135" spans="2:34" x14ac:dyDescent="0.25">
      <c r="B135" s="77"/>
      <c r="D135" s="44"/>
      <c r="E135" s="44"/>
      <c r="F135" s="44"/>
      <c r="G135" s="44"/>
      <c r="H135" s="44"/>
      <c r="I135" s="44"/>
      <c r="J135" s="44"/>
      <c r="L135" s="44"/>
      <c r="M135" s="44"/>
      <c r="N135" s="44"/>
      <c r="O135" s="44"/>
      <c r="P135" s="44"/>
      <c r="Q135" s="44"/>
      <c r="S135" s="77"/>
      <c r="U135" s="44"/>
      <c r="V135" s="44"/>
      <c r="W135" s="44"/>
      <c r="X135" s="44"/>
      <c r="Y135" s="44"/>
      <c r="Z135" s="44"/>
      <c r="AA135" s="44"/>
      <c r="AC135" s="44"/>
      <c r="AD135" s="44"/>
      <c r="AE135" s="44"/>
      <c r="AF135" s="44"/>
      <c r="AG135" s="44"/>
      <c r="AH135" s="44"/>
    </row>
    <row r="136" spans="2:34" x14ac:dyDescent="0.25">
      <c r="B136" s="77"/>
      <c r="D136" s="44"/>
      <c r="E136" s="44"/>
      <c r="F136" s="44"/>
      <c r="G136" s="44"/>
      <c r="H136" s="44"/>
      <c r="I136" s="44"/>
      <c r="J136" s="44"/>
      <c r="L136" s="44"/>
      <c r="M136" s="44"/>
      <c r="N136" s="44"/>
      <c r="O136" s="44"/>
      <c r="P136" s="44"/>
      <c r="Q136" s="44"/>
      <c r="S136" s="77"/>
      <c r="U136" s="44"/>
      <c r="V136" s="44"/>
      <c r="W136" s="44"/>
      <c r="X136" s="44"/>
      <c r="Y136" s="44"/>
      <c r="Z136" s="44"/>
      <c r="AA136" s="44"/>
      <c r="AC136" s="44"/>
      <c r="AD136" s="44"/>
      <c r="AE136" s="44"/>
      <c r="AF136" s="44"/>
      <c r="AG136" s="44"/>
      <c r="AH136" s="44"/>
    </row>
    <row r="137" spans="2:34" x14ac:dyDescent="0.25">
      <c r="B137" s="77"/>
      <c r="D137" s="44"/>
      <c r="E137" s="44"/>
      <c r="F137" s="44"/>
      <c r="G137" s="44"/>
      <c r="H137" s="44"/>
      <c r="I137" s="44"/>
      <c r="J137" s="44"/>
      <c r="L137" s="44"/>
      <c r="M137" s="44"/>
      <c r="N137" s="44"/>
      <c r="O137" s="44"/>
      <c r="P137" s="44"/>
      <c r="Q137" s="44"/>
      <c r="S137" s="77"/>
      <c r="U137" s="44"/>
      <c r="V137" s="44"/>
      <c r="W137" s="44"/>
      <c r="X137" s="44"/>
      <c r="Y137" s="44"/>
      <c r="Z137" s="44"/>
      <c r="AA137" s="44"/>
      <c r="AC137" s="44"/>
      <c r="AD137" s="44"/>
      <c r="AE137" s="44"/>
      <c r="AF137" s="44"/>
      <c r="AG137" s="44"/>
      <c r="AH137" s="44"/>
    </row>
    <row r="138" spans="2:34" x14ac:dyDescent="0.25">
      <c r="B138" s="77"/>
      <c r="D138" s="44"/>
      <c r="E138" s="44"/>
      <c r="F138" s="44"/>
      <c r="G138" s="44"/>
      <c r="H138" s="44"/>
      <c r="I138" s="44"/>
      <c r="J138" s="44"/>
      <c r="L138" s="44"/>
      <c r="M138" s="44"/>
      <c r="N138" s="44"/>
      <c r="O138" s="44"/>
      <c r="P138" s="44"/>
      <c r="Q138" s="44"/>
      <c r="S138" s="77"/>
      <c r="U138" s="44"/>
      <c r="V138" s="44"/>
      <c r="W138" s="44"/>
      <c r="X138" s="44"/>
      <c r="Y138" s="44"/>
      <c r="Z138" s="44"/>
      <c r="AA138" s="44"/>
      <c r="AC138" s="44"/>
      <c r="AD138" s="44"/>
      <c r="AE138" s="44"/>
      <c r="AF138" s="44"/>
      <c r="AG138" s="44"/>
      <c r="AH138" s="44"/>
    </row>
    <row r="139" spans="2:34" x14ac:dyDescent="0.25">
      <c r="B139" s="77"/>
      <c r="D139" s="44"/>
      <c r="E139" s="44"/>
      <c r="F139" s="44"/>
      <c r="G139" s="44"/>
      <c r="H139" s="44"/>
      <c r="I139" s="44"/>
      <c r="J139" s="44"/>
      <c r="L139" s="44"/>
      <c r="M139" s="44"/>
      <c r="N139" s="44"/>
      <c r="O139" s="44"/>
      <c r="P139" s="44"/>
      <c r="Q139" s="44"/>
      <c r="S139" s="77"/>
      <c r="U139" s="44"/>
      <c r="V139" s="44"/>
      <c r="W139" s="44"/>
      <c r="X139" s="44"/>
      <c r="Y139" s="44"/>
      <c r="Z139" s="44"/>
      <c r="AA139" s="44"/>
      <c r="AC139" s="44"/>
      <c r="AD139" s="44"/>
      <c r="AE139" s="44"/>
      <c r="AF139" s="44"/>
      <c r="AG139" s="44"/>
      <c r="AH139" s="44"/>
    </row>
    <row r="140" spans="2:34" x14ac:dyDescent="0.25">
      <c r="B140" s="77"/>
      <c r="D140" s="44"/>
      <c r="E140" s="44"/>
      <c r="F140" s="44"/>
      <c r="G140" s="44"/>
      <c r="H140" s="44"/>
      <c r="I140" s="44"/>
      <c r="J140" s="44"/>
      <c r="L140" s="44"/>
      <c r="M140" s="44"/>
      <c r="N140" s="44"/>
      <c r="O140" s="44"/>
      <c r="P140" s="44"/>
      <c r="Q140" s="44"/>
      <c r="S140" s="77"/>
      <c r="U140" s="44"/>
      <c r="V140" s="44"/>
      <c r="W140" s="44"/>
      <c r="X140" s="44"/>
      <c r="Y140" s="44"/>
      <c r="Z140" s="44"/>
      <c r="AA140" s="44"/>
      <c r="AC140" s="44"/>
      <c r="AD140" s="44"/>
      <c r="AE140" s="44"/>
      <c r="AF140" s="44"/>
      <c r="AG140" s="44"/>
      <c r="AH140" s="44"/>
    </row>
    <row r="141" spans="2:34" x14ac:dyDescent="0.25">
      <c r="B141" s="77"/>
      <c r="D141" s="44"/>
      <c r="E141" s="44"/>
      <c r="F141" s="44"/>
      <c r="G141" s="44"/>
      <c r="H141" s="44"/>
      <c r="I141" s="44"/>
      <c r="J141" s="44"/>
      <c r="L141" s="44"/>
      <c r="M141" s="44"/>
      <c r="N141" s="44"/>
      <c r="O141" s="44"/>
      <c r="P141" s="44"/>
      <c r="Q141" s="44"/>
      <c r="S141" s="77"/>
      <c r="U141" s="44"/>
      <c r="V141" s="44"/>
      <c r="W141" s="44"/>
      <c r="X141" s="44"/>
      <c r="Y141" s="44"/>
      <c r="Z141" s="44"/>
      <c r="AA141" s="44"/>
      <c r="AC141" s="44"/>
      <c r="AD141" s="44"/>
      <c r="AE141" s="44"/>
      <c r="AF141" s="44"/>
      <c r="AG141" s="44"/>
      <c r="AH141" s="44"/>
    </row>
    <row r="142" spans="2:34" x14ac:dyDescent="0.25">
      <c r="B142" s="77"/>
      <c r="D142" s="44"/>
      <c r="E142" s="44"/>
      <c r="F142" s="44"/>
      <c r="G142" s="44"/>
      <c r="H142" s="44"/>
      <c r="I142" s="44"/>
      <c r="J142" s="44"/>
      <c r="L142" s="44"/>
      <c r="M142" s="44"/>
      <c r="N142" s="44"/>
      <c r="O142" s="44"/>
      <c r="P142" s="44"/>
      <c r="Q142" s="44"/>
      <c r="S142" s="77"/>
      <c r="U142" s="44"/>
      <c r="V142" s="44"/>
      <c r="W142" s="44"/>
      <c r="X142" s="44"/>
      <c r="Y142" s="44"/>
      <c r="Z142" s="44"/>
      <c r="AA142" s="44"/>
      <c r="AC142" s="44"/>
      <c r="AD142" s="44"/>
      <c r="AE142" s="44"/>
      <c r="AF142" s="44"/>
      <c r="AG142" s="44"/>
      <c r="AH142" s="44"/>
    </row>
    <row r="143" spans="2:34" x14ac:dyDescent="0.25">
      <c r="B143" s="77"/>
      <c r="D143" s="44"/>
      <c r="E143" s="44"/>
      <c r="F143" s="44"/>
      <c r="G143" s="44"/>
      <c r="H143" s="44"/>
      <c r="I143" s="44"/>
      <c r="J143" s="44"/>
      <c r="L143" s="44"/>
      <c r="M143" s="44"/>
      <c r="N143" s="44"/>
      <c r="O143" s="44"/>
      <c r="P143" s="44"/>
      <c r="Q143" s="44"/>
      <c r="S143" s="77"/>
      <c r="U143" s="44"/>
      <c r="V143" s="44"/>
      <c r="W143" s="44"/>
      <c r="X143" s="44"/>
      <c r="Y143" s="44"/>
      <c r="Z143" s="44"/>
      <c r="AA143" s="44"/>
      <c r="AC143" s="44"/>
      <c r="AD143" s="44"/>
      <c r="AE143" s="44"/>
      <c r="AF143" s="44"/>
      <c r="AG143" s="44"/>
      <c r="AH143" s="44"/>
    </row>
    <row r="144" spans="2:34" x14ac:dyDescent="0.25">
      <c r="B144" s="77"/>
      <c r="D144" s="44"/>
      <c r="E144" s="44"/>
      <c r="F144" s="44"/>
      <c r="G144" s="44"/>
      <c r="H144" s="44"/>
      <c r="I144" s="44"/>
      <c r="J144" s="44"/>
      <c r="L144" s="44"/>
      <c r="M144" s="44"/>
      <c r="N144" s="44"/>
      <c r="O144" s="44"/>
      <c r="P144" s="44"/>
      <c r="Q144" s="44"/>
      <c r="S144" s="77"/>
      <c r="U144" s="44"/>
      <c r="V144" s="44"/>
      <c r="W144" s="44"/>
      <c r="X144" s="44"/>
      <c r="Y144" s="44"/>
      <c r="Z144" s="44"/>
      <c r="AA144" s="44"/>
      <c r="AC144" s="44"/>
      <c r="AD144" s="44"/>
      <c r="AE144" s="44"/>
      <c r="AF144" s="44"/>
      <c r="AG144" s="44"/>
      <c r="AH144" s="44"/>
    </row>
    <row r="145" spans="2:34" x14ac:dyDescent="0.25">
      <c r="B145" s="77"/>
      <c r="D145" s="44"/>
      <c r="E145" s="44"/>
      <c r="F145" s="44"/>
      <c r="G145" s="44"/>
      <c r="H145" s="44"/>
      <c r="I145" s="44"/>
      <c r="J145" s="44"/>
      <c r="L145" s="44"/>
      <c r="M145" s="44"/>
      <c r="N145" s="44"/>
      <c r="O145" s="44"/>
      <c r="P145" s="44"/>
      <c r="Q145" s="44"/>
      <c r="S145" s="77"/>
      <c r="U145" s="44"/>
      <c r="V145" s="44"/>
      <c r="W145" s="44"/>
      <c r="X145" s="44"/>
      <c r="Y145" s="44"/>
      <c r="Z145" s="44"/>
      <c r="AA145" s="44"/>
      <c r="AC145" s="44"/>
      <c r="AD145" s="44"/>
      <c r="AE145" s="44"/>
      <c r="AF145" s="44"/>
      <c r="AG145" s="44"/>
      <c r="AH145" s="44"/>
    </row>
    <row r="146" spans="2:34" x14ac:dyDescent="0.25">
      <c r="B146" s="77"/>
      <c r="D146" s="44"/>
      <c r="E146" s="44"/>
      <c r="F146" s="44"/>
      <c r="G146" s="44"/>
      <c r="H146" s="44"/>
      <c r="I146" s="44"/>
      <c r="J146" s="44"/>
      <c r="L146" s="44"/>
      <c r="M146" s="44"/>
      <c r="N146" s="44"/>
      <c r="O146" s="44"/>
      <c r="P146" s="44"/>
      <c r="Q146" s="44"/>
      <c r="S146" s="77"/>
      <c r="U146" s="44"/>
      <c r="V146" s="44"/>
      <c r="W146" s="44"/>
      <c r="X146" s="44"/>
      <c r="Y146" s="44"/>
      <c r="Z146" s="44"/>
      <c r="AA146" s="44"/>
      <c r="AC146" s="44"/>
      <c r="AD146" s="44"/>
      <c r="AE146" s="44"/>
      <c r="AF146" s="44"/>
      <c r="AG146" s="44"/>
      <c r="AH146" s="44"/>
    </row>
    <row r="147" spans="2:34" x14ac:dyDescent="0.25">
      <c r="B147" s="77"/>
      <c r="D147" s="44"/>
      <c r="E147" s="44"/>
      <c r="F147" s="44"/>
      <c r="G147" s="44"/>
      <c r="H147" s="44"/>
      <c r="I147" s="44"/>
      <c r="J147" s="44"/>
      <c r="L147" s="44"/>
      <c r="M147" s="44"/>
      <c r="N147" s="44"/>
      <c r="O147" s="44"/>
      <c r="P147" s="44"/>
      <c r="Q147" s="44"/>
      <c r="S147" s="77"/>
      <c r="U147" s="44"/>
      <c r="V147" s="44"/>
      <c r="W147" s="44"/>
      <c r="X147" s="44"/>
      <c r="Y147" s="44"/>
      <c r="Z147" s="44"/>
      <c r="AA147" s="44"/>
      <c r="AC147" s="44"/>
      <c r="AD147" s="44"/>
      <c r="AE147" s="44"/>
      <c r="AF147" s="44"/>
      <c r="AG147" s="44"/>
      <c r="AH147" s="44"/>
    </row>
    <row r="148" spans="2:34" x14ac:dyDescent="0.25">
      <c r="B148" s="77"/>
      <c r="D148" s="44"/>
      <c r="E148" s="44"/>
      <c r="F148" s="44"/>
      <c r="G148" s="44"/>
      <c r="H148" s="44"/>
      <c r="I148" s="44"/>
      <c r="J148" s="44"/>
      <c r="L148" s="44"/>
      <c r="M148" s="44"/>
      <c r="N148" s="44"/>
      <c r="O148" s="44"/>
      <c r="P148" s="44"/>
      <c r="Q148" s="44"/>
      <c r="S148" s="77"/>
      <c r="U148" s="44"/>
      <c r="V148" s="44"/>
      <c r="W148" s="44"/>
      <c r="X148" s="44"/>
      <c r="Y148" s="44"/>
      <c r="Z148" s="44"/>
      <c r="AA148" s="44"/>
      <c r="AC148" s="44"/>
      <c r="AD148" s="44"/>
      <c r="AE148" s="44"/>
      <c r="AF148" s="44"/>
      <c r="AG148" s="44"/>
      <c r="AH148" s="44"/>
    </row>
    <row r="149" spans="2:34" x14ac:dyDescent="0.25">
      <c r="B149" s="77"/>
      <c r="D149" s="44"/>
      <c r="E149" s="44"/>
      <c r="F149" s="44"/>
      <c r="G149" s="44"/>
      <c r="H149" s="44"/>
      <c r="I149" s="44"/>
      <c r="J149" s="44"/>
      <c r="L149" s="44"/>
      <c r="M149" s="44"/>
      <c r="N149" s="44"/>
      <c r="O149" s="44"/>
      <c r="P149" s="44"/>
      <c r="Q149" s="44"/>
      <c r="S149" s="77"/>
      <c r="U149" s="44"/>
      <c r="V149" s="44"/>
      <c r="W149" s="44"/>
      <c r="X149" s="44"/>
      <c r="Y149" s="44"/>
      <c r="Z149" s="44"/>
      <c r="AA149" s="44"/>
      <c r="AC149" s="44"/>
      <c r="AD149" s="44"/>
      <c r="AE149" s="44"/>
      <c r="AF149" s="44"/>
      <c r="AG149" s="44"/>
      <c r="AH149" s="44"/>
    </row>
    <row r="150" spans="2:34" x14ac:dyDescent="0.25">
      <c r="B150" s="77"/>
      <c r="D150" s="44"/>
      <c r="E150" s="44"/>
      <c r="F150" s="44"/>
      <c r="G150" s="44"/>
      <c r="H150" s="44"/>
      <c r="I150" s="44"/>
      <c r="J150" s="44"/>
      <c r="L150" s="44"/>
      <c r="M150" s="44"/>
      <c r="N150" s="44"/>
      <c r="O150" s="44"/>
      <c r="P150" s="44"/>
      <c r="Q150" s="44"/>
      <c r="S150" s="77"/>
      <c r="U150" s="44"/>
      <c r="V150" s="44"/>
      <c r="W150" s="44"/>
      <c r="X150" s="44"/>
      <c r="Y150" s="44"/>
      <c r="Z150" s="44"/>
      <c r="AA150" s="44"/>
      <c r="AC150" s="44"/>
      <c r="AD150" s="44"/>
      <c r="AE150" s="44"/>
      <c r="AF150" s="44"/>
      <c r="AG150" s="44"/>
      <c r="AH150" s="44"/>
    </row>
    <row r="151" spans="2:34" x14ac:dyDescent="0.25">
      <c r="B151" s="77"/>
      <c r="D151" s="44"/>
      <c r="E151" s="44"/>
      <c r="F151" s="44"/>
      <c r="G151" s="44"/>
      <c r="H151" s="44"/>
      <c r="I151" s="44"/>
      <c r="J151" s="44"/>
      <c r="L151" s="44"/>
      <c r="M151" s="44"/>
      <c r="N151" s="44"/>
      <c r="O151" s="44"/>
      <c r="P151" s="44"/>
      <c r="Q151" s="44"/>
      <c r="S151" s="77"/>
      <c r="U151" s="44"/>
      <c r="V151" s="44"/>
      <c r="W151" s="44"/>
      <c r="X151" s="44"/>
      <c r="Y151" s="44"/>
      <c r="Z151" s="44"/>
      <c r="AA151" s="44"/>
      <c r="AC151" s="44"/>
      <c r="AD151" s="44"/>
      <c r="AE151" s="44"/>
      <c r="AF151" s="44"/>
      <c r="AG151" s="44"/>
      <c r="AH151" s="44"/>
    </row>
    <row r="152" spans="2:34" x14ac:dyDescent="0.25">
      <c r="B152" s="77"/>
      <c r="D152" s="44"/>
      <c r="E152" s="44"/>
      <c r="F152" s="44"/>
      <c r="G152" s="44"/>
      <c r="H152" s="44"/>
      <c r="I152" s="44"/>
      <c r="J152" s="44"/>
      <c r="L152" s="44"/>
      <c r="M152" s="44"/>
      <c r="N152" s="44"/>
      <c r="O152" s="44"/>
      <c r="P152" s="44"/>
      <c r="Q152" s="44"/>
      <c r="S152" s="77"/>
      <c r="U152" s="44"/>
      <c r="V152" s="44"/>
      <c r="W152" s="44"/>
      <c r="X152" s="44"/>
      <c r="Y152" s="44"/>
      <c r="Z152" s="44"/>
      <c r="AA152" s="44"/>
      <c r="AC152" s="44"/>
      <c r="AD152" s="44"/>
      <c r="AE152" s="44"/>
      <c r="AF152" s="44"/>
      <c r="AG152" s="44"/>
      <c r="AH152" s="44"/>
    </row>
    <row r="153" spans="2:34" x14ac:dyDescent="0.25">
      <c r="B153" s="77"/>
      <c r="D153" s="44"/>
      <c r="E153" s="44"/>
      <c r="F153" s="44"/>
      <c r="G153" s="44"/>
      <c r="H153" s="44"/>
      <c r="I153" s="44"/>
      <c r="J153" s="44"/>
      <c r="L153" s="44"/>
      <c r="M153" s="44"/>
      <c r="N153" s="44"/>
      <c r="O153" s="44"/>
      <c r="P153" s="44"/>
      <c r="Q153" s="44"/>
      <c r="S153" s="77"/>
      <c r="U153" s="44"/>
      <c r="V153" s="44"/>
      <c r="W153" s="44"/>
      <c r="X153" s="44"/>
      <c r="Y153" s="44"/>
      <c r="Z153" s="44"/>
      <c r="AA153" s="44"/>
      <c r="AC153" s="44"/>
      <c r="AD153" s="44"/>
      <c r="AE153" s="44"/>
      <c r="AF153" s="44"/>
      <c r="AG153" s="44"/>
      <c r="AH153" s="44"/>
    </row>
    <row r="154" spans="2:34" x14ac:dyDescent="0.25">
      <c r="B154" s="77"/>
      <c r="D154" s="44"/>
      <c r="E154" s="44"/>
      <c r="F154" s="44"/>
      <c r="G154" s="44"/>
      <c r="H154" s="44"/>
      <c r="I154" s="44"/>
      <c r="J154" s="44"/>
      <c r="L154" s="44"/>
      <c r="M154" s="44"/>
      <c r="N154" s="44"/>
      <c r="O154" s="44"/>
      <c r="P154" s="44"/>
      <c r="Q154" s="44"/>
      <c r="S154" s="77"/>
      <c r="U154" s="44"/>
      <c r="V154" s="44"/>
      <c r="W154" s="44"/>
      <c r="X154" s="44"/>
      <c r="Y154" s="44"/>
      <c r="Z154" s="44"/>
      <c r="AA154" s="44"/>
      <c r="AC154" s="44"/>
      <c r="AD154" s="44"/>
      <c r="AE154" s="44"/>
      <c r="AF154" s="44"/>
      <c r="AG154" s="44"/>
      <c r="AH154" s="44"/>
    </row>
    <row r="155" spans="2:34" x14ac:dyDescent="0.25">
      <c r="B155" s="77"/>
      <c r="D155" s="44"/>
      <c r="E155" s="44"/>
      <c r="F155" s="44"/>
      <c r="G155" s="44"/>
      <c r="H155" s="44"/>
      <c r="I155" s="44"/>
      <c r="J155" s="44"/>
      <c r="L155" s="44"/>
      <c r="M155" s="44"/>
      <c r="N155" s="44"/>
      <c r="O155" s="44"/>
      <c r="P155" s="44"/>
      <c r="Q155" s="44"/>
      <c r="S155" s="77"/>
      <c r="U155" s="44"/>
      <c r="V155" s="44"/>
      <c r="W155" s="44"/>
      <c r="X155" s="44"/>
      <c r="Y155" s="44"/>
      <c r="Z155" s="44"/>
      <c r="AA155" s="44"/>
      <c r="AC155" s="44"/>
      <c r="AD155" s="44"/>
      <c r="AE155" s="44"/>
      <c r="AF155" s="44"/>
      <c r="AG155" s="44"/>
      <c r="AH155" s="44"/>
    </row>
    <row r="156" spans="2:34" x14ac:dyDescent="0.25">
      <c r="B156" s="77"/>
      <c r="D156" s="44"/>
      <c r="E156" s="44"/>
      <c r="F156" s="44"/>
      <c r="G156" s="44"/>
      <c r="H156" s="44"/>
      <c r="I156" s="44"/>
      <c r="J156" s="44"/>
      <c r="L156" s="44"/>
      <c r="M156" s="44"/>
      <c r="N156" s="44"/>
      <c r="O156" s="44"/>
      <c r="P156" s="44"/>
      <c r="Q156" s="44"/>
      <c r="S156" s="77"/>
      <c r="U156" s="44"/>
      <c r="V156" s="44"/>
      <c r="W156" s="44"/>
      <c r="X156" s="44"/>
      <c r="Y156" s="44"/>
      <c r="Z156" s="44"/>
      <c r="AA156" s="44"/>
      <c r="AC156" s="44"/>
      <c r="AD156" s="44"/>
      <c r="AE156" s="44"/>
      <c r="AF156" s="44"/>
      <c r="AG156" s="44"/>
      <c r="AH156" s="44"/>
    </row>
    <row r="157" spans="2:34" x14ac:dyDescent="0.25">
      <c r="B157" s="77"/>
      <c r="D157" s="44"/>
      <c r="E157" s="44"/>
      <c r="F157" s="44"/>
      <c r="G157" s="44"/>
      <c r="H157" s="44"/>
      <c r="I157" s="44"/>
      <c r="J157" s="44"/>
      <c r="L157" s="44"/>
      <c r="M157" s="44"/>
      <c r="N157" s="44"/>
      <c r="O157" s="44"/>
      <c r="P157" s="44"/>
      <c r="Q157" s="44"/>
      <c r="S157" s="77"/>
      <c r="U157" s="44"/>
      <c r="V157" s="44"/>
      <c r="W157" s="44"/>
      <c r="X157" s="44"/>
      <c r="Y157" s="44"/>
      <c r="Z157" s="44"/>
      <c r="AA157" s="44"/>
      <c r="AC157" s="44"/>
      <c r="AD157" s="44"/>
      <c r="AE157" s="44"/>
      <c r="AF157" s="44"/>
      <c r="AG157" s="44"/>
      <c r="AH157" s="44"/>
    </row>
    <row r="158" spans="2:34" x14ac:dyDescent="0.25">
      <c r="B158" s="77"/>
      <c r="D158" s="44"/>
      <c r="E158" s="44"/>
      <c r="F158" s="44"/>
      <c r="G158" s="44"/>
      <c r="H158" s="44"/>
      <c r="I158" s="44"/>
      <c r="J158" s="44"/>
      <c r="L158" s="44"/>
      <c r="M158" s="44"/>
      <c r="N158" s="44"/>
      <c r="O158" s="44"/>
      <c r="P158" s="44"/>
      <c r="Q158" s="44"/>
      <c r="S158" s="77"/>
      <c r="U158" s="44"/>
      <c r="V158" s="44"/>
      <c r="W158" s="44"/>
      <c r="X158" s="44"/>
      <c r="Y158" s="44"/>
      <c r="Z158" s="44"/>
      <c r="AA158" s="44"/>
      <c r="AC158" s="44"/>
      <c r="AD158" s="44"/>
      <c r="AE158" s="44"/>
      <c r="AF158" s="44"/>
      <c r="AG158" s="44"/>
      <c r="AH158" s="44"/>
    </row>
    <row r="159" spans="2:34" x14ac:dyDescent="0.25">
      <c r="B159" s="77"/>
      <c r="D159" s="44"/>
      <c r="E159" s="44"/>
      <c r="F159" s="44"/>
      <c r="G159" s="44"/>
      <c r="H159" s="44"/>
      <c r="I159" s="44"/>
      <c r="J159" s="44"/>
      <c r="L159" s="44"/>
      <c r="M159" s="44"/>
      <c r="N159" s="44"/>
      <c r="O159" s="44"/>
      <c r="P159" s="44"/>
      <c r="Q159" s="44"/>
      <c r="S159" s="77"/>
      <c r="U159" s="44"/>
      <c r="V159" s="44"/>
      <c r="W159" s="44"/>
      <c r="X159" s="44"/>
      <c r="Y159" s="44"/>
      <c r="Z159" s="44"/>
      <c r="AA159" s="44"/>
      <c r="AC159" s="44"/>
      <c r="AD159" s="44"/>
      <c r="AE159" s="44"/>
      <c r="AF159" s="44"/>
      <c r="AG159" s="44"/>
      <c r="AH159" s="44"/>
    </row>
    <row r="160" spans="2:34" x14ac:dyDescent="0.25">
      <c r="B160" s="77"/>
      <c r="D160" s="44"/>
      <c r="E160" s="44"/>
      <c r="F160" s="44"/>
      <c r="G160" s="44"/>
      <c r="H160" s="44"/>
      <c r="I160" s="44"/>
      <c r="J160" s="44"/>
      <c r="L160" s="44"/>
      <c r="M160" s="44"/>
      <c r="N160" s="44"/>
      <c r="O160" s="44"/>
      <c r="P160" s="44"/>
      <c r="Q160" s="44"/>
      <c r="S160" s="77"/>
      <c r="U160" s="44"/>
      <c r="V160" s="44"/>
      <c r="W160" s="44"/>
      <c r="X160" s="44"/>
      <c r="Y160" s="44"/>
      <c r="Z160" s="44"/>
      <c r="AA160" s="44"/>
      <c r="AC160" s="44"/>
      <c r="AD160" s="44"/>
      <c r="AE160" s="44"/>
      <c r="AF160" s="44"/>
      <c r="AG160" s="44"/>
      <c r="AH160" s="44"/>
    </row>
    <row r="161" spans="2:34" x14ac:dyDescent="0.25">
      <c r="B161" s="77"/>
      <c r="D161" s="44"/>
      <c r="E161" s="44"/>
      <c r="F161" s="44"/>
      <c r="G161" s="44"/>
      <c r="H161" s="44"/>
      <c r="I161" s="44"/>
      <c r="J161" s="44"/>
      <c r="L161" s="44"/>
      <c r="M161" s="44"/>
      <c r="N161" s="44"/>
      <c r="O161" s="44"/>
      <c r="P161" s="44"/>
      <c r="Q161" s="44"/>
      <c r="S161" s="77"/>
      <c r="U161" s="44"/>
      <c r="V161" s="44"/>
      <c r="W161" s="44"/>
      <c r="X161" s="44"/>
      <c r="Y161" s="44"/>
      <c r="Z161" s="44"/>
      <c r="AA161" s="44"/>
      <c r="AC161" s="44"/>
      <c r="AD161" s="44"/>
      <c r="AE161" s="44"/>
      <c r="AF161" s="44"/>
      <c r="AG161" s="44"/>
      <c r="AH161" s="44"/>
    </row>
    <row r="162" spans="2:34" x14ac:dyDescent="0.25">
      <c r="B162" s="77"/>
      <c r="D162" s="44"/>
      <c r="E162" s="44"/>
      <c r="F162" s="44"/>
      <c r="G162" s="44"/>
      <c r="H162" s="44"/>
      <c r="I162" s="44"/>
      <c r="J162" s="44"/>
      <c r="L162" s="44"/>
      <c r="M162" s="44"/>
      <c r="N162" s="44"/>
      <c r="O162" s="44"/>
      <c r="P162" s="44"/>
      <c r="Q162" s="44"/>
      <c r="S162" s="77"/>
      <c r="U162" s="44"/>
      <c r="V162" s="44"/>
      <c r="W162" s="44"/>
      <c r="X162" s="44"/>
      <c r="Y162" s="44"/>
      <c r="Z162" s="44"/>
      <c r="AA162" s="44"/>
      <c r="AC162" s="44"/>
      <c r="AD162" s="44"/>
      <c r="AE162" s="44"/>
      <c r="AF162" s="44"/>
      <c r="AG162" s="44"/>
      <c r="AH162" s="44"/>
    </row>
    <row r="163" spans="2:34" x14ac:dyDescent="0.25">
      <c r="B163" s="77"/>
      <c r="D163" s="44"/>
      <c r="E163" s="44"/>
      <c r="F163" s="44"/>
      <c r="G163" s="44"/>
      <c r="H163" s="44"/>
      <c r="I163" s="44"/>
      <c r="J163" s="44"/>
      <c r="L163" s="44"/>
      <c r="M163" s="44"/>
      <c r="N163" s="44"/>
      <c r="O163" s="44"/>
      <c r="P163" s="44"/>
      <c r="Q163" s="44"/>
      <c r="S163" s="77"/>
      <c r="U163" s="44"/>
      <c r="V163" s="44"/>
      <c r="W163" s="44"/>
      <c r="X163" s="44"/>
      <c r="Y163" s="44"/>
      <c r="Z163" s="44"/>
      <c r="AA163" s="44"/>
      <c r="AC163" s="44"/>
      <c r="AD163" s="44"/>
      <c r="AE163" s="44"/>
      <c r="AF163" s="44"/>
      <c r="AG163" s="44"/>
      <c r="AH163" s="44"/>
    </row>
    <row r="164" spans="2:34" x14ac:dyDescent="0.25">
      <c r="B164" s="77"/>
      <c r="D164" s="44"/>
      <c r="E164" s="44"/>
      <c r="F164" s="44"/>
      <c r="G164" s="44"/>
      <c r="H164" s="44"/>
      <c r="I164" s="44"/>
      <c r="J164" s="44"/>
      <c r="L164" s="44"/>
      <c r="M164" s="44"/>
      <c r="N164" s="44"/>
      <c r="O164" s="44"/>
      <c r="P164" s="44"/>
      <c r="Q164" s="44"/>
      <c r="S164" s="77"/>
      <c r="U164" s="44"/>
      <c r="V164" s="44"/>
      <c r="W164" s="44"/>
      <c r="X164" s="44"/>
      <c r="Y164" s="44"/>
      <c r="Z164" s="44"/>
      <c r="AA164" s="44"/>
      <c r="AC164" s="44"/>
      <c r="AD164" s="44"/>
      <c r="AE164" s="44"/>
      <c r="AF164" s="44"/>
      <c r="AG164" s="44"/>
      <c r="AH164" s="44"/>
    </row>
    <row r="165" spans="2:34" x14ac:dyDescent="0.25">
      <c r="B165" s="77"/>
      <c r="D165" s="44"/>
      <c r="E165" s="44"/>
      <c r="F165" s="44"/>
      <c r="G165" s="44"/>
      <c r="H165" s="44"/>
      <c r="I165" s="44"/>
      <c r="J165" s="44"/>
      <c r="L165" s="44"/>
      <c r="M165" s="44"/>
      <c r="N165" s="44"/>
      <c r="O165" s="44"/>
      <c r="P165" s="44"/>
      <c r="Q165" s="44"/>
      <c r="S165" s="77"/>
      <c r="U165" s="44"/>
      <c r="V165" s="44"/>
      <c r="W165" s="44"/>
      <c r="X165" s="44"/>
      <c r="Y165" s="44"/>
      <c r="Z165" s="44"/>
      <c r="AA165" s="44"/>
      <c r="AC165" s="44"/>
      <c r="AD165" s="44"/>
      <c r="AE165" s="44"/>
      <c r="AF165" s="44"/>
      <c r="AG165" s="44"/>
      <c r="AH165" s="44"/>
    </row>
    <row r="166" spans="2:34" x14ac:dyDescent="0.25">
      <c r="B166" s="77"/>
      <c r="D166" s="44"/>
      <c r="E166" s="44"/>
      <c r="F166" s="44"/>
      <c r="G166" s="44"/>
      <c r="H166" s="44"/>
      <c r="I166" s="44"/>
      <c r="J166" s="44"/>
      <c r="L166" s="44"/>
      <c r="M166" s="44"/>
      <c r="N166" s="44"/>
      <c r="O166" s="44"/>
      <c r="P166" s="44"/>
      <c r="Q166" s="44"/>
      <c r="S166" s="77"/>
      <c r="U166" s="44"/>
      <c r="V166" s="44"/>
      <c r="W166" s="44"/>
      <c r="X166" s="44"/>
      <c r="Y166" s="44"/>
      <c r="Z166" s="44"/>
      <c r="AA166" s="44"/>
      <c r="AC166" s="44"/>
      <c r="AD166" s="44"/>
      <c r="AE166" s="44"/>
      <c r="AF166" s="44"/>
      <c r="AG166" s="44"/>
      <c r="AH166" s="44"/>
    </row>
    <row r="167" spans="2:34" x14ac:dyDescent="0.25">
      <c r="B167" s="77"/>
      <c r="D167" s="44"/>
      <c r="E167" s="44"/>
      <c r="F167" s="44"/>
      <c r="G167" s="44"/>
      <c r="H167" s="44"/>
      <c r="I167" s="44"/>
      <c r="J167" s="44"/>
      <c r="L167" s="44"/>
      <c r="M167" s="44"/>
      <c r="N167" s="44"/>
      <c r="O167" s="44"/>
      <c r="P167" s="44"/>
      <c r="Q167" s="44"/>
      <c r="S167" s="77"/>
      <c r="U167" s="44"/>
      <c r="V167" s="44"/>
      <c r="W167" s="44"/>
      <c r="X167" s="44"/>
      <c r="Y167" s="44"/>
      <c r="Z167" s="44"/>
      <c r="AA167" s="44"/>
      <c r="AC167" s="44"/>
      <c r="AD167" s="44"/>
      <c r="AE167" s="44"/>
      <c r="AF167" s="44"/>
      <c r="AG167" s="44"/>
      <c r="AH167" s="44"/>
    </row>
    <row r="168" spans="2:34" x14ac:dyDescent="0.25">
      <c r="B168" s="77"/>
      <c r="D168" s="44"/>
      <c r="E168" s="44"/>
      <c r="F168" s="44"/>
      <c r="G168" s="44"/>
      <c r="H168" s="44"/>
      <c r="I168" s="44"/>
      <c r="J168" s="44"/>
      <c r="L168" s="44"/>
      <c r="M168" s="44"/>
      <c r="N168" s="44"/>
      <c r="O168" s="44"/>
      <c r="P168" s="44"/>
      <c r="Q168" s="44"/>
      <c r="S168" s="77"/>
      <c r="U168" s="44"/>
      <c r="V168" s="44"/>
      <c r="W168" s="44"/>
      <c r="X168" s="44"/>
      <c r="Y168" s="44"/>
      <c r="Z168" s="44"/>
      <c r="AA168" s="44"/>
      <c r="AC168" s="44"/>
      <c r="AD168" s="44"/>
      <c r="AE168" s="44"/>
      <c r="AF168" s="44"/>
      <c r="AG168" s="44"/>
      <c r="AH168" s="44"/>
    </row>
    <row r="169" spans="2:34" x14ac:dyDescent="0.25">
      <c r="B169" s="77"/>
      <c r="D169" s="44"/>
      <c r="E169" s="44"/>
      <c r="F169" s="44"/>
      <c r="G169" s="44"/>
      <c r="H169" s="44"/>
      <c r="I169" s="44"/>
      <c r="J169" s="44"/>
      <c r="L169" s="44"/>
      <c r="M169" s="44"/>
      <c r="N169" s="44"/>
      <c r="O169" s="44"/>
      <c r="P169" s="44"/>
      <c r="Q169" s="44"/>
      <c r="S169" s="77"/>
      <c r="U169" s="44"/>
      <c r="V169" s="44"/>
      <c r="W169" s="44"/>
      <c r="X169" s="44"/>
      <c r="Y169" s="44"/>
      <c r="Z169" s="44"/>
      <c r="AA169" s="44"/>
      <c r="AC169" s="44"/>
      <c r="AD169" s="44"/>
      <c r="AE169" s="44"/>
      <c r="AF169" s="44"/>
      <c r="AG169" s="44"/>
      <c r="AH169" s="44"/>
    </row>
    <row r="170" spans="2:34" x14ac:dyDescent="0.25">
      <c r="B170" s="77"/>
      <c r="D170" s="44"/>
      <c r="E170" s="44"/>
      <c r="F170" s="44"/>
      <c r="G170" s="44"/>
      <c r="H170" s="44"/>
      <c r="I170" s="44"/>
      <c r="J170" s="44"/>
      <c r="L170" s="44"/>
      <c r="M170" s="44"/>
      <c r="N170" s="44"/>
      <c r="O170" s="44"/>
      <c r="P170" s="44"/>
      <c r="Q170" s="44"/>
      <c r="S170" s="77"/>
      <c r="U170" s="44"/>
      <c r="V170" s="44"/>
      <c r="W170" s="44"/>
      <c r="X170" s="44"/>
      <c r="Y170" s="44"/>
      <c r="Z170" s="44"/>
      <c r="AA170" s="44"/>
      <c r="AC170" s="44"/>
      <c r="AD170" s="44"/>
      <c r="AE170" s="44"/>
      <c r="AF170" s="44"/>
      <c r="AG170" s="44"/>
      <c r="AH170" s="44"/>
    </row>
    <row r="171" spans="2:34" x14ac:dyDescent="0.25">
      <c r="B171" s="77"/>
      <c r="D171" s="44"/>
      <c r="E171" s="44"/>
      <c r="F171" s="44"/>
      <c r="G171" s="44"/>
      <c r="H171" s="44"/>
      <c r="I171" s="44"/>
      <c r="J171" s="44"/>
      <c r="L171" s="44"/>
      <c r="M171" s="44"/>
      <c r="N171" s="44"/>
      <c r="O171" s="44"/>
      <c r="P171" s="44"/>
      <c r="Q171" s="44"/>
      <c r="S171" s="77"/>
      <c r="U171" s="44"/>
      <c r="V171" s="44"/>
      <c r="W171" s="44"/>
      <c r="X171" s="44"/>
      <c r="Y171" s="44"/>
      <c r="Z171" s="44"/>
      <c r="AA171" s="44"/>
      <c r="AC171" s="44"/>
      <c r="AD171" s="44"/>
      <c r="AE171" s="44"/>
      <c r="AF171" s="44"/>
      <c r="AG171" s="44"/>
      <c r="AH171" s="44"/>
    </row>
    <row r="172" spans="2:34" x14ac:dyDescent="0.25">
      <c r="B172" s="77"/>
      <c r="D172" s="44"/>
      <c r="E172" s="44"/>
      <c r="F172" s="44"/>
      <c r="G172" s="44"/>
      <c r="H172" s="44"/>
      <c r="I172" s="44"/>
      <c r="J172" s="44"/>
      <c r="L172" s="44"/>
      <c r="M172" s="44"/>
      <c r="N172" s="44"/>
      <c r="O172" s="44"/>
      <c r="P172" s="44"/>
      <c r="Q172" s="44"/>
      <c r="S172" s="77"/>
      <c r="U172" s="44"/>
      <c r="V172" s="44"/>
      <c r="W172" s="44"/>
      <c r="X172" s="44"/>
      <c r="Y172" s="44"/>
      <c r="Z172" s="44"/>
      <c r="AA172" s="44"/>
      <c r="AC172" s="44"/>
      <c r="AD172" s="44"/>
      <c r="AE172" s="44"/>
      <c r="AF172" s="44"/>
      <c r="AG172" s="44"/>
      <c r="AH172" s="44"/>
    </row>
    <row r="173" spans="2:34" x14ac:dyDescent="0.25">
      <c r="B173" s="77"/>
      <c r="D173" s="44"/>
      <c r="E173" s="44"/>
      <c r="F173" s="44"/>
      <c r="G173" s="44"/>
      <c r="H173" s="44"/>
      <c r="I173" s="44"/>
      <c r="J173" s="44"/>
      <c r="L173" s="44"/>
      <c r="M173" s="44"/>
      <c r="N173" s="44"/>
      <c r="O173" s="44"/>
      <c r="P173" s="44"/>
      <c r="Q173" s="44"/>
      <c r="S173" s="77"/>
      <c r="U173" s="44"/>
      <c r="V173" s="44"/>
      <c r="W173" s="44"/>
      <c r="X173" s="44"/>
      <c r="Y173" s="44"/>
      <c r="Z173" s="44"/>
      <c r="AA173" s="44"/>
      <c r="AC173" s="44"/>
      <c r="AD173" s="44"/>
      <c r="AE173" s="44"/>
      <c r="AF173" s="44"/>
      <c r="AG173" s="44"/>
      <c r="AH173" s="44"/>
    </row>
    <row r="174" spans="2:34" x14ac:dyDescent="0.25">
      <c r="B174" s="77"/>
      <c r="D174" s="44"/>
      <c r="E174" s="44"/>
      <c r="F174" s="44"/>
      <c r="G174" s="44"/>
      <c r="H174" s="44"/>
      <c r="I174" s="44"/>
      <c r="J174" s="44"/>
      <c r="L174" s="44"/>
      <c r="M174" s="44"/>
      <c r="N174" s="44"/>
      <c r="O174" s="44"/>
      <c r="P174" s="44"/>
      <c r="Q174" s="44"/>
      <c r="S174" s="77"/>
      <c r="U174" s="44"/>
      <c r="V174" s="44"/>
      <c r="W174" s="44"/>
      <c r="X174" s="44"/>
      <c r="Y174" s="44"/>
      <c r="Z174" s="44"/>
      <c r="AA174" s="44"/>
      <c r="AC174" s="44"/>
      <c r="AD174" s="44"/>
      <c r="AE174" s="44"/>
      <c r="AF174" s="44"/>
      <c r="AG174" s="44"/>
      <c r="AH174" s="44"/>
    </row>
    <row r="175" spans="2:34" x14ac:dyDescent="0.25">
      <c r="B175" s="77"/>
      <c r="D175" s="44"/>
      <c r="E175" s="44"/>
      <c r="F175" s="44"/>
      <c r="G175" s="44"/>
      <c r="H175" s="44"/>
      <c r="I175" s="44"/>
      <c r="J175" s="44"/>
      <c r="L175" s="44"/>
      <c r="M175" s="44"/>
      <c r="N175" s="44"/>
      <c r="O175" s="44"/>
      <c r="P175" s="44"/>
      <c r="Q175" s="44"/>
      <c r="S175" s="77"/>
      <c r="U175" s="44"/>
      <c r="V175" s="44"/>
      <c r="W175" s="44"/>
      <c r="X175" s="44"/>
      <c r="Y175" s="44"/>
      <c r="Z175" s="44"/>
      <c r="AA175" s="44"/>
      <c r="AC175" s="44"/>
      <c r="AD175" s="44"/>
      <c r="AE175" s="44"/>
      <c r="AF175" s="44"/>
      <c r="AG175" s="44"/>
      <c r="AH175" s="44"/>
    </row>
    <row r="176" spans="2:34" x14ac:dyDescent="0.25">
      <c r="B176" s="77"/>
      <c r="D176" s="44"/>
      <c r="E176" s="44"/>
      <c r="F176" s="44"/>
      <c r="G176" s="44"/>
      <c r="H176" s="44"/>
      <c r="I176" s="44"/>
      <c r="J176" s="44"/>
      <c r="L176" s="44"/>
      <c r="M176" s="44"/>
      <c r="N176" s="44"/>
      <c r="O176" s="44"/>
      <c r="P176" s="44"/>
      <c r="Q176" s="44"/>
      <c r="S176" s="77"/>
      <c r="U176" s="44"/>
      <c r="V176" s="44"/>
      <c r="W176" s="44"/>
      <c r="X176" s="44"/>
      <c r="Y176" s="44"/>
      <c r="Z176" s="44"/>
      <c r="AA176" s="44"/>
      <c r="AC176" s="44"/>
      <c r="AD176" s="44"/>
      <c r="AE176" s="44"/>
      <c r="AF176" s="44"/>
      <c r="AG176" s="44"/>
      <c r="AH176" s="44"/>
    </row>
    <row r="177" spans="2:34" x14ac:dyDescent="0.25">
      <c r="B177" s="77"/>
      <c r="D177" s="44"/>
      <c r="E177" s="44"/>
      <c r="F177" s="44"/>
      <c r="G177" s="44"/>
      <c r="H177" s="44"/>
      <c r="I177" s="44"/>
      <c r="J177" s="44"/>
      <c r="L177" s="44"/>
      <c r="M177" s="44"/>
      <c r="N177" s="44"/>
      <c r="O177" s="44"/>
      <c r="P177" s="44"/>
      <c r="Q177" s="44"/>
      <c r="S177" s="77"/>
      <c r="U177" s="44"/>
      <c r="V177" s="44"/>
      <c r="W177" s="44"/>
      <c r="X177" s="44"/>
      <c r="Y177" s="44"/>
      <c r="Z177" s="44"/>
      <c r="AA177" s="44"/>
      <c r="AC177" s="44"/>
      <c r="AD177" s="44"/>
      <c r="AE177" s="44"/>
      <c r="AF177" s="44"/>
      <c r="AG177" s="44"/>
      <c r="AH177" s="44"/>
    </row>
    <row r="178" spans="2:34" x14ac:dyDescent="0.25">
      <c r="B178" s="77"/>
      <c r="D178" s="44"/>
      <c r="E178" s="44"/>
      <c r="F178" s="44"/>
      <c r="G178" s="44"/>
      <c r="H178" s="44"/>
      <c r="I178" s="44"/>
      <c r="J178" s="44"/>
      <c r="L178" s="44"/>
      <c r="M178" s="44"/>
      <c r="N178" s="44"/>
      <c r="O178" s="44"/>
      <c r="P178" s="44"/>
      <c r="Q178" s="44"/>
      <c r="S178" s="77"/>
      <c r="U178" s="44"/>
      <c r="V178" s="44"/>
      <c r="W178" s="44"/>
      <c r="X178" s="44"/>
      <c r="Y178" s="44"/>
      <c r="Z178" s="44"/>
      <c r="AA178" s="44"/>
      <c r="AC178" s="44"/>
      <c r="AD178" s="44"/>
      <c r="AE178" s="44"/>
      <c r="AF178" s="44"/>
      <c r="AG178" s="44"/>
      <c r="AH178" s="44"/>
    </row>
    <row r="179" spans="2:34" x14ac:dyDescent="0.25">
      <c r="B179" s="77"/>
      <c r="D179" s="44"/>
      <c r="E179" s="44"/>
      <c r="F179" s="44"/>
      <c r="G179" s="44"/>
      <c r="H179" s="44"/>
      <c r="I179" s="44"/>
      <c r="J179" s="44"/>
      <c r="L179" s="44"/>
      <c r="M179" s="44"/>
      <c r="N179" s="44"/>
      <c r="O179" s="44"/>
      <c r="P179" s="44"/>
      <c r="Q179" s="44"/>
      <c r="S179" s="77"/>
      <c r="U179" s="44"/>
      <c r="V179" s="44"/>
      <c r="W179" s="44"/>
      <c r="X179" s="44"/>
      <c r="Y179" s="44"/>
      <c r="Z179" s="44"/>
      <c r="AA179" s="44"/>
      <c r="AC179" s="44"/>
      <c r="AD179" s="44"/>
      <c r="AE179" s="44"/>
      <c r="AF179" s="44"/>
      <c r="AG179" s="44"/>
      <c r="AH179" s="44"/>
    </row>
    <row r="180" spans="2:34" x14ac:dyDescent="0.25">
      <c r="B180" s="77"/>
      <c r="D180" s="44"/>
      <c r="E180" s="44"/>
      <c r="F180" s="44"/>
      <c r="G180" s="44"/>
      <c r="H180" s="44"/>
      <c r="I180" s="44"/>
      <c r="J180" s="44"/>
      <c r="L180" s="44"/>
      <c r="M180" s="44"/>
      <c r="N180" s="44"/>
      <c r="O180" s="44"/>
      <c r="P180" s="44"/>
      <c r="Q180" s="44"/>
      <c r="S180" s="77"/>
      <c r="U180" s="44"/>
      <c r="V180" s="44"/>
      <c r="W180" s="44"/>
      <c r="X180" s="44"/>
      <c r="Y180" s="44"/>
      <c r="Z180" s="44"/>
      <c r="AA180" s="44"/>
      <c r="AC180" s="44"/>
      <c r="AD180" s="44"/>
      <c r="AE180" s="44"/>
      <c r="AF180" s="44"/>
      <c r="AG180" s="44"/>
      <c r="AH180" s="44"/>
    </row>
    <row r="181" spans="2:34" x14ac:dyDescent="0.25">
      <c r="B181" s="77"/>
      <c r="D181" s="44"/>
      <c r="E181" s="44"/>
      <c r="F181" s="44"/>
      <c r="G181" s="44"/>
      <c r="H181" s="44"/>
      <c r="I181" s="44"/>
      <c r="J181" s="44"/>
      <c r="L181" s="44"/>
      <c r="M181" s="44"/>
      <c r="N181" s="44"/>
      <c r="O181" s="44"/>
      <c r="P181" s="44"/>
      <c r="Q181" s="44"/>
      <c r="S181" s="77"/>
      <c r="U181" s="44"/>
      <c r="V181" s="44"/>
      <c r="W181" s="44"/>
      <c r="X181" s="44"/>
      <c r="Y181" s="44"/>
      <c r="Z181" s="44"/>
      <c r="AA181" s="44"/>
      <c r="AC181" s="44"/>
      <c r="AD181" s="44"/>
      <c r="AE181" s="44"/>
      <c r="AF181" s="44"/>
      <c r="AG181" s="44"/>
      <c r="AH181" s="44"/>
    </row>
    <row r="182" spans="2:34" x14ac:dyDescent="0.25">
      <c r="B182" s="77"/>
      <c r="D182" s="44"/>
      <c r="E182" s="44"/>
      <c r="F182" s="44"/>
      <c r="G182" s="44"/>
      <c r="H182" s="44"/>
      <c r="I182" s="44"/>
      <c r="J182" s="44"/>
      <c r="L182" s="44"/>
      <c r="M182" s="44"/>
      <c r="N182" s="44"/>
      <c r="O182" s="44"/>
      <c r="P182" s="44"/>
      <c r="Q182" s="44"/>
      <c r="S182" s="77"/>
      <c r="U182" s="44"/>
      <c r="V182" s="44"/>
      <c r="W182" s="44"/>
      <c r="X182" s="44"/>
      <c r="Y182" s="44"/>
      <c r="Z182" s="44"/>
      <c r="AA182" s="44"/>
      <c r="AC182" s="44"/>
      <c r="AD182" s="44"/>
      <c r="AE182" s="44"/>
      <c r="AF182" s="44"/>
      <c r="AG182" s="44"/>
      <c r="AH182" s="44"/>
    </row>
    <row r="183" spans="2:34" x14ac:dyDescent="0.25">
      <c r="B183" s="77"/>
      <c r="D183" s="44"/>
      <c r="E183" s="44"/>
      <c r="F183" s="44"/>
      <c r="G183" s="44"/>
      <c r="H183" s="44"/>
      <c r="I183" s="44"/>
      <c r="J183" s="44"/>
      <c r="L183" s="44"/>
      <c r="M183" s="44"/>
      <c r="N183" s="44"/>
      <c r="O183" s="44"/>
      <c r="P183" s="44"/>
      <c r="Q183" s="44"/>
      <c r="S183" s="77"/>
      <c r="U183" s="44"/>
      <c r="V183" s="44"/>
      <c r="W183" s="44"/>
      <c r="X183" s="44"/>
      <c r="Y183" s="44"/>
      <c r="Z183" s="44"/>
      <c r="AA183" s="44"/>
      <c r="AC183" s="44"/>
      <c r="AD183" s="44"/>
      <c r="AE183" s="44"/>
      <c r="AF183" s="44"/>
      <c r="AG183" s="44"/>
      <c r="AH183" s="44"/>
    </row>
    <row r="184" spans="2:34" x14ac:dyDescent="0.25">
      <c r="B184" s="77"/>
      <c r="D184" s="44"/>
      <c r="E184" s="44"/>
      <c r="F184" s="44"/>
      <c r="G184" s="44"/>
      <c r="H184" s="44"/>
      <c r="I184" s="44"/>
      <c r="J184" s="44"/>
      <c r="L184" s="44"/>
      <c r="M184" s="44"/>
      <c r="N184" s="44"/>
      <c r="O184" s="44"/>
      <c r="P184" s="44"/>
      <c r="Q184" s="44"/>
      <c r="S184" s="77"/>
      <c r="U184" s="44"/>
      <c r="V184" s="44"/>
      <c r="W184" s="44"/>
      <c r="X184" s="44"/>
      <c r="Y184" s="44"/>
      <c r="Z184" s="44"/>
      <c r="AA184" s="44"/>
      <c r="AC184" s="44"/>
      <c r="AD184" s="44"/>
      <c r="AE184" s="44"/>
      <c r="AF184" s="44"/>
      <c r="AG184" s="44"/>
      <c r="AH184" s="44"/>
    </row>
    <row r="185" spans="2:34" x14ac:dyDescent="0.25">
      <c r="B185" s="77"/>
      <c r="D185" s="44"/>
      <c r="E185" s="44"/>
      <c r="F185" s="44"/>
      <c r="G185" s="44"/>
      <c r="H185" s="44"/>
      <c r="I185" s="44"/>
      <c r="J185" s="44"/>
      <c r="L185" s="44"/>
      <c r="M185" s="44"/>
      <c r="N185" s="44"/>
      <c r="O185" s="44"/>
      <c r="P185" s="44"/>
      <c r="Q185" s="44"/>
      <c r="S185" s="77"/>
      <c r="U185" s="44"/>
      <c r="V185" s="44"/>
      <c r="W185" s="44"/>
      <c r="X185" s="44"/>
      <c r="Y185" s="44"/>
      <c r="Z185" s="44"/>
      <c r="AA185" s="44"/>
      <c r="AC185" s="44"/>
      <c r="AD185" s="44"/>
      <c r="AE185" s="44"/>
      <c r="AF185" s="44"/>
      <c r="AG185" s="44"/>
      <c r="AH185" s="44"/>
    </row>
    <row r="186" spans="2:34" x14ac:dyDescent="0.25">
      <c r="B186" s="77"/>
      <c r="D186" s="44"/>
      <c r="E186" s="44"/>
      <c r="F186" s="44"/>
      <c r="G186" s="44"/>
      <c r="H186" s="44"/>
      <c r="I186" s="44"/>
      <c r="J186" s="44"/>
      <c r="L186" s="44"/>
      <c r="M186" s="44"/>
      <c r="N186" s="44"/>
      <c r="O186" s="44"/>
      <c r="P186" s="44"/>
      <c r="Q186" s="44"/>
      <c r="S186" s="77"/>
      <c r="U186" s="44"/>
      <c r="V186" s="44"/>
      <c r="W186" s="44"/>
      <c r="X186" s="44"/>
      <c r="Y186" s="44"/>
      <c r="Z186" s="44"/>
      <c r="AA186" s="44"/>
      <c r="AC186" s="44"/>
      <c r="AD186" s="44"/>
      <c r="AE186" s="44"/>
      <c r="AF186" s="44"/>
      <c r="AG186" s="44"/>
      <c r="AH186" s="44"/>
    </row>
    <row r="187" spans="2:34" x14ac:dyDescent="0.25">
      <c r="B187" s="77"/>
      <c r="D187" s="44"/>
      <c r="E187" s="44"/>
      <c r="F187" s="44"/>
      <c r="G187" s="44"/>
      <c r="H187" s="44"/>
      <c r="I187" s="44"/>
      <c r="J187" s="44"/>
      <c r="L187" s="44"/>
      <c r="M187" s="44"/>
      <c r="N187" s="44"/>
      <c r="O187" s="44"/>
      <c r="P187" s="44"/>
      <c r="Q187" s="44"/>
      <c r="S187" s="77"/>
      <c r="U187" s="44"/>
      <c r="V187" s="44"/>
      <c r="W187" s="44"/>
      <c r="X187" s="44"/>
      <c r="Y187" s="44"/>
      <c r="Z187" s="44"/>
      <c r="AA187" s="44"/>
      <c r="AC187" s="44"/>
      <c r="AD187" s="44"/>
      <c r="AE187" s="44"/>
      <c r="AF187" s="44"/>
      <c r="AG187" s="44"/>
      <c r="AH187" s="44"/>
    </row>
    <row r="188" spans="2:34" x14ac:dyDescent="0.25">
      <c r="B188" s="77"/>
      <c r="D188" s="44"/>
      <c r="E188" s="44"/>
      <c r="F188" s="44"/>
      <c r="G188" s="44"/>
      <c r="H188" s="44"/>
      <c r="I188" s="44"/>
      <c r="J188" s="44"/>
      <c r="L188" s="44"/>
      <c r="M188" s="44"/>
      <c r="N188" s="44"/>
      <c r="O188" s="44"/>
      <c r="P188" s="44"/>
      <c r="Q188" s="44"/>
      <c r="S188" s="77"/>
      <c r="U188" s="44"/>
      <c r="V188" s="44"/>
      <c r="W188" s="44"/>
      <c r="X188" s="44"/>
      <c r="Y188" s="44"/>
      <c r="Z188" s="44"/>
      <c r="AA188" s="44"/>
      <c r="AC188" s="44"/>
      <c r="AD188" s="44"/>
      <c r="AE188" s="44"/>
      <c r="AF188" s="44"/>
      <c r="AG188" s="44"/>
      <c r="AH188" s="44"/>
    </row>
    <row r="189" spans="2:34" x14ac:dyDescent="0.25">
      <c r="B189" s="77"/>
      <c r="D189" s="44"/>
      <c r="E189" s="44"/>
      <c r="F189" s="44"/>
      <c r="G189" s="44"/>
      <c r="H189" s="44"/>
      <c r="I189" s="44"/>
      <c r="J189" s="44"/>
      <c r="L189" s="44"/>
      <c r="M189" s="44"/>
      <c r="N189" s="44"/>
      <c r="O189" s="44"/>
      <c r="P189" s="44"/>
      <c r="Q189" s="44"/>
      <c r="S189" s="77"/>
      <c r="U189" s="44"/>
      <c r="V189" s="44"/>
      <c r="W189" s="44"/>
      <c r="X189" s="44"/>
      <c r="Y189" s="44"/>
      <c r="Z189" s="44"/>
      <c r="AA189" s="44"/>
      <c r="AC189" s="44"/>
      <c r="AD189" s="44"/>
      <c r="AE189" s="44"/>
      <c r="AF189" s="44"/>
      <c r="AG189" s="44"/>
      <c r="AH189" s="44"/>
    </row>
    <row r="190" spans="2:34" x14ac:dyDescent="0.25">
      <c r="B190" s="77"/>
      <c r="D190" s="44"/>
      <c r="E190" s="44"/>
      <c r="F190" s="44"/>
      <c r="G190" s="44"/>
      <c r="H190" s="44"/>
      <c r="I190" s="44"/>
      <c r="J190" s="44"/>
      <c r="L190" s="44"/>
      <c r="M190" s="44"/>
      <c r="N190" s="44"/>
      <c r="O190" s="44"/>
      <c r="P190" s="44"/>
      <c r="Q190" s="44"/>
      <c r="S190" s="77"/>
      <c r="U190" s="44"/>
      <c r="V190" s="44"/>
      <c r="W190" s="44"/>
      <c r="X190" s="44"/>
      <c r="Y190" s="44"/>
      <c r="Z190" s="44"/>
      <c r="AA190" s="44"/>
      <c r="AC190" s="44"/>
      <c r="AD190" s="44"/>
      <c r="AE190" s="44"/>
      <c r="AF190" s="44"/>
      <c r="AG190" s="44"/>
      <c r="AH190" s="44"/>
    </row>
    <row r="191" spans="2:34" x14ac:dyDescent="0.25">
      <c r="B191" s="77"/>
      <c r="D191" s="44"/>
      <c r="E191" s="44"/>
      <c r="F191" s="44"/>
      <c r="G191" s="44"/>
      <c r="H191" s="44"/>
      <c r="I191" s="44"/>
      <c r="J191" s="44"/>
      <c r="L191" s="44"/>
      <c r="M191" s="44"/>
      <c r="N191" s="44"/>
      <c r="O191" s="44"/>
      <c r="P191" s="44"/>
      <c r="Q191" s="44"/>
      <c r="S191" s="77"/>
      <c r="U191" s="44"/>
      <c r="V191" s="44"/>
      <c r="W191" s="44"/>
      <c r="X191" s="44"/>
      <c r="Y191" s="44"/>
      <c r="Z191" s="44"/>
      <c r="AA191" s="44"/>
      <c r="AC191" s="44"/>
      <c r="AD191" s="44"/>
      <c r="AE191" s="44"/>
      <c r="AF191" s="44"/>
      <c r="AG191" s="44"/>
      <c r="AH191" s="44"/>
    </row>
    <row r="192" spans="2:34" x14ac:dyDescent="0.25">
      <c r="B192" s="77"/>
      <c r="D192" s="44"/>
      <c r="E192" s="44"/>
      <c r="F192" s="44"/>
      <c r="G192" s="44"/>
      <c r="H192" s="44"/>
      <c r="I192" s="44"/>
      <c r="J192" s="44"/>
      <c r="L192" s="44"/>
      <c r="M192" s="44"/>
      <c r="N192" s="44"/>
      <c r="O192" s="44"/>
      <c r="P192" s="44"/>
      <c r="Q192" s="44"/>
      <c r="S192" s="77"/>
      <c r="U192" s="44"/>
      <c r="V192" s="44"/>
      <c r="W192" s="44"/>
      <c r="X192" s="44"/>
      <c r="Y192" s="44"/>
      <c r="Z192" s="44"/>
      <c r="AA192" s="44"/>
      <c r="AC192" s="44"/>
      <c r="AD192" s="44"/>
      <c r="AE192" s="44"/>
      <c r="AF192" s="44"/>
      <c r="AG192" s="44"/>
      <c r="AH192" s="44"/>
    </row>
    <row r="193" spans="2:34" x14ac:dyDescent="0.25">
      <c r="B193" s="77"/>
      <c r="D193" s="44"/>
      <c r="E193" s="44"/>
      <c r="F193" s="44"/>
      <c r="G193" s="44"/>
      <c r="H193" s="44"/>
      <c r="I193" s="44"/>
      <c r="J193" s="44"/>
      <c r="L193" s="44"/>
      <c r="M193" s="44"/>
      <c r="N193" s="44"/>
      <c r="O193" s="44"/>
      <c r="P193" s="44"/>
      <c r="Q193" s="44"/>
      <c r="S193" s="77"/>
      <c r="U193" s="44"/>
      <c r="V193" s="44"/>
      <c r="W193" s="44"/>
      <c r="X193" s="44"/>
      <c r="Y193" s="44"/>
      <c r="Z193" s="44"/>
      <c r="AA193" s="44"/>
      <c r="AC193" s="44"/>
      <c r="AD193" s="44"/>
      <c r="AE193" s="44"/>
      <c r="AF193" s="44"/>
      <c r="AG193" s="44"/>
      <c r="AH193" s="44"/>
    </row>
    <row r="194" spans="2:34" x14ac:dyDescent="0.25">
      <c r="B194" s="77"/>
      <c r="D194" s="44"/>
      <c r="E194" s="44"/>
      <c r="F194" s="44"/>
      <c r="G194" s="44"/>
      <c r="H194" s="44"/>
      <c r="I194" s="44"/>
      <c r="J194" s="44"/>
      <c r="L194" s="44"/>
      <c r="M194" s="44"/>
      <c r="N194" s="44"/>
      <c r="O194" s="44"/>
      <c r="P194" s="44"/>
      <c r="Q194" s="44"/>
      <c r="S194" s="77"/>
      <c r="U194" s="44"/>
      <c r="V194" s="44"/>
      <c r="W194" s="44"/>
      <c r="X194" s="44"/>
      <c r="Y194" s="44"/>
      <c r="Z194" s="44"/>
      <c r="AA194" s="44"/>
      <c r="AC194" s="44"/>
      <c r="AD194" s="44"/>
      <c r="AE194" s="44"/>
      <c r="AF194" s="44"/>
      <c r="AG194" s="44"/>
      <c r="AH194" s="44"/>
    </row>
    <row r="195" spans="2:34" x14ac:dyDescent="0.25">
      <c r="B195" s="77"/>
      <c r="D195" s="44"/>
      <c r="E195" s="44"/>
      <c r="F195" s="44"/>
      <c r="G195" s="44"/>
      <c r="H195" s="44"/>
      <c r="I195" s="44"/>
      <c r="J195" s="44"/>
      <c r="L195" s="44"/>
      <c r="M195" s="44"/>
      <c r="N195" s="44"/>
      <c r="O195" s="44"/>
      <c r="P195" s="44"/>
      <c r="Q195" s="44"/>
      <c r="S195" s="77"/>
      <c r="U195" s="44"/>
      <c r="V195" s="44"/>
      <c r="W195" s="44"/>
      <c r="X195" s="44"/>
      <c r="Y195" s="44"/>
      <c r="Z195" s="44"/>
      <c r="AA195" s="44"/>
      <c r="AC195" s="44"/>
      <c r="AD195" s="44"/>
      <c r="AE195" s="44"/>
      <c r="AF195" s="44"/>
      <c r="AG195" s="44"/>
      <c r="AH195" s="44"/>
    </row>
    <row r="196" spans="2:34" x14ac:dyDescent="0.25">
      <c r="B196" s="77"/>
      <c r="D196" s="44"/>
      <c r="E196" s="44"/>
      <c r="F196" s="44"/>
      <c r="G196" s="44"/>
      <c r="H196" s="44"/>
      <c r="I196" s="44"/>
      <c r="J196" s="44"/>
      <c r="L196" s="44"/>
      <c r="M196" s="44"/>
      <c r="N196" s="44"/>
      <c r="O196" s="44"/>
      <c r="P196" s="44"/>
      <c r="Q196" s="44"/>
      <c r="S196" s="77"/>
      <c r="U196" s="44"/>
      <c r="V196" s="44"/>
      <c r="W196" s="44"/>
      <c r="X196" s="44"/>
      <c r="Y196" s="44"/>
      <c r="Z196" s="44"/>
      <c r="AA196" s="44"/>
      <c r="AC196" s="44"/>
      <c r="AD196" s="44"/>
      <c r="AE196" s="44"/>
      <c r="AF196" s="44"/>
      <c r="AG196" s="44"/>
      <c r="AH196" s="44"/>
    </row>
    <row r="197" spans="2:34" x14ac:dyDescent="0.25">
      <c r="B197" s="77"/>
      <c r="D197" s="44"/>
      <c r="E197" s="44"/>
      <c r="F197" s="44"/>
      <c r="G197" s="44"/>
      <c r="H197" s="44"/>
      <c r="I197" s="44"/>
      <c r="J197" s="44"/>
      <c r="L197" s="44"/>
      <c r="M197" s="44"/>
      <c r="N197" s="44"/>
      <c r="O197" s="44"/>
      <c r="P197" s="44"/>
      <c r="Q197" s="44"/>
      <c r="S197" s="77"/>
      <c r="U197" s="44"/>
      <c r="V197" s="44"/>
      <c r="W197" s="44"/>
      <c r="X197" s="44"/>
      <c r="Y197" s="44"/>
      <c r="Z197" s="44"/>
      <c r="AA197" s="44"/>
      <c r="AC197" s="44"/>
      <c r="AD197" s="44"/>
      <c r="AE197" s="44"/>
      <c r="AF197" s="44"/>
      <c r="AG197" s="44"/>
      <c r="AH197" s="44"/>
    </row>
    <row r="198" spans="2:34" x14ac:dyDescent="0.25">
      <c r="B198" s="77"/>
      <c r="D198" s="44"/>
      <c r="E198" s="44"/>
      <c r="F198" s="44"/>
      <c r="G198" s="44"/>
      <c r="H198" s="44"/>
      <c r="I198" s="44"/>
      <c r="J198" s="44"/>
      <c r="L198" s="44"/>
      <c r="M198" s="44"/>
      <c r="N198" s="44"/>
      <c r="O198" s="44"/>
      <c r="P198" s="44"/>
      <c r="Q198" s="44"/>
      <c r="S198" s="77"/>
      <c r="U198" s="44"/>
      <c r="V198" s="44"/>
      <c r="W198" s="44"/>
      <c r="X198" s="44"/>
      <c r="Y198" s="44"/>
      <c r="Z198" s="44"/>
      <c r="AA198" s="44"/>
      <c r="AC198" s="44"/>
      <c r="AD198" s="44"/>
      <c r="AE198" s="44"/>
      <c r="AF198" s="44"/>
      <c r="AG198" s="44"/>
      <c r="AH198" s="44"/>
    </row>
    <row r="199" spans="2:34" x14ac:dyDescent="0.25">
      <c r="B199" s="77"/>
      <c r="D199" s="44"/>
      <c r="E199" s="44"/>
      <c r="F199" s="44"/>
      <c r="G199" s="44"/>
      <c r="H199" s="44"/>
      <c r="I199" s="44"/>
      <c r="J199" s="44"/>
      <c r="L199" s="44"/>
      <c r="M199" s="44"/>
      <c r="N199" s="44"/>
      <c r="O199" s="44"/>
      <c r="P199" s="44"/>
      <c r="Q199" s="44"/>
      <c r="S199" s="77"/>
      <c r="U199" s="44"/>
      <c r="V199" s="44"/>
      <c r="W199" s="44"/>
      <c r="X199" s="44"/>
      <c r="Y199" s="44"/>
      <c r="Z199" s="44"/>
      <c r="AA199" s="44"/>
      <c r="AC199" s="44"/>
      <c r="AD199" s="44"/>
      <c r="AE199" s="44"/>
      <c r="AF199" s="44"/>
      <c r="AG199" s="44"/>
      <c r="AH199" s="44"/>
    </row>
    <row r="200" spans="2:34" x14ac:dyDescent="0.25">
      <c r="B200" s="77"/>
      <c r="D200" s="44"/>
      <c r="E200" s="44"/>
      <c r="F200" s="44"/>
      <c r="G200" s="44"/>
      <c r="H200" s="44"/>
      <c r="I200" s="44"/>
      <c r="J200" s="44"/>
      <c r="L200" s="44"/>
      <c r="M200" s="44"/>
      <c r="N200" s="44"/>
      <c r="O200" s="44"/>
      <c r="P200" s="44"/>
      <c r="Q200" s="44"/>
      <c r="S200" s="77"/>
      <c r="U200" s="44"/>
      <c r="V200" s="44"/>
      <c r="W200" s="44"/>
      <c r="X200" s="44"/>
      <c r="Y200" s="44"/>
      <c r="Z200" s="44"/>
      <c r="AA200" s="44"/>
      <c r="AC200" s="44"/>
      <c r="AD200" s="44"/>
      <c r="AE200" s="44"/>
      <c r="AF200" s="44"/>
      <c r="AG200" s="44"/>
      <c r="AH200" s="44"/>
    </row>
    <row r="201" spans="2:34" x14ac:dyDescent="0.25">
      <c r="B201" s="77"/>
      <c r="D201" s="44"/>
      <c r="E201" s="44"/>
      <c r="F201" s="44"/>
      <c r="G201" s="44"/>
      <c r="H201" s="44"/>
      <c r="I201" s="44"/>
      <c r="J201" s="44"/>
      <c r="L201" s="44"/>
      <c r="M201" s="44"/>
      <c r="N201" s="44"/>
      <c r="O201" s="44"/>
      <c r="P201" s="44"/>
      <c r="Q201" s="44"/>
      <c r="S201" s="77"/>
      <c r="U201" s="44"/>
      <c r="V201" s="44"/>
      <c r="W201" s="44"/>
      <c r="X201" s="44"/>
      <c r="Y201" s="44"/>
      <c r="Z201" s="44"/>
      <c r="AA201" s="44"/>
      <c r="AC201" s="44"/>
      <c r="AD201" s="44"/>
      <c r="AE201" s="44"/>
      <c r="AF201" s="44"/>
      <c r="AG201" s="44"/>
      <c r="AH201" s="44"/>
    </row>
    <row r="202" spans="2:34" x14ac:dyDescent="0.25">
      <c r="B202" s="77"/>
      <c r="D202" s="44"/>
      <c r="E202" s="44"/>
      <c r="F202" s="44"/>
      <c r="G202" s="44"/>
      <c r="H202" s="44"/>
      <c r="I202" s="44"/>
      <c r="J202" s="44"/>
      <c r="L202" s="44"/>
      <c r="M202" s="44"/>
      <c r="N202" s="44"/>
      <c r="O202" s="44"/>
      <c r="P202" s="44"/>
      <c r="Q202" s="44"/>
      <c r="S202" s="77"/>
      <c r="U202" s="44"/>
      <c r="V202" s="44"/>
      <c r="W202" s="44"/>
      <c r="X202" s="44"/>
      <c r="Y202" s="44"/>
      <c r="Z202" s="44"/>
      <c r="AA202" s="44"/>
      <c r="AC202" s="44"/>
      <c r="AD202" s="44"/>
      <c r="AE202" s="44"/>
      <c r="AF202" s="44"/>
      <c r="AG202" s="44"/>
      <c r="AH202" s="44"/>
    </row>
    <row r="203" spans="2:34" x14ac:dyDescent="0.25">
      <c r="B203" s="77"/>
      <c r="D203" s="44"/>
      <c r="E203" s="44"/>
      <c r="F203" s="44"/>
      <c r="G203" s="44"/>
      <c r="H203" s="44"/>
      <c r="I203" s="44"/>
      <c r="J203" s="44"/>
      <c r="L203" s="44"/>
      <c r="M203" s="44"/>
      <c r="N203" s="44"/>
      <c r="O203" s="44"/>
      <c r="P203" s="44"/>
      <c r="Q203" s="44"/>
      <c r="S203" s="77"/>
      <c r="U203" s="44"/>
      <c r="V203" s="44"/>
      <c r="W203" s="44"/>
      <c r="X203" s="44"/>
      <c r="Y203" s="44"/>
      <c r="Z203" s="44"/>
      <c r="AA203" s="44"/>
      <c r="AC203" s="44"/>
      <c r="AD203" s="44"/>
      <c r="AE203" s="44"/>
      <c r="AF203" s="44"/>
      <c r="AG203" s="44"/>
      <c r="AH203" s="44"/>
    </row>
    <row r="204" spans="2:34" x14ac:dyDescent="0.25">
      <c r="B204" s="77"/>
      <c r="D204" s="44"/>
      <c r="E204" s="44"/>
      <c r="F204" s="44"/>
      <c r="G204" s="44"/>
      <c r="H204" s="44"/>
      <c r="I204" s="44"/>
      <c r="J204" s="44"/>
      <c r="L204" s="44"/>
      <c r="M204" s="44"/>
      <c r="N204" s="44"/>
      <c r="O204" s="44"/>
      <c r="P204" s="44"/>
      <c r="Q204" s="44"/>
      <c r="S204" s="77"/>
      <c r="U204" s="44"/>
      <c r="V204" s="44"/>
      <c r="W204" s="44"/>
      <c r="X204" s="44"/>
      <c r="Y204" s="44"/>
      <c r="Z204" s="44"/>
      <c r="AA204" s="44"/>
      <c r="AC204" s="44"/>
      <c r="AD204" s="44"/>
      <c r="AE204" s="44"/>
      <c r="AF204" s="44"/>
      <c r="AG204" s="44"/>
      <c r="AH204" s="44"/>
    </row>
    <row r="205" spans="2:34" x14ac:dyDescent="0.25">
      <c r="B205" s="77"/>
      <c r="D205" s="44"/>
      <c r="E205" s="44"/>
      <c r="F205" s="44"/>
      <c r="G205" s="44"/>
      <c r="H205" s="44"/>
      <c r="I205" s="44"/>
      <c r="J205" s="44"/>
      <c r="L205" s="44"/>
      <c r="M205" s="44"/>
      <c r="N205" s="44"/>
      <c r="O205" s="44"/>
      <c r="P205" s="44"/>
      <c r="Q205" s="44"/>
      <c r="S205" s="77"/>
      <c r="U205" s="44"/>
      <c r="V205" s="44"/>
      <c r="W205" s="44"/>
      <c r="X205" s="44"/>
      <c r="Y205" s="44"/>
      <c r="Z205" s="44"/>
      <c r="AA205" s="44"/>
      <c r="AC205" s="44"/>
      <c r="AD205" s="44"/>
      <c r="AE205" s="44"/>
      <c r="AF205" s="44"/>
      <c r="AG205" s="44"/>
      <c r="AH205" s="44"/>
    </row>
    <row r="206" spans="2:34" x14ac:dyDescent="0.25">
      <c r="B206" s="77"/>
      <c r="D206" s="44"/>
      <c r="E206" s="44"/>
      <c r="F206" s="44"/>
      <c r="G206" s="44"/>
      <c r="H206" s="44"/>
      <c r="I206" s="44"/>
      <c r="J206" s="44"/>
      <c r="L206" s="44"/>
      <c r="M206" s="44"/>
      <c r="N206" s="44"/>
      <c r="O206" s="44"/>
      <c r="P206" s="44"/>
      <c r="Q206" s="44"/>
      <c r="S206" s="77"/>
      <c r="U206" s="44"/>
      <c r="V206" s="44"/>
      <c r="W206" s="44"/>
      <c r="X206" s="44"/>
      <c r="Y206" s="44"/>
      <c r="Z206" s="44"/>
      <c r="AA206" s="44"/>
      <c r="AC206" s="44"/>
      <c r="AD206" s="44"/>
      <c r="AE206" s="44"/>
      <c r="AF206" s="44"/>
      <c r="AG206" s="44"/>
      <c r="AH206" s="44"/>
    </row>
    <row r="207" spans="2:34" x14ac:dyDescent="0.25">
      <c r="B207" s="77"/>
      <c r="D207" s="44"/>
      <c r="E207" s="44"/>
      <c r="F207" s="44"/>
      <c r="G207" s="44"/>
      <c r="H207" s="44"/>
      <c r="I207" s="44"/>
      <c r="J207" s="44"/>
      <c r="L207" s="44"/>
      <c r="M207" s="44"/>
      <c r="N207" s="44"/>
      <c r="O207" s="44"/>
      <c r="P207" s="44"/>
      <c r="Q207" s="44"/>
      <c r="S207" s="77"/>
      <c r="U207" s="44"/>
      <c r="V207" s="44"/>
      <c r="W207" s="44"/>
      <c r="X207" s="44"/>
      <c r="Y207" s="44"/>
      <c r="Z207" s="44"/>
      <c r="AA207" s="44"/>
      <c r="AC207" s="44"/>
      <c r="AD207" s="44"/>
      <c r="AE207" s="44"/>
      <c r="AF207" s="44"/>
      <c r="AG207" s="44"/>
      <c r="AH207" s="44"/>
    </row>
    <row r="208" spans="2:34" x14ac:dyDescent="0.25">
      <c r="B208" s="77"/>
      <c r="D208" s="44"/>
      <c r="E208" s="44"/>
      <c r="F208" s="44"/>
      <c r="G208" s="44"/>
      <c r="H208" s="44"/>
      <c r="I208" s="44"/>
      <c r="J208" s="44"/>
      <c r="L208" s="44"/>
      <c r="M208" s="44"/>
      <c r="N208" s="44"/>
      <c r="O208" s="44"/>
      <c r="P208" s="44"/>
      <c r="Q208" s="44"/>
      <c r="S208" s="77"/>
      <c r="U208" s="44"/>
      <c r="V208" s="44"/>
      <c r="W208" s="44"/>
      <c r="X208" s="44"/>
      <c r="Y208" s="44"/>
      <c r="Z208" s="44"/>
      <c r="AA208" s="44"/>
      <c r="AC208" s="44"/>
      <c r="AD208" s="44"/>
      <c r="AE208" s="44"/>
      <c r="AF208" s="44"/>
      <c r="AG208" s="44"/>
      <c r="AH208" s="44"/>
    </row>
    <row r="209" spans="2:34" x14ac:dyDescent="0.25">
      <c r="B209" s="77"/>
      <c r="D209" s="44"/>
      <c r="E209" s="44"/>
      <c r="F209" s="44"/>
      <c r="G209" s="44"/>
      <c r="H209" s="44"/>
      <c r="I209" s="44"/>
      <c r="J209" s="44"/>
      <c r="L209" s="44"/>
      <c r="M209" s="44"/>
      <c r="N209" s="44"/>
      <c r="O209" s="44"/>
      <c r="P209" s="44"/>
      <c r="Q209" s="44"/>
      <c r="S209" s="77"/>
      <c r="U209" s="44"/>
      <c r="V209" s="44"/>
      <c r="W209" s="44"/>
      <c r="X209" s="44"/>
      <c r="Y209" s="44"/>
      <c r="Z209" s="44"/>
      <c r="AA209" s="44"/>
      <c r="AC209" s="44"/>
      <c r="AD209" s="44"/>
      <c r="AE209" s="44"/>
      <c r="AF209" s="44"/>
      <c r="AG209" s="44"/>
      <c r="AH209" s="44"/>
    </row>
  </sheetData>
  <mergeCells count="4">
    <mergeCell ref="L1:Q1"/>
    <mergeCell ref="U1:Z1"/>
    <mergeCell ref="AC1:AH1"/>
    <mergeCell ref="D1:J1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W274"/>
  <sheetViews>
    <sheetView workbookViewId="0">
      <selection activeCell="I31" sqref="I31"/>
    </sheetView>
  </sheetViews>
  <sheetFormatPr defaultRowHeight="15" x14ac:dyDescent="0.25"/>
  <cols>
    <col min="1" max="1" width="18.7109375" style="40" customWidth="1"/>
    <col min="4" max="4" width="29.855468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7109375" style="47" bestFit="1" customWidth="1"/>
    <col min="23" max="23" width="2" style="26" customWidth="1"/>
  </cols>
  <sheetData>
    <row r="1" spans="1:22" x14ac:dyDescent="0.25">
      <c r="B1" t="s">
        <v>95</v>
      </c>
      <c r="E1" t="s">
        <v>95</v>
      </c>
      <c r="H1" s="27" t="s">
        <v>169</v>
      </c>
      <c r="I1" s="27" t="s">
        <v>3</v>
      </c>
      <c r="J1" s="27" t="s">
        <v>4</v>
      </c>
      <c r="L1" s="27" t="s">
        <v>169</v>
      </c>
      <c r="M1" s="27" t="s">
        <v>5</v>
      </c>
      <c r="N1" s="27" t="s">
        <v>6</v>
      </c>
      <c r="P1" s="27" t="s">
        <v>169</v>
      </c>
      <c r="Q1" s="47" t="s">
        <v>7</v>
      </c>
      <c r="R1" s="47" t="s">
        <v>8</v>
      </c>
      <c r="S1" s="38"/>
      <c r="T1" s="27" t="s">
        <v>169</v>
      </c>
      <c r="U1" s="47" t="s">
        <v>9</v>
      </c>
      <c r="V1" s="47" t="s">
        <v>10</v>
      </c>
    </row>
    <row r="2" spans="1:22" x14ac:dyDescent="0.25">
      <c r="A2" s="50" t="s">
        <v>199</v>
      </c>
      <c r="B2" t="s">
        <v>257</v>
      </c>
      <c r="C2" t="s">
        <v>275</v>
      </c>
      <c r="D2" s="50" t="s">
        <v>200</v>
      </c>
      <c r="E2" t="s">
        <v>257</v>
      </c>
      <c r="F2" t="s">
        <v>275</v>
      </c>
      <c r="H2" s="48"/>
      <c r="P2" s="48"/>
      <c r="S2" s="38"/>
      <c r="T2" s="48"/>
    </row>
    <row r="3" spans="1:22" x14ac:dyDescent="0.25">
      <c r="B3" t="s">
        <v>264</v>
      </c>
      <c r="C3" t="s">
        <v>283</v>
      </c>
      <c r="E3" t="s">
        <v>264</v>
      </c>
      <c r="F3" t="s">
        <v>283</v>
      </c>
      <c r="H3" s="27">
        <f t="shared" ref="H3:H34" si="0">B63/1000000000</f>
        <v>4</v>
      </c>
      <c r="I3" s="27">
        <f t="shared" ref="I3:I34" si="1">C63</f>
        <v>-73.224716000000001</v>
      </c>
      <c r="J3" s="27">
        <f t="shared" ref="J3:J34" si="2">F63</f>
        <v>-47.691662000000001</v>
      </c>
      <c r="L3" s="27">
        <f t="shared" ref="L3:L34" si="3">B117/1000000000</f>
        <v>6</v>
      </c>
      <c r="M3" s="27">
        <f t="shared" ref="M3:M34" si="4">C117</f>
        <v>-42.125393000000003</v>
      </c>
      <c r="N3" s="27">
        <f t="shared" ref="N3:N34" si="5">F117</f>
        <v>-61.041930999999998</v>
      </c>
      <c r="P3" s="47">
        <f t="shared" ref="P3:P34" si="6">B171/1000000000</f>
        <v>8</v>
      </c>
      <c r="Q3" s="27">
        <f t="shared" ref="Q3:Q34" si="7">C171</f>
        <v>-95.646797000000007</v>
      </c>
      <c r="R3" s="27">
        <f t="shared" ref="R3:R34" si="8">F171</f>
        <v>-55.49324</v>
      </c>
      <c r="S3" s="38"/>
      <c r="T3" s="27">
        <f t="shared" ref="T3:T34" si="9">B225/1000000000</f>
        <v>10</v>
      </c>
      <c r="U3" s="27">
        <f t="shared" ref="U3:U34" si="10">C225</f>
        <v>-51.884887999999997</v>
      </c>
      <c r="V3" s="27">
        <f t="shared" ref="V3:V34" si="11">F225</f>
        <v>-70.800667000000004</v>
      </c>
    </row>
    <row r="4" spans="1:22" x14ac:dyDescent="0.25">
      <c r="B4" t="s">
        <v>98</v>
      </c>
      <c r="E4" t="s">
        <v>98</v>
      </c>
      <c r="H4" s="27">
        <f t="shared" si="0"/>
        <v>4.1666666666666998</v>
      </c>
      <c r="I4" s="27">
        <f t="shared" si="1"/>
        <v>-75.395988000000003</v>
      </c>
      <c r="J4" s="27">
        <f t="shared" si="2"/>
        <v>-48.085495000000002</v>
      </c>
      <c r="L4" s="27">
        <f t="shared" si="3"/>
        <v>6.125</v>
      </c>
      <c r="M4" s="27">
        <f t="shared" si="4"/>
        <v>-42.278488000000003</v>
      </c>
      <c r="N4" s="27">
        <f t="shared" si="5"/>
        <v>-62.040053999999998</v>
      </c>
      <c r="P4" s="47">
        <f t="shared" si="6"/>
        <v>8.0833333333333002</v>
      </c>
      <c r="Q4" s="27">
        <f t="shared" si="7"/>
        <v>-94.432784999999996</v>
      </c>
      <c r="R4" s="27">
        <f t="shared" si="8"/>
        <v>-55.964531000000001</v>
      </c>
      <c r="S4" s="38"/>
      <c r="T4" s="27">
        <f t="shared" si="9"/>
        <v>10.041666666667</v>
      </c>
      <c r="U4" s="27">
        <f t="shared" si="10"/>
        <v>-53.259749999999997</v>
      </c>
      <c r="V4" s="27">
        <f t="shared" si="11"/>
        <v>-69.719543000000002</v>
      </c>
    </row>
    <row r="5" spans="1:22" x14ac:dyDescent="0.25">
      <c r="H5" s="27">
        <f t="shared" si="0"/>
        <v>4.3333333333332993</v>
      </c>
      <c r="I5" s="27">
        <f t="shared" si="1"/>
        <v>-78.802436999999998</v>
      </c>
      <c r="J5" s="27">
        <f t="shared" si="2"/>
        <v>-48.659278999999998</v>
      </c>
      <c r="L5" s="27">
        <f t="shared" si="3"/>
        <v>6.25</v>
      </c>
      <c r="M5" s="27">
        <f t="shared" si="4"/>
        <v>-42.609009</v>
      </c>
      <c r="N5" s="27">
        <f t="shared" si="5"/>
        <v>-62.936141999999997</v>
      </c>
      <c r="P5" s="47">
        <f t="shared" si="6"/>
        <v>8.1666666666666998</v>
      </c>
      <c r="Q5" s="27">
        <f t="shared" si="7"/>
        <v>-93.230743000000004</v>
      </c>
      <c r="R5" s="27">
        <f t="shared" si="8"/>
        <v>-56.580505000000002</v>
      </c>
      <c r="S5" s="38"/>
      <c r="T5" s="27">
        <f t="shared" si="9"/>
        <v>10.083333333333</v>
      </c>
      <c r="U5" s="27">
        <f t="shared" si="10"/>
        <v>-52.226771999999997</v>
      </c>
      <c r="V5" s="27">
        <f t="shared" si="11"/>
        <v>-70.799019000000001</v>
      </c>
    </row>
    <row r="6" spans="1:22" x14ac:dyDescent="0.25">
      <c r="H6" s="27">
        <f t="shared" si="0"/>
        <v>4.5</v>
      </c>
      <c r="I6" s="27">
        <f t="shared" si="1"/>
        <v>-82.839920000000006</v>
      </c>
      <c r="J6" s="27">
        <f t="shared" si="2"/>
        <v>-49.103634</v>
      </c>
      <c r="L6" s="27">
        <f t="shared" si="3"/>
        <v>6.375</v>
      </c>
      <c r="M6" s="27">
        <f t="shared" si="4"/>
        <v>-42.207431999999997</v>
      </c>
      <c r="N6" s="27">
        <f t="shared" si="5"/>
        <v>-64.075942999999995</v>
      </c>
      <c r="P6" s="47">
        <f t="shared" si="6"/>
        <v>8.25</v>
      </c>
      <c r="Q6" s="27">
        <f t="shared" si="7"/>
        <v>-91.650452000000001</v>
      </c>
      <c r="R6" s="27">
        <f t="shared" si="8"/>
        <v>-57.067996999999998</v>
      </c>
      <c r="S6" s="38"/>
      <c r="T6" s="27">
        <f t="shared" si="9"/>
        <v>10.125</v>
      </c>
      <c r="U6" s="27">
        <f t="shared" si="10"/>
        <v>-52.442135</v>
      </c>
      <c r="V6" s="27">
        <f t="shared" si="11"/>
        <v>-70.033469999999994</v>
      </c>
    </row>
    <row r="7" spans="1:22" x14ac:dyDescent="0.25">
      <c r="B7" t="s">
        <v>18</v>
      </c>
      <c r="E7" t="s">
        <v>18</v>
      </c>
      <c r="H7" s="27">
        <f t="shared" si="0"/>
        <v>4.6666666666667007</v>
      </c>
      <c r="I7" s="27">
        <f t="shared" si="1"/>
        <v>-85.142859999999999</v>
      </c>
      <c r="J7" s="27">
        <f t="shared" si="2"/>
        <v>-49.709468999999999</v>
      </c>
      <c r="L7" s="27">
        <f t="shared" si="3"/>
        <v>6.5</v>
      </c>
      <c r="M7" s="27">
        <f t="shared" si="4"/>
        <v>-41.611961000000001</v>
      </c>
      <c r="N7" s="27">
        <f t="shared" si="5"/>
        <v>-64.837378999999999</v>
      </c>
      <c r="P7" s="47">
        <f t="shared" si="6"/>
        <v>8.3333333333333002</v>
      </c>
      <c r="Q7" s="27">
        <f t="shared" si="7"/>
        <v>-90.762337000000002</v>
      </c>
      <c r="R7" s="27">
        <f t="shared" si="8"/>
        <v>-56.979328000000002</v>
      </c>
      <c r="S7" s="38"/>
      <c r="T7" s="27">
        <f t="shared" si="9"/>
        <v>10.166666666667</v>
      </c>
      <c r="U7" s="27">
        <f t="shared" si="10"/>
        <v>-52.668368999999998</v>
      </c>
      <c r="V7" s="27">
        <f t="shared" si="11"/>
        <v>-69.465698000000003</v>
      </c>
    </row>
    <row r="8" spans="1:22" x14ac:dyDescent="0.25">
      <c r="B8" t="s">
        <v>19</v>
      </c>
      <c r="C8" t="s">
        <v>259</v>
      </c>
      <c r="E8" t="s">
        <v>19</v>
      </c>
      <c r="F8" t="s">
        <v>259</v>
      </c>
      <c r="H8" s="27">
        <f t="shared" si="0"/>
        <v>4.8333333333332993</v>
      </c>
      <c r="I8" s="27">
        <f t="shared" si="1"/>
        <v>-84.339371</v>
      </c>
      <c r="J8" s="27">
        <f t="shared" si="2"/>
        <v>-50.004199999999997</v>
      </c>
      <c r="L8" s="27">
        <f t="shared" si="3"/>
        <v>6.625</v>
      </c>
      <c r="M8" s="27">
        <f t="shared" si="4"/>
        <v>-41.132641</v>
      </c>
      <c r="N8" s="27">
        <f t="shared" si="5"/>
        <v>-65.377898999999999</v>
      </c>
      <c r="P8" s="47">
        <f t="shared" si="6"/>
        <v>8.4166666666666998</v>
      </c>
      <c r="Q8" s="27">
        <f t="shared" si="7"/>
        <v>-89.817443999999995</v>
      </c>
      <c r="R8" s="27">
        <f t="shared" si="8"/>
        <v>-56.643093</v>
      </c>
      <c r="S8" s="38"/>
      <c r="T8" s="27">
        <f t="shared" si="9"/>
        <v>10.208333333333</v>
      </c>
      <c r="U8" s="27">
        <f t="shared" si="10"/>
        <v>-52.145617999999999</v>
      </c>
      <c r="V8" s="27">
        <f t="shared" si="11"/>
        <v>-69.291427999999996</v>
      </c>
    </row>
    <row r="9" spans="1:22" x14ac:dyDescent="0.25">
      <c r="B9">
        <v>2000000000</v>
      </c>
      <c r="C9">
        <v>-51.377048000000002</v>
      </c>
      <c r="E9">
        <v>2000000000</v>
      </c>
      <c r="F9">
        <v>-52.935890000000001</v>
      </c>
      <c r="H9" s="27">
        <f t="shared" si="0"/>
        <v>5</v>
      </c>
      <c r="I9" s="27">
        <f t="shared" si="1"/>
        <v>-81.879776000000007</v>
      </c>
      <c r="J9" s="27">
        <f t="shared" si="2"/>
        <v>-49.96143</v>
      </c>
      <c r="L9" s="27">
        <f t="shared" si="3"/>
        <v>6.75</v>
      </c>
      <c r="M9" s="27">
        <f t="shared" si="4"/>
        <v>-41.570770000000003</v>
      </c>
      <c r="N9" s="27">
        <f t="shared" si="5"/>
        <v>-65.352294999999998</v>
      </c>
      <c r="P9" s="47">
        <f t="shared" si="6"/>
        <v>8.5</v>
      </c>
      <c r="Q9" s="27">
        <f t="shared" si="7"/>
        <v>-87.854384999999994</v>
      </c>
      <c r="R9" s="27">
        <f t="shared" si="8"/>
        <v>-56.988171000000001</v>
      </c>
      <c r="S9" s="38"/>
      <c r="T9" s="27">
        <f t="shared" si="9"/>
        <v>10.25</v>
      </c>
      <c r="U9" s="27">
        <f t="shared" si="10"/>
        <v>-53.565350000000002</v>
      </c>
      <c r="V9" s="27">
        <f t="shared" si="11"/>
        <v>-70.200965999999994</v>
      </c>
    </row>
    <row r="10" spans="1:22" x14ac:dyDescent="0.25">
      <c r="B10">
        <v>2208333333.3333001</v>
      </c>
      <c r="C10">
        <v>-52.092776999999998</v>
      </c>
      <c r="E10">
        <v>2208333333.3333001</v>
      </c>
      <c r="F10">
        <v>-52.118102999999998</v>
      </c>
      <c r="H10" s="27">
        <f t="shared" si="0"/>
        <v>5.1666666666667007</v>
      </c>
      <c r="I10" s="27">
        <f t="shared" si="1"/>
        <v>-79.450294</v>
      </c>
      <c r="J10" s="27">
        <f t="shared" si="2"/>
        <v>-49.520690999999999</v>
      </c>
      <c r="L10" s="27">
        <f t="shared" si="3"/>
        <v>6.875</v>
      </c>
      <c r="M10" s="27">
        <f t="shared" si="4"/>
        <v>-41.660431000000003</v>
      </c>
      <c r="N10" s="27">
        <f t="shared" si="5"/>
        <v>-64.743201999999997</v>
      </c>
      <c r="P10" s="47">
        <f t="shared" si="6"/>
        <v>8.5833333333333002</v>
      </c>
      <c r="Q10" s="27">
        <f t="shared" si="7"/>
        <v>-86.894745</v>
      </c>
      <c r="R10" s="27">
        <f t="shared" si="8"/>
        <v>-57.449630999999997</v>
      </c>
      <c r="S10" s="38"/>
      <c r="T10" s="27">
        <f t="shared" si="9"/>
        <v>10.291666666667</v>
      </c>
      <c r="U10" s="27">
        <f t="shared" si="10"/>
        <v>-53.439770000000003</v>
      </c>
      <c r="V10" s="27">
        <f t="shared" si="11"/>
        <v>-70.878715999999997</v>
      </c>
    </row>
    <row r="11" spans="1:22" x14ac:dyDescent="0.25">
      <c r="B11">
        <v>2416666666.6666999</v>
      </c>
      <c r="C11">
        <v>-51.711044000000001</v>
      </c>
      <c r="E11">
        <v>2416666666.6666999</v>
      </c>
      <c r="F11">
        <v>-51.181618</v>
      </c>
      <c r="H11" s="27">
        <f t="shared" si="0"/>
        <v>5.3333333333332993</v>
      </c>
      <c r="I11" s="27">
        <f t="shared" si="1"/>
        <v>-78.335693000000006</v>
      </c>
      <c r="J11" s="27">
        <f t="shared" si="2"/>
        <v>-48.939537000000001</v>
      </c>
      <c r="L11" s="27">
        <f t="shared" si="3"/>
        <v>7</v>
      </c>
      <c r="M11" s="27">
        <f t="shared" si="4"/>
        <v>-42.166874</v>
      </c>
      <c r="N11" s="27">
        <f t="shared" si="5"/>
        <v>-64.508003000000002</v>
      </c>
      <c r="P11" s="47">
        <f t="shared" si="6"/>
        <v>8.6666666666666998</v>
      </c>
      <c r="Q11" s="27">
        <f t="shared" si="7"/>
        <v>-85.758537000000004</v>
      </c>
      <c r="R11" s="27">
        <f t="shared" si="8"/>
        <v>-58.069358999999999</v>
      </c>
      <c r="S11" s="38"/>
      <c r="T11" s="27">
        <f t="shared" si="9"/>
        <v>10.333333333333</v>
      </c>
      <c r="U11" s="27">
        <f t="shared" si="10"/>
        <v>-54.256050000000002</v>
      </c>
      <c r="V11" s="27">
        <f t="shared" si="11"/>
        <v>-69.898155000000003</v>
      </c>
    </row>
    <row r="12" spans="1:22" x14ac:dyDescent="0.25">
      <c r="B12">
        <v>2625000000</v>
      </c>
      <c r="C12">
        <v>-48.088546999999998</v>
      </c>
      <c r="E12">
        <v>2625000000</v>
      </c>
      <c r="F12">
        <v>-50.728996000000002</v>
      </c>
      <c r="H12" s="27">
        <f t="shared" si="0"/>
        <v>5.5</v>
      </c>
      <c r="I12" s="27">
        <f t="shared" si="1"/>
        <v>-76.963515999999998</v>
      </c>
      <c r="J12" s="27">
        <f t="shared" si="2"/>
        <v>-48.386257000000001</v>
      </c>
      <c r="L12" s="27">
        <f t="shared" si="3"/>
        <v>7.125</v>
      </c>
      <c r="M12" s="27">
        <f t="shared" si="4"/>
        <v>-42.691676999999999</v>
      </c>
      <c r="N12" s="27">
        <f t="shared" si="5"/>
        <v>-64.072128000000006</v>
      </c>
      <c r="P12" s="47">
        <f t="shared" si="6"/>
        <v>8.75</v>
      </c>
      <c r="Q12" s="27">
        <f t="shared" si="7"/>
        <v>-84.950935000000001</v>
      </c>
      <c r="R12" s="27">
        <f t="shared" si="8"/>
        <v>-58.238255000000002</v>
      </c>
      <c r="S12" s="38"/>
      <c r="T12" s="27">
        <f t="shared" si="9"/>
        <v>10.375</v>
      </c>
      <c r="U12" s="27">
        <f t="shared" si="10"/>
        <v>-54.313254999999998</v>
      </c>
      <c r="V12" s="27">
        <f t="shared" si="11"/>
        <v>-70.506050000000002</v>
      </c>
    </row>
    <row r="13" spans="1:22" x14ac:dyDescent="0.25">
      <c r="B13">
        <v>2833333333.3333001</v>
      </c>
      <c r="C13">
        <v>-42.956867000000003</v>
      </c>
      <c r="E13">
        <v>2833333333.3333001</v>
      </c>
      <c r="F13">
        <v>-50.482078999999999</v>
      </c>
      <c r="H13" s="27">
        <f t="shared" si="0"/>
        <v>5.6666666666667007</v>
      </c>
      <c r="I13" s="27">
        <f t="shared" si="1"/>
        <v>-75.037948999999998</v>
      </c>
      <c r="J13" s="27">
        <f t="shared" si="2"/>
        <v>-47.558211999999997</v>
      </c>
      <c r="L13" s="27">
        <f t="shared" si="3"/>
        <v>7.25</v>
      </c>
      <c r="M13" s="27">
        <f t="shared" si="4"/>
        <v>-42.494537000000001</v>
      </c>
      <c r="N13" s="27">
        <f t="shared" si="5"/>
        <v>-63.827190000000002</v>
      </c>
      <c r="P13" s="47">
        <f t="shared" si="6"/>
        <v>8.8333333333333002</v>
      </c>
      <c r="Q13" s="27">
        <f t="shared" si="7"/>
        <v>-84.744072000000003</v>
      </c>
      <c r="R13" s="27">
        <f t="shared" si="8"/>
        <v>-58.437106999999997</v>
      </c>
      <c r="S13" s="38"/>
      <c r="T13" s="27">
        <f t="shared" si="9"/>
        <v>10.416666666667</v>
      </c>
      <c r="U13" s="27">
        <f t="shared" si="10"/>
        <v>-54.072989999999997</v>
      </c>
      <c r="V13" s="27">
        <f t="shared" si="11"/>
        <v>-70.228049999999996</v>
      </c>
    </row>
    <row r="14" spans="1:22" x14ac:dyDescent="0.25">
      <c r="B14">
        <v>3041666666.6666999</v>
      </c>
      <c r="C14">
        <v>-37.706752999999999</v>
      </c>
      <c r="E14">
        <v>3041666666.6666999</v>
      </c>
      <c r="F14">
        <v>-50.349308000000001</v>
      </c>
      <c r="H14" s="27">
        <f t="shared" si="0"/>
        <v>5.8333333333332993</v>
      </c>
      <c r="I14" s="27">
        <f t="shared" si="1"/>
        <v>-73.457038999999995</v>
      </c>
      <c r="J14" s="27">
        <f t="shared" si="2"/>
        <v>-47.088496999999997</v>
      </c>
      <c r="L14" s="27">
        <f t="shared" si="3"/>
        <v>7.375</v>
      </c>
      <c r="M14" s="27">
        <f t="shared" si="4"/>
        <v>-41.803310000000003</v>
      </c>
      <c r="N14" s="27">
        <f t="shared" si="5"/>
        <v>-63.407192000000002</v>
      </c>
      <c r="P14" s="47">
        <f t="shared" si="6"/>
        <v>8.9166666666666998</v>
      </c>
      <c r="Q14" s="27">
        <f t="shared" si="7"/>
        <v>-84.197861000000003</v>
      </c>
      <c r="R14" s="27">
        <f t="shared" si="8"/>
        <v>-58.961029000000003</v>
      </c>
      <c r="S14" s="38"/>
      <c r="T14" s="27">
        <f t="shared" si="9"/>
        <v>10.458333333333</v>
      </c>
      <c r="U14" s="27">
        <f t="shared" si="10"/>
        <v>-54.200927999999998</v>
      </c>
      <c r="V14" s="27">
        <f t="shared" si="11"/>
        <v>-69.475150999999997</v>
      </c>
    </row>
    <row r="15" spans="1:22" x14ac:dyDescent="0.25">
      <c r="B15">
        <v>3250000000</v>
      </c>
      <c r="C15">
        <v>-33.945194000000001</v>
      </c>
      <c r="E15">
        <v>3250000000</v>
      </c>
      <c r="F15">
        <v>-50.104832000000002</v>
      </c>
      <c r="H15" s="27">
        <f t="shared" si="0"/>
        <v>6</v>
      </c>
      <c r="I15" s="27">
        <f t="shared" si="1"/>
        <v>-72.611243999999999</v>
      </c>
      <c r="J15" s="27">
        <f t="shared" si="2"/>
        <v>-47.091000000000001</v>
      </c>
      <c r="L15" s="27">
        <f t="shared" si="3"/>
        <v>7.5</v>
      </c>
      <c r="M15" s="27">
        <f t="shared" si="4"/>
        <v>-41.589184000000003</v>
      </c>
      <c r="N15" s="27">
        <f t="shared" si="5"/>
        <v>-63.160648000000002</v>
      </c>
      <c r="P15" s="47">
        <f t="shared" si="6"/>
        <v>9</v>
      </c>
      <c r="Q15" s="27">
        <f t="shared" si="7"/>
        <v>-83.979743999999997</v>
      </c>
      <c r="R15" s="27">
        <f t="shared" si="8"/>
        <v>-59.225406999999997</v>
      </c>
      <c r="S15" s="38"/>
      <c r="T15" s="27">
        <f t="shared" si="9"/>
        <v>10.5</v>
      </c>
      <c r="U15" s="27">
        <f t="shared" si="10"/>
        <v>-53.156570000000002</v>
      </c>
      <c r="V15" s="27">
        <f t="shared" si="11"/>
        <v>-68.372887000000006</v>
      </c>
    </row>
    <row r="16" spans="1:22" x14ac:dyDescent="0.25">
      <c r="B16">
        <v>3458333333.3333001</v>
      </c>
      <c r="C16">
        <v>-31.007577999999999</v>
      </c>
      <c r="E16">
        <v>3458333333.3333001</v>
      </c>
      <c r="F16">
        <v>-49.600765000000003</v>
      </c>
      <c r="H16" s="27">
        <f t="shared" si="0"/>
        <v>6.1666666666667007</v>
      </c>
      <c r="I16" s="27">
        <f t="shared" si="1"/>
        <v>-71.929100000000005</v>
      </c>
      <c r="J16" s="27">
        <f t="shared" si="2"/>
        <v>-47.213344999999997</v>
      </c>
      <c r="L16" s="27">
        <f t="shared" si="3"/>
        <v>7.625</v>
      </c>
      <c r="M16" s="27">
        <f t="shared" si="4"/>
        <v>-41.923865999999997</v>
      </c>
      <c r="N16" s="27">
        <f t="shared" si="5"/>
        <v>-62.618518999999999</v>
      </c>
      <c r="P16" s="47">
        <f t="shared" si="6"/>
        <v>9.0833333333333002</v>
      </c>
      <c r="Q16" s="27">
        <f t="shared" si="7"/>
        <v>-83.305053999999998</v>
      </c>
      <c r="R16" s="27">
        <f t="shared" si="8"/>
        <v>-59.365482</v>
      </c>
      <c r="S16" s="38"/>
      <c r="T16" s="27">
        <f t="shared" si="9"/>
        <v>10.541666666667</v>
      </c>
      <c r="U16" s="27">
        <f t="shared" si="10"/>
        <v>-53.406936999999999</v>
      </c>
      <c r="V16" s="27">
        <f t="shared" si="11"/>
        <v>-68.154838999999996</v>
      </c>
    </row>
    <row r="17" spans="2:22" x14ac:dyDescent="0.25">
      <c r="B17">
        <v>3666666666.6666999</v>
      </c>
      <c r="C17">
        <v>-28.67379</v>
      </c>
      <c r="E17">
        <v>3666666666.6666999</v>
      </c>
      <c r="F17">
        <v>-48.997726</v>
      </c>
      <c r="H17" s="27">
        <f t="shared" si="0"/>
        <v>6.3333333333332993</v>
      </c>
      <c r="I17" s="27">
        <f t="shared" si="1"/>
        <v>-70.870018000000002</v>
      </c>
      <c r="J17" s="27">
        <f t="shared" si="2"/>
        <v>-47.177821999999999</v>
      </c>
      <c r="L17" s="27">
        <f t="shared" si="3"/>
        <v>7.75</v>
      </c>
      <c r="M17" s="27">
        <f t="shared" si="4"/>
        <v>-41.968788000000004</v>
      </c>
      <c r="N17" s="27">
        <f t="shared" si="5"/>
        <v>-62.483578000000001</v>
      </c>
      <c r="P17" s="47">
        <f t="shared" si="6"/>
        <v>9.1666666666666998</v>
      </c>
      <c r="Q17" s="27">
        <f t="shared" si="7"/>
        <v>-83.167952999999997</v>
      </c>
      <c r="R17" s="27">
        <f t="shared" si="8"/>
        <v>-58.903454000000004</v>
      </c>
      <c r="S17" s="38"/>
      <c r="T17" s="27">
        <f t="shared" si="9"/>
        <v>10.583333333333</v>
      </c>
      <c r="U17" s="27">
        <f t="shared" si="10"/>
        <v>-52.939556000000003</v>
      </c>
      <c r="V17" s="27">
        <f t="shared" si="11"/>
        <v>-68.486396999999997</v>
      </c>
    </row>
    <row r="18" spans="2:22" x14ac:dyDescent="0.25">
      <c r="B18">
        <v>3875000000</v>
      </c>
      <c r="C18">
        <v>-26.858972999999999</v>
      </c>
      <c r="E18">
        <v>3875000000</v>
      </c>
      <c r="F18">
        <v>-48.489803000000002</v>
      </c>
      <c r="H18" s="27">
        <f t="shared" si="0"/>
        <v>6.5</v>
      </c>
      <c r="I18" s="27">
        <f t="shared" si="1"/>
        <v>-69.866866999999999</v>
      </c>
      <c r="J18" s="27">
        <f t="shared" si="2"/>
        <v>-47.078426</v>
      </c>
      <c r="L18" s="27">
        <f t="shared" si="3"/>
        <v>7.875</v>
      </c>
      <c r="M18" s="27">
        <f t="shared" si="4"/>
        <v>-42.269134999999999</v>
      </c>
      <c r="N18" s="27">
        <f t="shared" si="5"/>
        <v>-62.072749999999999</v>
      </c>
      <c r="P18" s="47">
        <f t="shared" si="6"/>
        <v>9.25</v>
      </c>
      <c r="Q18" s="27">
        <f t="shared" si="7"/>
        <v>-82.832877999999994</v>
      </c>
      <c r="R18" s="27">
        <f t="shared" si="8"/>
        <v>-59.359848</v>
      </c>
      <c r="S18" s="38"/>
      <c r="T18" s="27">
        <f t="shared" si="9"/>
        <v>10.625</v>
      </c>
      <c r="U18" s="27">
        <f t="shared" si="10"/>
        <v>-53.673507999999998</v>
      </c>
      <c r="V18" s="27">
        <f t="shared" si="11"/>
        <v>-68.898026000000002</v>
      </c>
    </row>
    <row r="19" spans="2:22" x14ac:dyDescent="0.25">
      <c r="B19">
        <v>4083333333.3333001</v>
      </c>
      <c r="C19">
        <v>-25.445810000000002</v>
      </c>
      <c r="E19">
        <v>4083333333.3333001</v>
      </c>
      <c r="F19">
        <v>-48.133876999999998</v>
      </c>
      <c r="H19" s="27">
        <f t="shared" si="0"/>
        <v>6.6666666666667007</v>
      </c>
      <c r="I19" s="27">
        <f t="shared" si="1"/>
        <v>-69.248649999999998</v>
      </c>
      <c r="J19" s="27">
        <f t="shared" si="2"/>
        <v>-47.850512999999999</v>
      </c>
      <c r="L19" s="27">
        <f t="shared" si="3"/>
        <v>8</v>
      </c>
      <c r="M19" s="27">
        <f t="shared" si="4"/>
        <v>-42.449516000000003</v>
      </c>
      <c r="N19" s="27">
        <f t="shared" si="5"/>
        <v>-61.878529</v>
      </c>
      <c r="P19" s="47">
        <f t="shared" si="6"/>
        <v>9.3333333333333002</v>
      </c>
      <c r="Q19" s="27">
        <f t="shared" si="7"/>
        <v>-82.150818000000001</v>
      </c>
      <c r="R19" s="27">
        <f t="shared" si="8"/>
        <v>-60.041378000000002</v>
      </c>
      <c r="S19" s="38"/>
      <c r="T19" s="27">
        <f t="shared" si="9"/>
        <v>10.666666666667</v>
      </c>
      <c r="U19" s="27">
        <f t="shared" si="10"/>
        <v>-54.137431999999997</v>
      </c>
      <c r="V19" s="27">
        <f t="shared" si="11"/>
        <v>-69.608704000000003</v>
      </c>
    </row>
    <row r="20" spans="2:22" x14ac:dyDescent="0.25">
      <c r="B20">
        <v>4291666666.6666999</v>
      </c>
      <c r="C20">
        <v>-24.333812999999999</v>
      </c>
      <c r="E20">
        <v>4291666666.6666999</v>
      </c>
      <c r="F20">
        <v>-47.851531999999999</v>
      </c>
      <c r="H20" s="27">
        <f t="shared" si="0"/>
        <v>6.8333333333332993</v>
      </c>
      <c r="I20" s="27">
        <f t="shared" si="1"/>
        <v>-68.713295000000002</v>
      </c>
      <c r="J20" s="27">
        <f t="shared" si="2"/>
        <v>-48.899425999999998</v>
      </c>
      <c r="L20" s="27">
        <f t="shared" si="3"/>
        <v>8.125</v>
      </c>
      <c r="M20" s="27">
        <f t="shared" si="4"/>
        <v>-42.054661000000003</v>
      </c>
      <c r="N20" s="27">
        <f t="shared" si="5"/>
        <v>-61.549664</v>
      </c>
      <c r="P20" s="47">
        <f t="shared" si="6"/>
        <v>9.4166666666666998</v>
      </c>
      <c r="Q20" s="27">
        <f t="shared" si="7"/>
        <v>-82.135695999999996</v>
      </c>
      <c r="R20" s="27">
        <f t="shared" si="8"/>
        <v>-61.059341000000003</v>
      </c>
      <c r="S20" s="38"/>
      <c r="T20" s="27">
        <f t="shared" si="9"/>
        <v>10.708333333333</v>
      </c>
      <c r="U20" s="27">
        <f t="shared" si="10"/>
        <v>-54.225864000000001</v>
      </c>
      <c r="V20" s="27">
        <f t="shared" si="11"/>
        <v>-69.980270000000004</v>
      </c>
    </row>
    <row r="21" spans="2:22" x14ac:dyDescent="0.25">
      <c r="B21">
        <v>4500000000</v>
      </c>
      <c r="C21">
        <v>-23.391071</v>
      </c>
      <c r="E21">
        <v>4500000000</v>
      </c>
      <c r="F21">
        <v>-47.765911000000003</v>
      </c>
      <c r="H21" s="27">
        <f t="shared" si="0"/>
        <v>7</v>
      </c>
      <c r="I21" s="27">
        <f t="shared" si="1"/>
        <v>-67.881065000000007</v>
      </c>
      <c r="J21" s="27">
        <f t="shared" si="2"/>
        <v>-49.830826000000002</v>
      </c>
      <c r="L21" s="27">
        <f t="shared" si="3"/>
        <v>8.25</v>
      </c>
      <c r="M21" s="27">
        <f t="shared" si="4"/>
        <v>-41.212234000000002</v>
      </c>
      <c r="N21" s="27">
        <f t="shared" si="5"/>
        <v>-61.577221000000002</v>
      </c>
      <c r="P21" s="47">
        <f t="shared" si="6"/>
        <v>9.5</v>
      </c>
      <c r="Q21" s="27">
        <f t="shared" si="7"/>
        <v>-80.906952000000004</v>
      </c>
      <c r="R21" s="27">
        <f t="shared" si="8"/>
        <v>-61.103847999999999</v>
      </c>
      <c r="S21" s="38"/>
      <c r="T21" s="27">
        <f t="shared" si="9"/>
        <v>10.75</v>
      </c>
      <c r="U21" s="27">
        <f t="shared" si="10"/>
        <v>-54.690207999999998</v>
      </c>
      <c r="V21" s="27">
        <f t="shared" si="11"/>
        <v>-70.453498999999994</v>
      </c>
    </row>
    <row r="22" spans="2:22" x14ac:dyDescent="0.25">
      <c r="B22">
        <v>4708333333.3332996</v>
      </c>
      <c r="C22">
        <v>-22.625937</v>
      </c>
      <c r="E22">
        <v>4708333333.3332996</v>
      </c>
      <c r="F22">
        <v>-47.899943999999998</v>
      </c>
      <c r="H22" s="27">
        <f t="shared" si="0"/>
        <v>7.1666666666667007</v>
      </c>
      <c r="I22" s="27">
        <f t="shared" si="1"/>
        <v>-67.341682000000006</v>
      </c>
      <c r="J22" s="27">
        <f t="shared" si="2"/>
        <v>-50.825138000000003</v>
      </c>
      <c r="L22" s="27">
        <f t="shared" si="3"/>
        <v>8.375</v>
      </c>
      <c r="M22" s="27">
        <f t="shared" si="4"/>
        <v>-41.162891000000002</v>
      </c>
      <c r="N22" s="27">
        <f t="shared" si="5"/>
        <v>-61.149543999999999</v>
      </c>
      <c r="P22" s="47">
        <f t="shared" si="6"/>
        <v>9.5833333333333002</v>
      </c>
      <c r="Q22" s="27">
        <f t="shared" si="7"/>
        <v>-80.117912000000004</v>
      </c>
      <c r="R22" s="27">
        <f t="shared" si="8"/>
        <v>-61.491512</v>
      </c>
      <c r="S22" s="38"/>
      <c r="T22" s="27">
        <f t="shared" si="9"/>
        <v>10.791666666667</v>
      </c>
      <c r="U22" s="27">
        <f t="shared" si="10"/>
        <v>-53.547817000000002</v>
      </c>
      <c r="V22" s="27">
        <f t="shared" si="11"/>
        <v>-69.814696999999995</v>
      </c>
    </row>
    <row r="23" spans="2:22" x14ac:dyDescent="0.25">
      <c r="B23">
        <v>4916666666.6667004</v>
      </c>
      <c r="C23">
        <v>-22.049923</v>
      </c>
      <c r="E23">
        <v>4916666666.6667004</v>
      </c>
      <c r="F23">
        <v>-48.250400999999997</v>
      </c>
      <c r="H23" s="27">
        <f t="shared" si="0"/>
        <v>7.3333333333332993</v>
      </c>
      <c r="I23" s="27">
        <f t="shared" si="1"/>
        <v>-66.785529999999994</v>
      </c>
      <c r="J23" s="27">
        <f t="shared" si="2"/>
        <v>-52.259422000000001</v>
      </c>
      <c r="L23" s="27">
        <f t="shared" si="3"/>
        <v>8.5</v>
      </c>
      <c r="M23" s="27">
        <f t="shared" si="4"/>
        <v>-41.613506000000001</v>
      </c>
      <c r="N23" s="27">
        <f t="shared" si="5"/>
        <v>-60.618617999999998</v>
      </c>
      <c r="P23" s="47">
        <f t="shared" si="6"/>
        <v>9.6666666666666998</v>
      </c>
      <c r="Q23" s="27">
        <f t="shared" si="7"/>
        <v>-78.561599999999999</v>
      </c>
      <c r="R23" s="27">
        <f t="shared" si="8"/>
        <v>-61.793663000000002</v>
      </c>
      <c r="S23" s="38"/>
      <c r="T23" s="27">
        <f t="shared" si="9"/>
        <v>10.833333333333</v>
      </c>
      <c r="U23" s="27">
        <f t="shared" si="10"/>
        <v>-54.470233999999998</v>
      </c>
      <c r="V23" s="27">
        <f t="shared" si="11"/>
        <v>-69.350470999999999</v>
      </c>
    </row>
    <row r="24" spans="2:22" x14ac:dyDescent="0.25">
      <c r="B24">
        <v>5125000000</v>
      </c>
      <c r="C24">
        <v>-21.599095999999999</v>
      </c>
      <c r="E24">
        <v>5125000000</v>
      </c>
      <c r="F24">
        <v>-48.434066999999999</v>
      </c>
      <c r="H24" s="27">
        <f t="shared" si="0"/>
        <v>7.5</v>
      </c>
      <c r="I24" s="27">
        <f t="shared" si="1"/>
        <v>-66.028480999999999</v>
      </c>
      <c r="J24" s="27">
        <f t="shared" si="2"/>
        <v>-53.683708000000003</v>
      </c>
      <c r="L24" s="27">
        <f t="shared" si="3"/>
        <v>8.625</v>
      </c>
      <c r="M24" s="27">
        <f t="shared" si="4"/>
        <v>-41.876148000000001</v>
      </c>
      <c r="N24" s="27">
        <f t="shared" si="5"/>
        <v>-60.367882000000002</v>
      </c>
      <c r="P24" s="47">
        <f t="shared" si="6"/>
        <v>9.75</v>
      </c>
      <c r="Q24" s="27">
        <f t="shared" si="7"/>
        <v>-78.238067999999998</v>
      </c>
      <c r="R24" s="27">
        <f t="shared" si="8"/>
        <v>-62.517296000000002</v>
      </c>
      <c r="S24" s="38"/>
      <c r="T24" s="27">
        <f t="shared" si="9"/>
        <v>10.875</v>
      </c>
      <c r="U24" s="27">
        <f t="shared" si="10"/>
        <v>-54.053764000000001</v>
      </c>
      <c r="V24" s="27">
        <f t="shared" si="11"/>
        <v>-69.629395000000002</v>
      </c>
    </row>
    <row r="25" spans="2:22" x14ac:dyDescent="0.25">
      <c r="B25">
        <v>5333333333.3332996</v>
      </c>
      <c r="C25">
        <v>-21.201741999999999</v>
      </c>
      <c r="E25">
        <v>5333333333.3332996</v>
      </c>
      <c r="F25">
        <v>-48.435017000000002</v>
      </c>
      <c r="H25" s="27">
        <f t="shared" si="0"/>
        <v>7.6666666666667007</v>
      </c>
      <c r="I25" s="27">
        <f t="shared" si="1"/>
        <v>-65.325867000000002</v>
      </c>
      <c r="J25" s="27">
        <f t="shared" si="2"/>
        <v>-54.209198000000001</v>
      </c>
      <c r="L25" s="27">
        <f t="shared" si="3"/>
        <v>8.75</v>
      </c>
      <c r="M25" s="27">
        <f t="shared" si="4"/>
        <v>-42.109684000000001</v>
      </c>
      <c r="N25" s="27">
        <f t="shared" si="5"/>
        <v>-60.074505000000002</v>
      </c>
      <c r="P25" s="47">
        <f t="shared" si="6"/>
        <v>9.8333333333333002</v>
      </c>
      <c r="Q25" s="27">
        <f t="shared" si="7"/>
        <v>-77.682822999999999</v>
      </c>
      <c r="R25" s="27">
        <f t="shared" si="8"/>
        <v>-62.855682000000002</v>
      </c>
      <c r="S25" s="38"/>
      <c r="T25" s="27">
        <f t="shared" si="9"/>
        <v>10.916666666667</v>
      </c>
      <c r="U25" s="27">
        <f t="shared" si="10"/>
        <v>-53.332794</v>
      </c>
      <c r="V25" s="27">
        <f t="shared" si="11"/>
        <v>-68.929924</v>
      </c>
    </row>
    <row r="26" spans="2:22" x14ac:dyDescent="0.25">
      <c r="B26">
        <v>5541666666.6667004</v>
      </c>
      <c r="C26">
        <v>-20.783315999999999</v>
      </c>
      <c r="E26">
        <v>5541666666.6667004</v>
      </c>
      <c r="F26">
        <v>-48.390255000000003</v>
      </c>
      <c r="H26" s="27">
        <f t="shared" si="0"/>
        <v>7.8333333333332993</v>
      </c>
      <c r="I26" s="27">
        <f t="shared" si="1"/>
        <v>-65.156548000000001</v>
      </c>
      <c r="J26" s="27">
        <f t="shared" si="2"/>
        <v>-54.144126999999997</v>
      </c>
      <c r="L26" s="27">
        <f t="shared" si="3"/>
        <v>8.875</v>
      </c>
      <c r="M26" s="27">
        <f t="shared" si="4"/>
        <v>-42.088191999999999</v>
      </c>
      <c r="N26" s="27">
        <f t="shared" si="5"/>
        <v>-60.059714999999997</v>
      </c>
      <c r="P26" s="47">
        <f t="shared" si="6"/>
        <v>9.9166666666666998</v>
      </c>
      <c r="Q26" s="27">
        <f t="shared" si="7"/>
        <v>-77.068809999999999</v>
      </c>
      <c r="R26" s="27">
        <f t="shared" si="8"/>
        <v>-62.960402999999999</v>
      </c>
      <c r="S26" s="38"/>
      <c r="T26" s="27">
        <f t="shared" si="9"/>
        <v>10.958333333333</v>
      </c>
      <c r="U26" s="27">
        <f t="shared" si="10"/>
        <v>-53.827857999999999</v>
      </c>
      <c r="V26" s="27">
        <f t="shared" si="11"/>
        <v>-69.041854999999998</v>
      </c>
    </row>
    <row r="27" spans="2:22" x14ac:dyDescent="0.25">
      <c r="B27">
        <v>5750000000</v>
      </c>
      <c r="C27">
        <v>-20.391684000000001</v>
      </c>
      <c r="E27">
        <v>5750000000</v>
      </c>
      <c r="F27">
        <v>-48.454253999999999</v>
      </c>
      <c r="H27" s="27">
        <f t="shared" si="0"/>
        <v>8</v>
      </c>
      <c r="I27" s="27">
        <f t="shared" si="1"/>
        <v>-65.20993</v>
      </c>
      <c r="J27" s="27">
        <f t="shared" si="2"/>
        <v>-54.464466000000002</v>
      </c>
      <c r="L27" s="27">
        <f t="shared" si="3"/>
        <v>9</v>
      </c>
      <c r="M27" s="27">
        <f t="shared" si="4"/>
        <v>-41.652897000000003</v>
      </c>
      <c r="N27" s="27">
        <f t="shared" si="5"/>
        <v>-60.105907000000002</v>
      </c>
      <c r="P27" s="47">
        <f t="shared" si="6"/>
        <v>10</v>
      </c>
      <c r="Q27" s="27">
        <f t="shared" si="7"/>
        <v>-76.410751000000005</v>
      </c>
      <c r="R27" s="27">
        <f t="shared" si="8"/>
        <v>-63.632159999999999</v>
      </c>
      <c r="S27" s="38"/>
      <c r="T27" s="27">
        <f t="shared" si="9"/>
        <v>11</v>
      </c>
      <c r="U27" s="27">
        <f t="shared" si="10"/>
        <v>-54.007174999999997</v>
      </c>
      <c r="V27" s="27">
        <f t="shared" si="11"/>
        <v>-69.108643000000001</v>
      </c>
    </row>
    <row r="28" spans="2:22" x14ac:dyDescent="0.25">
      <c r="B28">
        <v>5958333333.3332996</v>
      </c>
      <c r="C28">
        <v>-20.071051000000001</v>
      </c>
      <c r="E28">
        <v>5958333333.3332996</v>
      </c>
      <c r="F28">
        <v>-48.675010999999998</v>
      </c>
      <c r="H28" s="27">
        <f t="shared" si="0"/>
        <v>8.1666666666666998</v>
      </c>
      <c r="I28" s="27">
        <f t="shared" si="1"/>
        <v>-64.997840999999994</v>
      </c>
      <c r="J28" s="27">
        <f t="shared" si="2"/>
        <v>-55.082554000000002</v>
      </c>
      <c r="L28" s="27">
        <f t="shared" si="3"/>
        <v>9.125</v>
      </c>
      <c r="M28" s="27">
        <f t="shared" si="4"/>
        <v>-41.226726999999997</v>
      </c>
      <c r="N28" s="27">
        <f t="shared" si="5"/>
        <v>-60.190342000000001</v>
      </c>
      <c r="P28" s="47">
        <f t="shared" si="6"/>
        <v>10.083333333333</v>
      </c>
      <c r="Q28" s="27">
        <f t="shared" si="7"/>
        <v>-75.834969000000001</v>
      </c>
      <c r="R28" s="27">
        <f t="shared" si="8"/>
        <v>-64.204498000000001</v>
      </c>
      <c r="S28" s="38"/>
      <c r="T28" s="27">
        <f t="shared" si="9"/>
        <v>11.041666666667</v>
      </c>
      <c r="U28" s="27">
        <f t="shared" si="10"/>
        <v>-54.914360000000002</v>
      </c>
      <c r="V28" s="27">
        <f t="shared" si="11"/>
        <v>-69.853301999999999</v>
      </c>
    </row>
    <row r="29" spans="2:22" x14ac:dyDescent="0.25">
      <c r="B29">
        <v>6166666666.6667004</v>
      </c>
      <c r="C29">
        <v>-19.850262000000001</v>
      </c>
      <c r="E29">
        <v>6166666666.6667004</v>
      </c>
      <c r="F29">
        <v>-48.590591000000003</v>
      </c>
      <c r="H29" s="27">
        <f t="shared" si="0"/>
        <v>8.3333333333333002</v>
      </c>
      <c r="I29" s="27">
        <f t="shared" si="1"/>
        <v>-65.067970000000003</v>
      </c>
      <c r="J29" s="27">
        <f t="shared" si="2"/>
        <v>-55.865569999999998</v>
      </c>
      <c r="L29" s="27">
        <f t="shared" si="3"/>
        <v>9.25</v>
      </c>
      <c r="M29" s="27">
        <f t="shared" si="4"/>
        <v>-41.577357999999997</v>
      </c>
      <c r="N29" s="27">
        <f t="shared" si="5"/>
        <v>-59.841419000000002</v>
      </c>
      <c r="P29" s="47">
        <f t="shared" si="6"/>
        <v>10.166666666667</v>
      </c>
      <c r="Q29" s="27">
        <f t="shared" si="7"/>
        <v>-75.475005999999993</v>
      </c>
      <c r="R29" s="27">
        <f t="shared" si="8"/>
        <v>-64.652054000000007</v>
      </c>
      <c r="S29" s="38"/>
      <c r="T29" s="27">
        <f t="shared" si="9"/>
        <v>11.083333333333</v>
      </c>
      <c r="U29" s="27">
        <f t="shared" si="10"/>
        <v>-53.808064000000002</v>
      </c>
      <c r="V29" s="27">
        <f t="shared" si="11"/>
        <v>-68.823241999999993</v>
      </c>
    </row>
    <row r="30" spans="2:22" x14ac:dyDescent="0.25">
      <c r="B30">
        <v>6375000000</v>
      </c>
      <c r="C30">
        <v>-19.696012</v>
      </c>
      <c r="E30">
        <v>6375000000</v>
      </c>
      <c r="F30">
        <v>-48.369736000000003</v>
      </c>
      <c r="H30" s="27">
        <f t="shared" si="0"/>
        <v>8.5</v>
      </c>
      <c r="I30" s="27">
        <f t="shared" si="1"/>
        <v>-65.293021999999993</v>
      </c>
      <c r="J30" s="27">
        <f t="shared" si="2"/>
        <v>-56.476027999999999</v>
      </c>
      <c r="L30" s="27">
        <f t="shared" si="3"/>
        <v>9.375</v>
      </c>
      <c r="M30" s="27">
        <f t="shared" si="4"/>
        <v>-42.005920000000003</v>
      </c>
      <c r="N30" s="27">
        <f t="shared" si="5"/>
        <v>-59.602829</v>
      </c>
      <c r="P30" s="47">
        <f t="shared" si="6"/>
        <v>10.25</v>
      </c>
      <c r="Q30" s="27">
        <f t="shared" si="7"/>
        <v>-74.892311000000007</v>
      </c>
      <c r="R30" s="27">
        <f t="shared" si="8"/>
        <v>-65.097733000000005</v>
      </c>
      <c r="S30" s="38"/>
      <c r="T30" s="27">
        <f t="shared" si="9"/>
        <v>11.125</v>
      </c>
      <c r="U30" s="27">
        <f t="shared" si="10"/>
        <v>-53.952762999999997</v>
      </c>
      <c r="V30" s="27">
        <f t="shared" si="11"/>
        <v>-68.762810000000002</v>
      </c>
    </row>
    <row r="31" spans="2:22" x14ac:dyDescent="0.25">
      <c r="B31">
        <v>6583333333.3332996</v>
      </c>
      <c r="C31">
        <v>-19.568525000000001</v>
      </c>
      <c r="E31">
        <v>6583333333.3332996</v>
      </c>
      <c r="F31">
        <v>-48.081211000000003</v>
      </c>
      <c r="H31" s="27">
        <f t="shared" si="0"/>
        <v>8.6666666666666998</v>
      </c>
      <c r="I31" s="27">
        <f t="shared" si="1"/>
        <v>-65.461678000000006</v>
      </c>
      <c r="J31" s="27">
        <f t="shared" si="2"/>
        <v>-56.961578000000003</v>
      </c>
      <c r="L31" s="27">
        <f t="shared" si="3"/>
        <v>9.5</v>
      </c>
      <c r="M31" s="27">
        <f t="shared" si="4"/>
        <v>-42.091639999999998</v>
      </c>
      <c r="N31" s="27">
        <f t="shared" si="5"/>
        <v>-59.799343</v>
      </c>
      <c r="P31" s="47">
        <f t="shared" si="6"/>
        <v>10.333333333333</v>
      </c>
      <c r="Q31" s="27">
        <f t="shared" si="7"/>
        <v>-74.659019000000001</v>
      </c>
      <c r="R31" s="27">
        <f t="shared" si="8"/>
        <v>-64.959038000000007</v>
      </c>
      <c r="S31" s="38"/>
      <c r="T31" s="27">
        <f t="shared" si="9"/>
        <v>11.166666666667</v>
      </c>
      <c r="U31" s="27">
        <f t="shared" si="10"/>
        <v>-53.969420999999997</v>
      </c>
      <c r="V31" s="27">
        <f t="shared" si="11"/>
        <v>-68.799751000000001</v>
      </c>
    </row>
    <row r="32" spans="2:22" x14ac:dyDescent="0.25">
      <c r="B32">
        <v>6791666666.6667004</v>
      </c>
      <c r="C32">
        <v>-19.453006999999999</v>
      </c>
      <c r="E32">
        <v>6791666666.6667004</v>
      </c>
      <c r="F32">
        <v>-47.943207000000001</v>
      </c>
      <c r="H32" s="27">
        <f t="shared" si="0"/>
        <v>8.8333333333333002</v>
      </c>
      <c r="I32" s="27">
        <f t="shared" si="1"/>
        <v>-65.610298</v>
      </c>
      <c r="J32" s="27">
        <f t="shared" si="2"/>
        <v>-57.212283999999997</v>
      </c>
      <c r="L32" s="27">
        <f t="shared" si="3"/>
        <v>9.625</v>
      </c>
      <c r="M32" s="27">
        <f t="shared" si="4"/>
        <v>-42.048271</v>
      </c>
      <c r="N32" s="27">
        <f t="shared" si="5"/>
        <v>-59.862533999999997</v>
      </c>
      <c r="P32" s="47">
        <f t="shared" si="6"/>
        <v>10.416666666667</v>
      </c>
      <c r="Q32" s="27">
        <f t="shared" si="7"/>
        <v>-74.334618000000006</v>
      </c>
      <c r="R32" s="27">
        <f t="shared" si="8"/>
        <v>-65.384253999999999</v>
      </c>
      <c r="S32" s="38"/>
      <c r="T32" s="27">
        <f t="shared" si="9"/>
        <v>11.208333333333</v>
      </c>
      <c r="U32" s="27">
        <f t="shared" si="10"/>
        <v>-53.932301000000002</v>
      </c>
      <c r="V32" s="27">
        <f t="shared" si="11"/>
        <v>-69.028396999999998</v>
      </c>
    </row>
    <row r="33" spans="2:22" x14ac:dyDescent="0.25">
      <c r="B33">
        <v>7000000000</v>
      </c>
      <c r="C33">
        <v>-19.373004999999999</v>
      </c>
      <c r="E33">
        <v>7000000000</v>
      </c>
      <c r="F33">
        <v>-47.884932999999997</v>
      </c>
      <c r="H33" s="27">
        <f t="shared" si="0"/>
        <v>9</v>
      </c>
      <c r="I33" s="27">
        <f t="shared" si="1"/>
        <v>-65.840446</v>
      </c>
      <c r="J33" s="27">
        <f t="shared" si="2"/>
        <v>-56.696049000000002</v>
      </c>
      <c r="L33" s="27">
        <f t="shared" si="3"/>
        <v>9.75</v>
      </c>
      <c r="M33" s="27">
        <f t="shared" si="4"/>
        <v>-42.368327999999998</v>
      </c>
      <c r="N33" s="27">
        <f t="shared" si="5"/>
        <v>-59.931956999999997</v>
      </c>
      <c r="P33" s="47">
        <f t="shared" si="6"/>
        <v>10.5</v>
      </c>
      <c r="Q33" s="27">
        <f t="shared" si="7"/>
        <v>-74.317909</v>
      </c>
      <c r="R33" s="27">
        <f t="shared" si="8"/>
        <v>-64.983833000000004</v>
      </c>
      <c r="S33" s="38"/>
      <c r="T33" s="27">
        <f t="shared" si="9"/>
        <v>11.25</v>
      </c>
      <c r="U33" s="27">
        <f t="shared" si="10"/>
        <v>-53.718032999999998</v>
      </c>
      <c r="V33" s="27">
        <f t="shared" si="11"/>
        <v>-68.954712000000001</v>
      </c>
    </row>
    <row r="34" spans="2:22" x14ac:dyDescent="0.25">
      <c r="B34">
        <v>7208333333.3332996</v>
      </c>
      <c r="C34">
        <v>-19.384865000000001</v>
      </c>
      <c r="E34">
        <v>7208333333.3332996</v>
      </c>
      <c r="F34">
        <v>-47.610222</v>
      </c>
      <c r="H34" s="27">
        <f t="shared" si="0"/>
        <v>9.1666666666666998</v>
      </c>
      <c r="I34" s="27">
        <f t="shared" si="1"/>
        <v>-66.450119000000001</v>
      </c>
      <c r="J34" s="27">
        <f t="shared" si="2"/>
        <v>-56.419243000000002</v>
      </c>
      <c r="L34" s="27">
        <f t="shared" si="3"/>
        <v>9.875</v>
      </c>
      <c r="M34" s="27">
        <f t="shared" si="4"/>
        <v>-42.420940000000002</v>
      </c>
      <c r="N34" s="27">
        <f t="shared" si="5"/>
        <v>-59.863281000000001</v>
      </c>
      <c r="P34" s="47">
        <f t="shared" si="6"/>
        <v>10.583333333333</v>
      </c>
      <c r="Q34" s="27">
        <f t="shared" si="7"/>
        <v>-73.762680000000003</v>
      </c>
      <c r="R34" s="27">
        <f t="shared" si="8"/>
        <v>-64.520347999999998</v>
      </c>
      <c r="S34" s="38"/>
      <c r="T34" s="27">
        <f t="shared" si="9"/>
        <v>11.291666666667</v>
      </c>
      <c r="U34" s="27">
        <f t="shared" si="10"/>
        <v>-53.702556999999999</v>
      </c>
      <c r="V34" s="27">
        <f t="shared" si="11"/>
        <v>-69.291977000000003</v>
      </c>
    </row>
    <row r="35" spans="2:22" x14ac:dyDescent="0.25">
      <c r="B35">
        <v>7416666666.6667004</v>
      </c>
      <c r="C35">
        <v>-19.508240000000001</v>
      </c>
      <c r="E35">
        <v>7416666666.6667004</v>
      </c>
      <c r="F35">
        <v>-47.168109999999999</v>
      </c>
      <c r="H35" s="27">
        <f t="shared" ref="H35:H51" si="12">B95/1000000000</f>
        <v>9.3333333333333002</v>
      </c>
      <c r="I35" s="27">
        <f t="shared" ref="I35:I51" si="13">C95</f>
        <v>-66.765311999999994</v>
      </c>
      <c r="J35" s="27">
        <f t="shared" ref="J35:J51" si="14">F95</f>
        <v>-55.788372000000003</v>
      </c>
      <c r="L35" s="27">
        <f t="shared" ref="L35:L51" si="15">B149/1000000000</f>
        <v>10</v>
      </c>
      <c r="M35" s="27">
        <f t="shared" ref="M35:M51" si="16">C149</f>
        <v>-42.525596999999998</v>
      </c>
      <c r="N35" s="27">
        <f t="shared" ref="N35:N51" si="17">F149</f>
        <v>-60.068558000000003</v>
      </c>
      <c r="P35" s="47">
        <f t="shared" ref="P35:P51" si="18">B203/1000000000</f>
        <v>10.666666666667</v>
      </c>
      <c r="Q35" s="27">
        <f t="shared" ref="Q35:Q51" si="19">C203</f>
        <v>-73.536133000000007</v>
      </c>
      <c r="R35" s="27">
        <f t="shared" ref="R35:R51" si="20">F203</f>
        <v>-64.431991999999994</v>
      </c>
      <c r="S35" s="38"/>
      <c r="T35" s="27">
        <f t="shared" ref="T35:T51" si="21">B257/1000000000</f>
        <v>11.333333333333</v>
      </c>
      <c r="U35" s="27">
        <f t="shared" ref="U35:U51" si="22">C257</f>
        <v>-54.803790999999997</v>
      </c>
      <c r="V35" s="27">
        <f t="shared" ref="V35:V51" si="23">F257</f>
        <v>-69.375290000000007</v>
      </c>
    </row>
    <row r="36" spans="2:22" x14ac:dyDescent="0.25">
      <c r="B36">
        <v>7625000000</v>
      </c>
      <c r="C36">
        <v>-19.711369000000001</v>
      </c>
      <c r="E36">
        <v>7625000000</v>
      </c>
      <c r="F36">
        <v>-46.522758000000003</v>
      </c>
      <c r="H36" s="27">
        <f t="shared" si="12"/>
        <v>9.5</v>
      </c>
      <c r="I36" s="27">
        <f t="shared" si="13"/>
        <v>-66.950142</v>
      </c>
      <c r="J36" s="27">
        <f t="shared" si="14"/>
        <v>-55.971972999999998</v>
      </c>
      <c r="L36" s="27">
        <f t="shared" si="15"/>
        <v>10.125</v>
      </c>
      <c r="M36" s="27">
        <f t="shared" si="16"/>
        <v>-42.689357999999999</v>
      </c>
      <c r="N36" s="27">
        <f t="shared" si="17"/>
        <v>-60.103149000000002</v>
      </c>
      <c r="P36" s="47">
        <f t="shared" si="18"/>
        <v>10.75</v>
      </c>
      <c r="Q36" s="27">
        <f t="shared" si="19"/>
        <v>-73.192977999999997</v>
      </c>
      <c r="R36" s="27">
        <f t="shared" si="20"/>
        <v>-64.829620000000006</v>
      </c>
      <c r="S36" s="38"/>
      <c r="T36" s="27">
        <f t="shared" si="21"/>
        <v>11.375</v>
      </c>
      <c r="U36" s="27">
        <f t="shared" si="22"/>
        <v>-54.005428000000002</v>
      </c>
      <c r="V36" s="27">
        <f t="shared" si="23"/>
        <v>-69.324539000000001</v>
      </c>
    </row>
    <row r="37" spans="2:22" x14ac:dyDescent="0.25">
      <c r="B37">
        <v>7833333333.3332996</v>
      </c>
      <c r="C37">
        <v>-19.970517999999998</v>
      </c>
      <c r="E37">
        <v>7833333333.3332996</v>
      </c>
      <c r="F37">
        <v>-46.207560999999998</v>
      </c>
      <c r="H37" s="27">
        <f t="shared" si="12"/>
        <v>9.6666666666666998</v>
      </c>
      <c r="I37" s="27">
        <f t="shared" si="13"/>
        <v>-66.492988999999994</v>
      </c>
      <c r="J37" s="27">
        <f t="shared" si="14"/>
        <v>-57.264007999999997</v>
      </c>
      <c r="L37" s="27">
        <f t="shared" si="15"/>
        <v>10.25</v>
      </c>
      <c r="M37" s="27">
        <f t="shared" si="16"/>
        <v>-43.157623000000001</v>
      </c>
      <c r="N37" s="27">
        <f t="shared" si="17"/>
        <v>-60.124039000000003</v>
      </c>
      <c r="P37" s="47">
        <f t="shared" si="18"/>
        <v>10.833333333333</v>
      </c>
      <c r="Q37" s="27">
        <f t="shared" si="19"/>
        <v>-73.145668000000001</v>
      </c>
      <c r="R37" s="27">
        <f t="shared" si="20"/>
        <v>-65.178878999999995</v>
      </c>
      <c r="S37" s="38"/>
      <c r="T37" s="27">
        <f t="shared" si="21"/>
        <v>11.416666666667</v>
      </c>
      <c r="U37" s="27">
        <f t="shared" si="22"/>
        <v>-53.667788999999999</v>
      </c>
      <c r="V37" s="27">
        <f t="shared" si="23"/>
        <v>-68.932991000000001</v>
      </c>
    </row>
    <row r="38" spans="2:22" x14ac:dyDescent="0.25">
      <c r="B38">
        <v>8041666666.6667004</v>
      </c>
      <c r="C38">
        <v>-20.217749000000001</v>
      </c>
      <c r="E38">
        <v>8041666666.6667004</v>
      </c>
      <c r="F38">
        <v>-45.892032999999998</v>
      </c>
      <c r="H38" s="27">
        <f t="shared" si="12"/>
        <v>9.8333333333333002</v>
      </c>
      <c r="I38" s="27">
        <f t="shared" si="13"/>
        <v>-65.771416000000002</v>
      </c>
      <c r="J38" s="27">
        <f t="shared" si="14"/>
        <v>-61.154961</v>
      </c>
      <c r="L38" s="27">
        <f t="shared" si="15"/>
        <v>10.375</v>
      </c>
      <c r="M38" s="27">
        <f t="shared" si="16"/>
        <v>-43.492874</v>
      </c>
      <c r="N38" s="27">
        <f t="shared" si="17"/>
        <v>-59.990527999999998</v>
      </c>
      <c r="P38" s="47">
        <f t="shared" si="18"/>
        <v>10.916666666667</v>
      </c>
      <c r="Q38" s="27">
        <f t="shared" si="19"/>
        <v>-73.198539999999994</v>
      </c>
      <c r="R38" s="27">
        <f t="shared" si="20"/>
        <v>-66.000670999999997</v>
      </c>
      <c r="S38" s="38"/>
      <c r="T38" s="27">
        <f t="shared" si="21"/>
        <v>11.458333333333</v>
      </c>
      <c r="U38" s="27">
        <f t="shared" si="22"/>
        <v>-53.360035000000003</v>
      </c>
      <c r="V38" s="27">
        <f t="shared" si="23"/>
        <v>-68.315551999999997</v>
      </c>
    </row>
    <row r="39" spans="2:22" x14ac:dyDescent="0.25">
      <c r="B39">
        <v>8250000000</v>
      </c>
      <c r="C39">
        <v>-20.444486999999999</v>
      </c>
      <c r="E39">
        <v>8250000000</v>
      </c>
      <c r="F39">
        <v>-45.696274000000003</v>
      </c>
      <c r="H39" s="27">
        <f t="shared" si="12"/>
        <v>10</v>
      </c>
      <c r="I39" s="27">
        <f t="shared" si="13"/>
        <v>-64.517273000000003</v>
      </c>
      <c r="J39" s="27">
        <f t="shared" si="14"/>
        <v>-63.906170000000003</v>
      </c>
      <c r="L39" s="27">
        <f t="shared" si="15"/>
        <v>10.5</v>
      </c>
      <c r="M39" s="27">
        <f t="shared" si="16"/>
        <v>-43.917492000000003</v>
      </c>
      <c r="N39" s="27">
        <f t="shared" si="17"/>
        <v>-59.676085999999998</v>
      </c>
      <c r="P39" s="47">
        <f t="shared" si="18"/>
        <v>11</v>
      </c>
      <c r="Q39" s="27">
        <f t="shared" si="19"/>
        <v>-73.003135999999998</v>
      </c>
      <c r="R39" s="27">
        <f t="shared" si="20"/>
        <v>-65.509551999999999</v>
      </c>
      <c r="S39" s="38"/>
      <c r="T39" s="27">
        <f t="shared" si="21"/>
        <v>11.5</v>
      </c>
      <c r="U39" s="27">
        <f t="shared" si="22"/>
        <v>-52.938633000000003</v>
      </c>
      <c r="V39" s="27">
        <f t="shared" si="23"/>
        <v>-67.968185000000005</v>
      </c>
    </row>
    <row r="40" spans="2:22" x14ac:dyDescent="0.25">
      <c r="B40">
        <v>8458333333.3332996</v>
      </c>
      <c r="C40">
        <v>-20.676293999999999</v>
      </c>
      <c r="E40">
        <v>8458333333.3332996</v>
      </c>
      <c r="F40">
        <v>-45.373263999999999</v>
      </c>
      <c r="H40" s="27">
        <f t="shared" si="12"/>
        <v>10.166666666667</v>
      </c>
      <c r="I40" s="27">
        <f t="shared" si="13"/>
        <v>-63.368262999999999</v>
      </c>
      <c r="J40" s="27">
        <f t="shared" si="14"/>
        <v>-63.919032999999999</v>
      </c>
      <c r="L40" s="27">
        <f t="shared" si="15"/>
        <v>10.625</v>
      </c>
      <c r="M40" s="27">
        <f t="shared" si="16"/>
        <v>-44.371571000000003</v>
      </c>
      <c r="N40" s="27">
        <f t="shared" si="17"/>
        <v>-59.517238999999996</v>
      </c>
      <c r="P40" s="47">
        <f t="shared" si="18"/>
        <v>11.083333333333</v>
      </c>
      <c r="Q40" s="27">
        <f t="shared" si="19"/>
        <v>-73.282409999999999</v>
      </c>
      <c r="R40" s="27">
        <f t="shared" si="20"/>
        <v>-66.755402000000004</v>
      </c>
      <c r="S40" s="38"/>
      <c r="T40" s="27">
        <f t="shared" si="21"/>
        <v>11.541666666667</v>
      </c>
      <c r="U40" s="27">
        <f t="shared" si="22"/>
        <v>-52.947037000000002</v>
      </c>
      <c r="V40" s="27">
        <f t="shared" si="23"/>
        <v>-68.349502999999999</v>
      </c>
    </row>
    <row r="41" spans="2:22" x14ac:dyDescent="0.25">
      <c r="B41">
        <v>8666666666.6667004</v>
      </c>
      <c r="C41">
        <v>-20.948105000000002</v>
      </c>
      <c r="E41">
        <v>8666666666.6667004</v>
      </c>
      <c r="F41">
        <v>-44.993983999999998</v>
      </c>
      <c r="H41" s="27">
        <f t="shared" si="12"/>
        <v>10.333333333333</v>
      </c>
      <c r="I41" s="27">
        <f t="shared" si="13"/>
        <v>-62.278247999999998</v>
      </c>
      <c r="J41" s="27">
        <f t="shared" si="14"/>
        <v>-60.897381000000003</v>
      </c>
      <c r="L41" s="27">
        <f t="shared" si="15"/>
        <v>10.75</v>
      </c>
      <c r="M41" s="27">
        <f t="shared" si="16"/>
        <v>-44.628487</v>
      </c>
      <c r="N41" s="27">
        <f t="shared" si="17"/>
        <v>-59.558247000000001</v>
      </c>
      <c r="P41" s="47">
        <f t="shared" si="18"/>
        <v>11.166666666667</v>
      </c>
      <c r="Q41" s="27">
        <f t="shared" si="19"/>
        <v>-73.101303000000001</v>
      </c>
      <c r="R41" s="27">
        <f t="shared" si="20"/>
        <v>-67.808090000000007</v>
      </c>
      <c r="S41" s="38"/>
      <c r="T41" s="27">
        <f t="shared" si="21"/>
        <v>11.583333333333</v>
      </c>
      <c r="U41" s="27">
        <f t="shared" si="22"/>
        <v>-52.263995999999999</v>
      </c>
      <c r="V41" s="27">
        <f t="shared" si="23"/>
        <v>-68.099868999999998</v>
      </c>
    </row>
    <row r="42" spans="2:22" x14ac:dyDescent="0.25">
      <c r="B42">
        <v>8875000000</v>
      </c>
      <c r="C42">
        <v>-21.316355000000001</v>
      </c>
      <c r="E42">
        <v>8875000000</v>
      </c>
      <c r="F42">
        <v>-44.739798999999998</v>
      </c>
      <c r="H42" s="27">
        <f t="shared" si="12"/>
        <v>10.5</v>
      </c>
      <c r="I42" s="27">
        <f t="shared" si="13"/>
        <v>-61.468890999999999</v>
      </c>
      <c r="J42" s="27">
        <f t="shared" si="14"/>
        <v>-58.389561</v>
      </c>
      <c r="L42" s="27">
        <f t="shared" si="15"/>
        <v>10.875</v>
      </c>
      <c r="M42" s="27">
        <f t="shared" si="16"/>
        <v>-44.630778999999997</v>
      </c>
      <c r="N42" s="27">
        <f t="shared" si="17"/>
        <v>-59.690913999999999</v>
      </c>
      <c r="P42" s="47">
        <f t="shared" si="18"/>
        <v>11.25</v>
      </c>
      <c r="Q42" s="27">
        <f t="shared" si="19"/>
        <v>-73.294242999999994</v>
      </c>
      <c r="R42" s="27">
        <f t="shared" si="20"/>
        <v>-68.180580000000006</v>
      </c>
      <c r="S42" s="38"/>
      <c r="T42" s="27">
        <f t="shared" si="21"/>
        <v>11.625</v>
      </c>
      <c r="U42" s="27">
        <f t="shared" si="22"/>
        <v>-53.612152000000002</v>
      </c>
      <c r="V42" s="27">
        <f t="shared" si="23"/>
        <v>-69.053780000000003</v>
      </c>
    </row>
    <row r="43" spans="2:22" x14ac:dyDescent="0.25">
      <c r="B43">
        <v>9083333333.3332996</v>
      </c>
      <c r="C43">
        <v>-21.762637999999999</v>
      </c>
      <c r="E43">
        <v>9083333333.3332996</v>
      </c>
      <c r="F43">
        <v>-44.464931</v>
      </c>
      <c r="H43" s="27">
        <f t="shared" si="12"/>
        <v>10.666666666667</v>
      </c>
      <c r="I43" s="27">
        <f t="shared" si="13"/>
        <v>-60.886882999999997</v>
      </c>
      <c r="J43" s="27">
        <f t="shared" si="14"/>
        <v>-57.092804000000001</v>
      </c>
      <c r="L43" s="27">
        <f t="shared" si="15"/>
        <v>11</v>
      </c>
      <c r="M43" s="27">
        <f t="shared" si="16"/>
        <v>-44.523055999999997</v>
      </c>
      <c r="N43" s="27">
        <f t="shared" si="17"/>
        <v>-59.665134000000002</v>
      </c>
      <c r="P43" s="47">
        <f t="shared" si="18"/>
        <v>11.333333333333</v>
      </c>
      <c r="Q43" s="27">
        <f t="shared" si="19"/>
        <v>-73.401077000000001</v>
      </c>
      <c r="R43" s="27">
        <f t="shared" si="20"/>
        <v>-68.457283000000004</v>
      </c>
      <c r="S43" s="38"/>
      <c r="T43" s="27">
        <f t="shared" si="21"/>
        <v>11.666666666667</v>
      </c>
      <c r="U43" s="27">
        <f t="shared" si="22"/>
        <v>-53.526985000000003</v>
      </c>
      <c r="V43" s="27">
        <f t="shared" si="23"/>
        <v>-69.695587000000003</v>
      </c>
    </row>
    <row r="44" spans="2:22" x14ac:dyDescent="0.25">
      <c r="B44">
        <v>9291666666.6667004</v>
      </c>
      <c r="C44">
        <v>-22.346330999999999</v>
      </c>
      <c r="E44">
        <v>9291666666.6667004</v>
      </c>
      <c r="F44">
        <v>-44.267508999999997</v>
      </c>
      <c r="H44" s="27">
        <f t="shared" si="12"/>
        <v>10.833333333333</v>
      </c>
      <c r="I44" s="27">
        <f t="shared" si="13"/>
        <v>-60.454650999999998</v>
      </c>
      <c r="J44" s="27">
        <f t="shared" si="14"/>
        <v>-56.460555999999997</v>
      </c>
      <c r="L44" s="27">
        <f t="shared" si="15"/>
        <v>11.125</v>
      </c>
      <c r="M44" s="27">
        <f t="shared" si="16"/>
        <v>-44.465107000000003</v>
      </c>
      <c r="N44" s="27">
        <f t="shared" si="17"/>
        <v>-59.698830000000001</v>
      </c>
      <c r="P44" s="47">
        <f t="shared" si="18"/>
        <v>11.416666666667</v>
      </c>
      <c r="Q44" s="27">
        <f t="shared" si="19"/>
        <v>-73.536201000000005</v>
      </c>
      <c r="R44" s="27">
        <f t="shared" si="20"/>
        <v>-68.906464</v>
      </c>
      <c r="S44" s="38"/>
      <c r="T44" s="27">
        <f t="shared" si="21"/>
        <v>11.708333333333</v>
      </c>
      <c r="U44" s="27">
        <f t="shared" si="22"/>
        <v>-53.743431000000001</v>
      </c>
      <c r="V44" s="27">
        <f t="shared" si="23"/>
        <v>-69.917381000000006</v>
      </c>
    </row>
    <row r="45" spans="2:22" x14ac:dyDescent="0.25">
      <c r="B45">
        <v>9500000000</v>
      </c>
      <c r="C45">
        <v>-23.080797</v>
      </c>
      <c r="E45">
        <v>9500000000</v>
      </c>
      <c r="F45">
        <v>-43.846302000000001</v>
      </c>
      <c r="H45" s="27">
        <f t="shared" si="12"/>
        <v>11</v>
      </c>
      <c r="I45" s="27">
        <f t="shared" si="13"/>
        <v>-60.103073000000002</v>
      </c>
      <c r="J45" s="27">
        <f t="shared" si="14"/>
        <v>-56.217315999999997</v>
      </c>
      <c r="L45" s="27">
        <f t="shared" si="15"/>
        <v>11.25</v>
      </c>
      <c r="M45" s="27">
        <f t="shared" si="16"/>
        <v>-44.267409999999998</v>
      </c>
      <c r="N45" s="27">
        <f t="shared" si="17"/>
        <v>-59.752212999999998</v>
      </c>
      <c r="P45" s="47">
        <f t="shared" si="18"/>
        <v>11.5</v>
      </c>
      <c r="Q45" s="27">
        <f t="shared" si="19"/>
        <v>-73.860175999999996</v>
      </c>
      <c r="R45" s="27">
        <f t="shared" si="20"/>
        <v>-71.049767000000003</v>
      </c>
      <c r="S45" s="38"/>
      <c r="T45" s="27">
        <f t="shared" si="21"/>
        <v>11.75</v>
      </c>
      <c r="U45" s="27">
        <f t="shared" si="22"/>
        <v>-53.214260000000003</v>
      </c>
      <c r="V45" s="27">
        <f t="shared" si="23"/>
        <v>-69.798942999999994</v>
      </c>
    </row>
    <row r="46" spans="2:22" x14ac:dyDescent="0.25">
      <c r="B46">
        <v>9708333333.3332996</v>
      </c>
      <c r="C46">
        <v>-24.003366</v>
      </c>
      <c r="E46">
        <v>9708333333.3332996</v>
      </c>
      <c r="F46">
        <v>-43.237301000000002</v>
      </c>
      <c r="H46" s="27">
        <f t="shared" si="12"/>
        <v>11.166666666667</v>
      </c>
      <c r="I46" s="27">
        <f t="shared" si="13"/>
        <v>-59.679180000000002</v>
      </c>
      <c r="J46" s="27">
        <f t="shared" si="14"/>
        <v>-56.822947999999997</v>
      </c>
      <c r="L46" s="27">
        <f t="shared" si="15"/>
        <v>11.375</v>
      </c>
      <c r="M46" s="27">
        <f t="shared" si="16"/>
        <v>-44.107368000000001</v>
      </c>
      <c r="N46" s="27">
        <f t="shared" si="17"/>
        <v>-59.934334</v>
      </c>
      <c r="P46" s="47">
        <f t="shared" si="18"/>
        <v>11.583333333333</v>
      </c>
      <c r="Q46" s="27">
        <f t="shared" si="19"/>
        <v>-73.765877000000003</v>
      </c>
      <c r="R46" s="27">
        <f t="shared" si="20"/>
        <v>-72.020813000000004</v>
      </c>
      <c r="S46" s="38"/>
      <c r="T46" s="27">
        <f t="shared" si="21"/>
        <v>11.791666666667</v>
      </c>
      <c r="U46" s="27">
        <f t="shared" si="22"/>
        <v>-53.115321999999999</v>
      </c>
      <c r="V46" s="27">
        <f t="shared" si="23"/>
        <v>-69.822563000000002</v>
      </c>
    </row>
    <row r="47" spans="2:22" x14ac:dyDescent="0.25">
      <c r="B47">
        <v>9916666666.6667004</v>
      </c>
      <c r="C47">
        <v>-25.146457999999999</v>
      </c>
      <c r="E47">
        <v>9916666666.6667004</v>
      </c>
      <c r="F47">
        <v>-42.805644999999998</v>
      </c>
      <c r="H47" s="27">
        <f t="shared" si="12"/>
        <v>11.333333333333</v>
      </c>
      <c r="I47" s="27">
        <f t="shared" si="13"/>
        <v>-59.139491999999997</v>
      </c>
      <c r="J47" s="27">
        <f t="shared" si="14"/>
        <v>-58.524597</v>
      </c>
      <c r="L47" s="27">
        <f t="shared" si="15"/>
        <v>11.5</v>
      </c>
      <c r="M47" s="27">
        <f t="shared" si="16"/>
        <v>-43.860992000000003</v>
      </c>
      <c r="N47" s="27">
        <f t="shared" si="17"/>
        <v>-60.042217000000001</v>
      </c>
      <c r="P47" s="47">
        <f t="shared" si="18"/>
        <v>11.666666666667</v>
      </c>
      <c r="Q47" s="27">
        <f t="shared" si="19"/>
        <v>-74.165122999999994</v>
      </c>
      <c r="R47" s="27">
        <f t="shared" si="20"/>
        <v>-77.455230999999998</v>
      </c>
      <c r="S47" s="38"/>
      <c r="T47" s="27">
        <f t="shared" si="21"/>
        <v>11.833333333333</v>
      </c>
      <c r="U47" s="27">
        <f t="shared" si="22"/>
        <v>-53.261021</v>
      </c>
      <c r="V47" s="27">
        <f t="shared" si="23"/>
        <v>-69.983718999999994</v>
      </c>
    </row>
    <row r="48" spans="2:22" x14ac:dyDescent="0.25">
      <c r="B48">
        <v>10125000000</v>
      </c>
      <c r="C48">
        <v>-26.415185999999999</v>
      </c>
      <c r="E48">
        <v>10125000000</v>
      </c>
      <c r="F48">
        <v>-42.625351000000002</v>
      </c>
      <c r="H48" s="27">
        <f t="shared" si="12"/>
        <v>11.5</v>
      </c>
      <c r="I48" s="27">
        <f t="shared" si="13"/>
        <v>-58.730227999999997</v>
      </c>
      <c r="J48" s="27">
        <f t="shared" si="14"/>
        <v>-60.342533000000003</v>
      </c>
      <c r="L48" s="27">
        <f t="shared" si="15"/>
        <v>11.625</v>
      </c>
      <c r="M48" s="27">
        <f t="shared" si="16"/>
        <v>-43.69717</v>
      </c>
      <c r="N48" s="27">
        <f t="shared" si="17"/>
        <v>-60.183083000000003</v>
      </c>
      <c r="P48" s="47">
        <f t="shared" si="18"/>
        <v>11.75</v>
      </c>
      <c r="Q48" s="27">
        <f t="shared" si="19"/>
        <v>-74.153557000000006</v>
      </c>
      <c r="R48" s="27">
        <f t="shared" si="20"/>
        <v>-76.724213000000006</v>
      </c>
      <c r="S48" s="38"/>
      <c r="T48" s="27">
        <f t="shared" si="21"/>
        <v>11.875</v>
      </c>
      <c r="U48" s="27">
        <f t="shared" si="22"/>
        <v>-51.758262999999999</v>
      </c>
      <c r="V48" s="27">
        <f t="shared" si="23"/>
        <v>-69.433166999999997</v>
      </c>
    </row>
    <row r="49" spans="2:22" x14ac:dyDescent="0.25">
      <c r="B49">
        <v>10333333333.333</v>
      </c>
      <c r="C49">
        <v>-27.685912999999999</v>
      </c>
      <c r="E49">
        <v>10333333333.333</v>
      </c>
      <c r="F49">
        <v>-42.876888000000001</v>
      </c>
      <c r="H49" s="27">
        <f t="shared" si="12"/>
        <v>11.666666666667</v>
      </c>
      <c r="I49" s="27">
        <f t="shared" si="13"/>
        <v>-58.456066</v>
      </c>
      <c r="J49" s="27">
        <f t="shared" si="14"/>
        <v>-60.236294000000001</v>
      </c>
      <c r="L49" s="27">
        <f t="shared" si="15"/>
        <v>11.75</v>
      </c>
      <c r="M49" s="27">
        <f t="shared" si="16"/>
        <v>-43.326343999999999</v>
      </c>
      <c r="N49" s="27">
        <f t="shared" si="17"/>
        <v>-60.364449</v>
      </c>
      <c r="P49" s="47">
        <f t="shared" si="18"/>
        <v>11.833333333333</v>
      </c>
      <c r="Q49" s="27">
        <f t="shared" si="19"/>
        <v>-74.629005000000006</v>
      </c>
      <c r="R49" s="27">
        <f t="shared" si="20"/>
        <v>-76.859367000000006</v>
      </c>
      <c r="S49" s="38"/>
      <c r="T49" s="27">
        <f t="shared" si="21"/>
        <v>11.916666666667</v>
      </c>
      <c r="U49" s="27">
        <f t="shared" si="22"/>
        <v>-52.039363999999999</v>
      </c>
      <c r="V49" s="27">
        <f t="shared" si="23"/>
        <v>-69.567229999999995</v>
      </c>
    </row>
    <row r="50" spans="2:22" x14ac:dyDescent="0.25">
      <c r="B50">
        <v>10541666666.667</v>
      </c>
      <c r="C50">
        <v>-28.726284</v>
      </c>
      <c r="E50">
        <v>10541666666.667</v>
      </c>
      <c r="F50">
        <v>-43.259712</v>
      </c>
      <c r="H50" s="27">
        <f t="shared" si="12"/>
        <v>11.833333333333</v>
      </c>
      <c r="I50" s="27">
        <f t="shared" si="13"/>
        <v>-58.249232999999997</v>
      </c>
      <c r="J50" s="27">
        <f t="shared" si="14"/>
        <v>-58.379916999999999</v>
      </c>
      <c r="L50" s="27">
        <f t="shared" si="15"/>
        <v>11.875</v>
      </c>
      <c r="M50" s="27">
        <f t="shared" si="16"/>
        <v>-43.088284000000002</v>
      </c>
      <c r="N50" s="27">
        <f t="shared" si="17"/>
        <v>-60.844985999999999</v>
      </c>
      <c r="P50" s="47">
        <f t="shared" si="18"/>
        <v>11.916666666667</v>
      </c>
      <c r="Q50" s="27">
        <f t="shared" si="19"/>
        <v>-74.373337000000006</v>
      </c>
      <c r="R50" s="27">
        <f t="shared" si="20"/>
        <v>-70.794846000000007</v>
      </c>
      <c r="S50" s="38"/>
      <c r="T50" s="27">
        <f t="shared" si="21"/>
        <v>11.958333333333</v>
      </c>
      <c r="U50" s="27">
        <f t="shared" si="22"/>
        <v>-52.106335000000001</v>
      </c>
      <c r="V50" s="27">
        <f t="shared" si="23"/>
        <v>-69.381637999999995</v>
      </c>
    </row>
    <row r="51" spans="2:22" x14ac:dyDescent="0.25">
      <c r="B51">
        <v>10750000000</v>
      </c>
      <c r="C51">
        <v>-29.358152</v>
      </c>
      <c r="E51">
        <v>10750000000</v>
      </c>
      <c r="F51">
        <v>-43.539814</v>
      </c>
      <c r="H51" s="27">
        <f t="shared" si="12"/>
        <v>12</v>
      </c>
      <c r="I51" s="27">
        <f t="shared" si="13"/>
        <v>-58.075767999999997</v>
      </c>
      <c r="J51" s="27">
        <f t="shared" si="14"/>
        <v>-56.304381999999997</v>
      </c>
      <c r="L51" s="27">
        <f t="shared" si="15"/>
        <v>12</v>
      </c>
      <c r="M51" s="27">
        <f t="shared" si="16"/>
        <v>-42.910998999999997</v>
      </c>
      <c r="N51" s="27">
        <f t="shared" si="17"/>
        <v>-61.297749000000003</v>
      </c>
      <c r="P51" s="47">
        <f t="shared" si="18"/>
        <v>12</v>
      </c>
      <c r="Q51" s="27">
        <f t="shared" si="19"/>
        <v>-74.501091000000002</v>
      </c>
      <c r="R51" s="27">
        <f t="shared" si="20"/>
        <v>-70.771407999999994</v>
      </c>
      <c r="S51" s="38"/>
      <c r="T51" s="27">
        <f t="shared" si="21"/>
        <v>12</v>
      </c>
      <c r="U51" s="27">
        <f t="shared" si="22"/>
        <v>-52.643760999999998</v>
      </c>
      <c r="V51" s="27">
        <f t="shared" si="23"/>
        <v>-70.439064000000002</v>
      </c>
    </row>
    <row r="52" spans="2:22" x14ac:dyDescent="0.25">
      <c r="B52">
        <v>10958333333.333</v>
      </c>
      <c r="C52">
        <v>-29.434912000000001</v>
      </c>
      <c r="E52">
        <v>10958333333.333</v>
      </c>
      <c r="F52">
        <v>-43.680213999999999</v>
      </c>
    </row>
    <row r="53" spans="2:22" x14ac:dyDescent="0.25">
      <c r="B53">
        <v>11166666666.667</v>
      </c>
      <c r="C53">
        <v>-28.976552999999999</v>
      </c>
      <c r="E53">
        <v>11166666666.667</v>
      </c>
      <c r="F53">
        <v>-43.685161999999998</v>
      </c>
    </row>
    <row r="54" spans="2:22" x14ac:dyDescent="0.25">
      <c r="B54">
        <v>11375000000</v>
      </c>
      <c r="C54">
        <v>-28.145841999999998</v>
      </c>
      <c r="E54">
        <v>11375000000</v>
      </c>
      <c r="F54">
        <v>-43.633896</v>
      </c>
    </row>
    <row r="55" spans="2:22" x14ac:dyDescent="0.25">
      <c r="B55">
        <v>11583333333.333</v>
      </c>
      <c r="C55">
        <v>-27.093354999999999</v>
      </c>
      <c r="E55">
        <v>11583333333.333</v>
      </c>
      <c r="F55">
        <v>-43.475143000000003</v>
      </c>
    </row>
    <row r="56" spans="2:22" x14ac:dyDescent="0.25">
      <c r="B56">
        <v>11791666666.667</v>
      </c>
      <c r="C56">
        <v>-25.941023000000001</v>
      </c>
      <c r="E56">
        <v>11791666666.667</v>
      </c>
      <c r="F56">
        <v>-43.247250000000001</v>
      </c>
    </row>
    <row r="57" spans="2:22" x14ac:dyDescent="0.25">
      <c r="B57">
        <v>12000000000</v>
      </c>
      <c r="C57">
        <v>-25.141221999999999</v>
      </c>
      <c r="E57">
        <v>12000000000</v>
      </c>
      <c r="F57">
        <v>-43.126658999999997</v>
      </c>
    </row>
    <row r="58" spans="2:22" x14ac:dyDescent="0.25">
      <c r="B58" t="s">
        <v>21</v>
      </c>
      <c r="E58" t="s">
        <v>21</v>
      </c>
    </row>
    <row r="61" spans="2:22" x14ac:dyDescent="0.25">
      <c r="B61" t="s">
        <v>22</v>
      </c>
      <c r="E61" t="s">
        <v>22</v>
      </c>
    </row>
    <row r="62" spans="2:22" x14ac:dyDescent="0.25">
      <c r="B62" t="s">
        <v>19</v>
      </c>
      <c r="C62" t="s">
        <v>260</v>
      </c>
      <c r="E62" t="s">
        <v>19</v>
      </c>
      <c r="F62" t="s">
        <v>260</v>
      </c>
    </row>
    <row r="63" spans="2:22" x14ac:dyDescent="0.25">
      <c r="B63">
        <v>4000000000</v>
      </c>
      <c r="C63">
        <v>-73.224716000000001</v>
      </c>
      <c r="E63">
        <v>4000000000</v>
      </c>
      <c r="F63">
        <v>-47.691662000000001</v>
      </c>
    </row>
    <row r="64" spans="2:22" x14ac:dyDescent="0.25">
      <c r="B64">
        <v>4166666666.6666999</v>
      </c>
      <c r="C64">
        <v>-75.395988000000003</v>
      </c>
      <c r="E64">
        <v>4166666666.6666999</v>
      </c>
      <c r="F64">
        <v>-48.085495000000002</v>
      </c>
    </row>
    <row r="65" spans="2:6" x14ac:dyDescent="0.25">
      <c r="B65">
        <v>4333333333.3332996</v>
      </c>
      <c r="C65">
        <v>-78.802436999999998</v>
      </c>
      <c r="E65">
        <v>4333333333.3332996</v>
      </c>
      <c r="F65">
        <v>-48.659278999999998</v>
      </c>
    </row>
    <row r="66" spans="2:6" x14ac:dyDescent="0.25">
      <c r="B66">
        <v>4500000000</v>
      </c>
      <c r="C66">
        <v>-82.839920000000006</v>
      </c>
      <c r="E66">
        <v>4500000000</v>
      </c>
      <c r="F66">
        <v>-49.103634</v>
      </c>
    </row>
    <row r="67" spans="2:6" x14ac:dyDescent="0.25">
      <c r="B67">
        <v>4666666666.6667004</v>
      </c>
      <c r="C67">
        <v>-85.142859999999999</v>
      </c>
      <c r="E67">
        <v>4666666666.6667004</v>
      </c>
      <c r="F67">
        <v>-49.709468999999999</v>
      </c>
    </row>
    <row r="68" spans="2:6" x14ac:dyDescent="0.25">
      <c r="B68">
        <v>4833333333.3332996</v>
      </c>
      <c r="C68">
        <v>-84.339371</v>
      </c>
      <c r="E68">
        <v>4833333333.3332996</v>
      </c>
      <c r="F68">
        <v>-50.004199999999997</v>
      </c>
    </row>
    <row r="69" spans="2:6" x14ac:dyDescent="0.25">
      <c r="B69">
        <v>5000000000</v>
      </c>
      <c r="C69">
        <v>-81.879776000000007</v>
      </c>
      <c r="E69">
        <v>5000000000</v>
      </c>
      <c r="F69">
        <v>-49.96143</v>
      </c>
    </row>
    <row r="70" spans="2:6" x14ac:dyDescent="0.25">
      <c r="B70">
        <v>5166666666.6667004</v>
      </c>
      <c r="C70">
        <v>-79.450294</v>
      </c>
      <c r="E70">
        <v>5166666666.6667004</v>
      </c>
      <c r="F70">
        <v>-49.520690999999999</v>
      </c>
    </row>
    <row r="71" spans="2:6" x14ac:dyDescent="0.25">
      <c r="B71">
        <v>5333333333.3332996</v>
      </c>
      <c r="C71">
        <v>-78.335693000000006</v>
      </c>
      <c r="E71">
        <v>5333333333.3332996</v>
      </c>
      <c r="F71">
        <v>-48.939537000000001</v>
      </c>
    </row>
    <row r="72" spans="2:6" x14ac:dyDescent="0.25">
      <c r="B72">
        <v>5500000000</v>
      </c>
      <c r="C72">
        <v>-76.963515999999998</v>
      </c>
      <c r="E72">
        <v>5500000000</v>
      </c>
      <c r="F72">
        <v>-48.386257000000001</v>
      </c>
    </row>
    <row r="73" spans="2:6" x14ac:dyDescent="0.25">
      <c r="B73">
        <v>5666666666.6667004</v>
      </c>
      <c r="C73">
        <v>-75.037948999999998</v>
      </c>
      <c r="E73">
        <v>5666666666.6667004</v>
      </c>
      <c r="F73">
        <v>-47.558211999999997</v>
      </c>
    </row>
    <row r="74" spans="2:6" x14ac:dyDescent="0.25">
      <c r="B74">
        <v>5833333333.3332996</v>
      </c>
      <c r="C74">
        <v>-73.457038999999995</v>
      </c>
      <c r="E74">
        <v>5833333333.3332996</v>
      </c>
      <c r="F74">
        <v>-47.088496999999997</v>
      </c>
    </row>
    <row r="75" spans="2:6" x14ac:dyDescent="0.25">
      <c r="B75">
        <v>6000000000</v>
      </c>
      <c r="C75">
        <v>-72.611243999999999</v>
      </c>
      <c r="E75">
        <v>6000000000</v>
      </c>
      <c r="F75">
        <v>-47.091000000000001</v>
      </c>
    </row>
    <row r="76" spans="2:6" x14ac:dyDescent="0.25">
      <c r="B76">
        <v>6166666666.6667004</v>
      </c>
      <c r="C76">
        <v>-71.929100000000005</v>
      </c>
      <c r="E76">
        <v>6166666666.6667004</v>
      </c>
      <c r="F76">
        <v>-47.213344999999997</v>
      </c>
    </row>
    <row r="77" spans="2:6" x14ac:dyDescent="0.25">
      <c r="B77">
        <v>6333333333.3332996</v>
      </c>
      <c r="C77">
        <v>-70.870018000000002</v>
      </c>
      <c r="E77">
        <v>6333333333.3332996</v>
      </c>
      <c r="F77">
        <v>-47.177821999999999</v>
      </c>
    </row>
    <row r="78" spans="2:6" x14ac:dyDescent="0.25">
      <c r="B78">
        <v>6500000000</v>
      </c>
      <c r="C78">
        <v>-69.866866999999999</v>
      </c>
      <c r="E78">
        <v>6500000000</v>
      </c>
      <c r="F78">
        <v>-47.078426</v>
      </c>
    </row>
    <row r="79" spans="2:6" x14ac:dyDescent="0.25">
      <c r="B79">
        <v>6666666666.6667004</v>
      </c>
      <c r="C79">
        <v>-69.248649999999998</v>
      </c>
      <c r="E79">
        <v>6666666666.6667004</v>
      </c>
      <c r="F79">
        <v>-47.850512999999999</v>
      </c>
    </row>
    <row r="80" spans="2:6" x14ac:dyDescent="0.25">
      <c r="B80">
        <v>6833333333.3332996</v>
      </c>
      <c r="C80">
        <v>-68.713295000000002</v>
      </c>
      <c r="E80">
        <v>6833333333.3332996</v>
      </c>
      <c r="F80">
        <v>-48.899425999999998</v>
      </c>
    </row>
    <row r="81" spans="2:6" x14ac:dyDescent="0.25">
      <c r="B81">
        <v>7000000000</v>
      </c>
      <c r="C81">
        <v>-67.881065000000007</v>
      </c>
      <c r="E81">
        <v>7000000000</v>
      </c>
      <c r="F81">
        <v>-49.830826000000002</v>
      </c>
    </row>
    <row r="82" spans="2:6" x14ac:dyDescent="0.25">
      <c r="B82">
        <v>7166666666.6667004</v>
      </c>
      <c r="C82">
        <v>-67.341682000000006</v>
      </c>
      <c r="E82">
        <v>7166666666.6667004</v>
      </c>
      <c r="F82">
        <v>-50.825138000000003</v>
      </c>
    </row>
    <row r="83" spans="2:6" x14ac:dyDescent="0.25">
      <c r="B83">
        <v>7333333333.3332996</v>
      </c>
      <c r="C83">
        <v>-66.785529999999994</v>
      </c>
      <c r="E83">
        <v>7333333333.3332996</v>
      </c>
      <c r="F83">
        <v>-52.259422000000001</v>
      </c>
    </row>
    <row r="84" spans="2:6" x14ac:dyDescent="0.25">
      <c r="B84">
        <v>7500000000</v>
      </c>
      <c r="C84">
        <v>-66.028480999999999</v>
      </c>
      <c r="E84">
        <v>7500000000</v>
      </c>
      <c r="F84">
        <v>-53.683708000000003</v>
      </c>
    </row>
    <row r="85" spans="2:6" x14ac:dyDescent="0.25">
      <c r="B85">
        <v>7666666666.6667004</v>
      </c>
      <c r="C85">
        <v>-65.325867000000002</v>
      </c>
      <c r="E85">
        <v>7666666666.6667004</v>
      </c>
      <c r="F85">
        <v>-54.209198000000001</v>
      </c>
    </row>
    <row r="86" spans="2:6" x14ac:dyDescent="0.25">
      <c r="B86">
        <v>7833333333.3332996</v>
      </c>
      <c r="C86">
        <v>-65.156548000000001</v>
      </c>
      <c r="E86">
        <v>7833333333.3332996</v>
      </c>
      <c r="F86">
        <v>-54.144126999999997</v>
      </c>
    </row>
    <row r="87" spans="2:6" x14ac:dyDescent="0.25">
      <c r="B87">
        <v>8000000000</v>
      </c>
      <c r="C87">
        <v>-65.20993</v>
      </c>
      <c r="E87">
        <v>8000000000</v>
      </c>
      <c r="F87">
        <v>-54.464466000000002</v>
      </c>
    </row>
    <row r="88" spans="2:6" x14ac:dyDescent="0.25">
      <c r="B88">
        <v>8166666666.6667004</v>
      </c>
      <c r="C88">
        <v>-64.997840999999994</v>
      </c>
      <c r="E88">
        <v>8166666666.6667004</v>
      </c>
      <c r="F88">
        <v>-55.082554000000002</v>
      </c>
    </row>
    <row r="89" spans="2:6" x14ac:dyDescent="0.25">
      <c r="B89">
        <v>8333333333.3332996</v>
      </c>
      <c r="C89">
        <v>-65.067970000000003</v>
      </c>
      <c r="E89">
        <v>8333333333.3332996</v>
      </c>
      <c r="F89">
        <v>-55.865569999999998</v>
      </c>
    </row>
    <row r="90" spans="2:6" x14ac:dyDescent="0.25">
      <c r="B90">
        <v>8500000000</v>
      </c>
      <c r="C90">
        <v>-65.293021999999993</v>
      </c>
      <c r="E90">
        <v>8500000000</v>
      </c>
      <c r="F90">
        <v>-56.476027999999999</v>
      </c>
    </row>
    <row r="91" spans="2:6" x14ac:dyDescent="0.25">
      <c r="B91">
        <v>8666666666.6667004</v>
      </c>
      <c r="C91">
        <v>-65.461678000000006</v>
      </c>
      <c r="E91">
        <v>8666666666.6667004</v>
      </c>
      <c r="F91">
        <v>-56.961578000000003</v>
      </c>
    </row>
    <row r="92" spans="2:6" x14ac:dyDescent="0.25">
      <c r="B92">
        <v>8833333333.3332996</v>
      </c>
      <c r="C92">
        <v>-65.610298</v>
      </c>
      <c r="E92">
        <v>8833333333.3332996</v>
      </c>
      <c r="F92">
        <v>-57.212283999999997</v>
      </c>
    </row>
    <row r="93" spans="2:6" x14ac:dyDescent="0.25">
      <c r="B93">
        <v>9000000000</v>
      </c>
      <c r="C93">
        <v>-65.840446</v>
      </c>
      <c r="E93">
        <v>9000000000</v>
      </c>
      <c r="F93">
        <v>-56.696049000000002</v>
      </c>
    </row>
    <row r="94" spans="2:6" x14ac:dyDescent="0.25">
      <c r="B94">
        <v>9166666666.6667004</v>
      </c>
      <c r="C94">
        <v>-66.450119000000001</v>
      </c>
      <c r="E94">
        <v>9166666666.6667004</v>
      </c>
      <c r="F94">
        <v>-56.419243000000002</v>
      </c>
    </row>
    <row r="95" spans="2:6" x14ac:dyDescent="0.25">
      <c r="B95">
        <v>9333333333.3332996</v>
      </c>
      <c r="C95">
        <v>-66.765311999999994</v>
      </c>
      <c r="E95">
        <v>9333333333.3332996</v>
      </c>
      <c r="F95">
        <v>-55.788372000000003</v>
      </c>
    </row>
    <row r="96" spans="2:6" x14ac:dyDescent="0.25">
      <c r="B96">
        <v>9500000000</v>
      </c>
      <c r="C96">
        <v>-66.950142</v>
      </c>
      <c r="E96">
        <v>9500000000</v>
      </c>
      <c r="F96">
        <v>-55.971972999999998</v>
      </c>
    </row>
    <row r="97" spans="2:6" x14ac:dyDescent="0.25">
      <c r="B97">
        <v>9666666666.6667004</v>
      </c>
      <c r="C97">
        <v>-66.492988999999994</v>
      </c>
      <c r="E97">
        <v>9666666666.6667004</v>
      </c>
      <c r="F97">
        <v>-57.264007999999997</v>
      </c>
    </row>
    <row r="98" spans="2:6" x14ac:dyDescent="0.25">
      <c r="B98">
        <v>9833333333.3332996</v>
      </c>
      <c r="C98">
        <v>-65.771416000000002</v>
      </c>
      <c r="E98">
        <v>9833333333.3332996</v>
      </c>
      <c r="F98">
        <v>-61.154961</v>
      </c>
    </row>
    <row r="99" spans="2:6" x14ac:dyDescent="0.25">
      <c r="B99">
        <v>10000000000</v>
      </c>
      <c r="C99">
        <v>-64.517273000000003</v>
      </c>
      <c r="E99">
        <v>10000000000</v>
      </c>
      <c r="F99">
        <v>-63.906170000000003</v>
      </c>
    </row>
    <row r="100" spans="2:6" x14ac:dyDescent="0.25">
      <c r="B100">
        <v>10166666666.667</v>
      </c>
      <c r="C100">
        <v>-63.368262999999999</v>
      </c>
      <c r="E100">
        <v>10166666666.667</v>
      </c>
      <c r="F100">
        <v>-63.919032999999999</v>
      </c>
    </row>
    <row r="101" spans="2:6" x14ac:dyDescent="0.25">
      <c r="B101">
        <v>10333333333.333</v>
      </c>
      <c r="C101">
        <v>-62.278247999999998</v>
      </c>
      <c r="E101">
        <v>10333333333.333</v>
      </c>
      <c r="F101">
        <v>-60.897381000000003</v>
      </c>
    </row>
    <row r="102" spans="2:6" x14ac:dyDescent="0.25">
      <c r="B102">
        <v>10500000000</v>
      </c>
      <c r="C102">
        <v>-61.468890999999999</v>
      </c>
      <c r="E102">
        <v>10500000000</v>
      </c>
      <c r="F102">
        <v>-58.389561</v>
      </c>
    </row>
    <row r="103" spans="2:6" x14ac:dyDescent="0.25">
      <c r="B103">
        <v>10666666666.667</v>
      </c>
      <c r="C103">
        <v>-60.886882999999997</v>
      </c>
      <c r="E103">
        <v>10666666666.667</v>
      </c>
      <c r="F103">
        <v>-57.092804000000001</v>
      </c>
    </row>
    <row r="104" spans="2:6" x14ac:dyDescent="0.25">
      <c r="B104">
        <v>10833333333.333</v>
      </c>
      <c r="C104">
        <v>-60.454650999999998</v>
      </c>
      <c r="E104">
        <v>10833333333.333</v>
      </c>
      <c r="F104">
        <v>-56.460555999999997</v>
      </c>
    </row>
    <row r="105" spans="2:6" x14ac:dyDescent="0.25">
      <c r="B105">
        <v>11000000000</v>
      </c>
      <c r="C105">
        <v>-60.103073000000002</v>
      </c>
      <c r="E105">
        <v>11000000000</v>
      </c>
      <c r="F105">
        <v>-56.217315999999997</v>
      </c>
    </row>
    <row r="106" spans="2:6" x14ac:dyDescent="0.25">
      <c r="B106">
        <v>11166666666.667</v>
      </c>
      <c r="C106">
        <v>-59.679180000000002</v>
      </c>
      <c r="E106">
        <v>11166666666.667</v>
      </c>
      <c r="F106">
        <v>-56.822947999999997</v>
      </c>
    </row>
    <row r="107" spans="2:6" x14ac:dyDescent="0.25">
      <c r="B107">
        <v>11333333333.333</v>
      </c>
      <c r="C107">
        <v>-59.139491999999997</v>
      </c>
      <c r="E107">
        <v>11333333333.333</v>
      </c>
      <c r="F107">
        <v>-58.524597</v>
      </c>
    </row>
    <row r="108" spans="2:6" x14ac:dyDescent="0.25">
      <c r="B108">
        <v>11500000000</v>
      </c>
      <c r="C108">
        <v>-58.730227999999997</v>
      </c>
      <c r="E108">
        <v>11500000000</v>
      </c>
      <c r="F108">
        <v>-60.342533000000003</v>
      </c>
    </row>
    <row r="109" spans="2:6" x14ac:dyDescent="0.25">
      <c r="B109">
        <v>11666666666.667</v>
      </c>
      <c r="C109">
        <v>-58.456066</v>
      </c>
      <c r="E109">
        <v>11666666666.667</v>
      </c>
      <c r="F109">
        <v>-60.236294000000001</v>
      </c>
    </row>
    <row r="110" spans="2:6" x14ac:dyDescent="0.25">
      <c r="B110">
        <v>11833333333.333</v>
      </c>
      <c r="C110">
        <v>-58.249232999999997</v>
      </c>
      <c r="E110">
        <v>11833333333.333</v>
      </c>
      <c r="F110">
        <v>-58.379916999999999</v>
      </c>
    </row>
    <row r="111" spans="2:6" x14ac:dyDescent="0.25">
      <c r="B111">
        <v>12000000000</v>
      </c>
      <c r="C111">
        <v>-58.075767999999997</v>
      </c>
      <c r="E111">
        <v>12000000000</v>
      </c>
      <c r="F111">
        <v>-56.304381999999997</v>
      </c>
    </row>
    <row r="112" spans="2:6" x14ac:dyDescent="0.25">
      <c r="B112" t="s">
        <v>21</v>
      </c>
      <c r="E112" t="s">
        <v>21</v>
      </c>
    </row>
    <row r="115" spans="2:6" x14ac:dyDescent="0.25">
      <c r="B115" t="s">
        <v>23</v>
      </c>
      <c r="E115" t="s">
        <v>23</v>
      </c>
    </row>
    <row r="116" spans="2:6" x14ac:dyDescent="0.25">
      <c r="B116" t="s">
        <v>19</v>
      </c>
      <c r="C116" t="s">
        <v>261</v>
      </c>
      <c r="E116" t="s">
        <v>19</v>
      </c>
      <c r="F116" t="s">
        <v>261</v>
      </c>
    </row>
    <row r="117" spans="2:6" x14ac:dyDescent="0.25">
      <c r="B117">
        <v>6000000000</v>
      </c>
      <c r="C117">
        <v>-42.125393000000003</v>
      </c>
      <c r="E117">
        <v>6000000000</v>
      </c>
      <c r="F117">
        <v>-61.041930999999998</v>
      </c>
    </row>
    <row r="118" spans="2:6" x14ac:dyDescent="0.25">
      <c r="B118">
        <v>6125000000</v>
      </c>
      <c r="C118">
        <v>-42.278488000000003</v>
      </c>
      <c r="E118">
        <v>6125000000</v>
      </c>
      <c r="F118">
        <v>-62.040053999999998</v>
      </c>
    </row>
    <row r="119" spans="2:6" x14ac:dyDescent="0.25">
      <c r="B119">
        <v>6250000000</v>
      </c>
      <c r="C119">
        <v>-42.609009</v>
      </c>
      <c r="E119">
        <v>6250000000</v>
      </c>
      <c r="F119">
        <v>-62.936141999999997</v>
      </c>
    </row>
    <row r="120" spans="2:6" x14ac:dyDescent="0.25">
      <c r="B120">
        <v>6375000000</v>
      </c>
      <c r="C120">
        <v>-42.207431999999997</v>
      </c>
      <c r="E120">
        <v>6375000000</v>
      </c>
      <c r="F120">
        <v>-64.075942999999995</v>
      </c>
    </row>
    <row r="121" spans="2:6" x14ac:dyDescent="0.25">
      <c r="B121">
        <v>6500000000</v>
      </c>
      <c r="C121">
        <v>-41.611961000000001</v>
      </c>
      <c r="E121">
        <v>6500000000</v>
      </c>
      <c r="F121">
        <v>-64.837378999999999</v>
      </c>
    </row>
    <row r="122" spans="2:6" x14ac:dyDescent="0.25">
      <c r="B122">
        <v>6625000000</v>
      </c>
      <c r="C122">
        <v>-41.132641</v>
      </c>
      <c r="E122">
        <v>6625000000</v>
      </c>
      <c r="F122">
        <v>-65.377898999999999</v>
      </c>
    </row>
    <row r="123" spans="2:6" x14ac:dyDescent="0.25">
      <c r="B123">
        <v>6750000000</v>
      </c>
      <c r="C123">
        <v>-41.570770000000003</v>
      </c>
      <c r="E123">
        <v>6750000000</v>
      </c>
      <c r="F123">
        <v>-65.352294999999998</v>
      </c>
    </row>
    <row r="124" spans="2:6" x14ac:dyDescent="0.25">
      <c r="B124">
        <v>6875000000</v>
      </c>
      <c r="C124">
        <v>-41.660431000000003</v>
      </c>
      <c r="E124">
        <v>6875000000</v>
      </c>
      <c r="F124">
        <v>-64.743201999999997</v>
      </c>
    </row>
    <row r="125" spans="2:6" x14ac:dyDescent="0.25">
      <c r="B125">
        <v>7000000000</v>
      </c>
      <c r="C125">
        <v>-42.166874</v>
      </c>
      <c r="E125">
        <v>7000000000</v>
      </c>
      <c r="F125">
        <v>-64.508003000000002</v>
      </c>
    </row>
    <row r="126" spans="2:6" x14ac:dyDescent="0.25">
      <c r="B126">
        <v>7125000000</v>
      </c>
      <c r="C126">
        <v>-42.691676999999999</v>
      </c>
      <c r="E126">
        <v>7125000000</v>
      </c>
      <c r="F126">
        <v>-64.072128000000006</v>
      </c>
    </row>
    <row r="127" spans="2:6" x14ac:dyDescent="0.25">
      <c r="B127">
        <v>7250000000</v>
      </c>
      <c r="C127">
        <v>-42.494537000000001</v>
      </c>
      <c r="E127">
        <v>7250000000</v>
      </c>
      <c r="F127">
        <v>-63.827190000000002</v>
      </c>
    </row>
    <row r="128" spans="2:6" x14ac:dyDescent="0.25">
      <c r="B128">
        <v>7375000000</v>
      </c>
      <c r="C128">
        <v>-41.803310000000003</v>
      </c>
      <c r="E128">
        <v>7375000000</v>
      </c>
      <c r="F128">
        <v>-63.407192000000002</v>
      </c>
    </row>
    <row r="129" spans="2:6" x14ac:dyDescent="0.25">
      <c r="B129">
        <v>7500000000</v>
      </c>
      <c r="C129">
        <v>-41.589184000000003</v>
      </c>
      <c r="E129">
        <v>7500000000</v>
      </c>
      <c r="F129">
        <v>-63.160648000000002</v>
      </c>
    </row>
    <row r="130" spans="2:6" x14ac:dyDescent="0.25">
      <c r="B130">
        <v>7625000000</v>
      </c>
      <c r="C130">
        <v>-41.923865999999997</v>
      </c>
      <c r="E130">
        <v>7625000000</v>
      </c>
      <c r="F130">
        <v>-62.618518999999999</v>
      </c>
    </row>
    <row r="131" spans="2:6" x14ac:dyDescent="0.25">
      <c r="B131">
        <v>7750000000</v>
      </c>
      <c r="C131">
        <v>-41.968788000000004</v>
      </c>
      <c r="E131">
        <v>7750000000</v>
      </c>
      <c r="F131">
        <v>-62.483578000000001</v>
      </c>
    </row>
    <row r="132" spans="2:6" x14ac:dyDescent="0.25">
      <c r="B132">
        <v>7875000000</v>
      </c>
      <c r="C132">
        <v>-42.269134999999999</v>
      </c>
      <c r="E132">
        <v>7875000000</v>
      </c>
      <c r="F132">
        <v>-62.072749999999999</v>
      </c>
    </row>
    <row r="133" spans="2:6" x14ac:dyDescent="0.25">
      <c r="B133">
        <v>8000000000</v>
      </c>
      <c r="C133">
        <v>-42.449516000000003</v>
      </c>
      <c r="E133">
        <v>8000000000</v>
      </c>
      <c r="F133">
        <v>-61.878529</v>
      </c>
    </row>
    <row r="134" spans="2:6" x14ac:dyDescent="0.25">
      <c r="B134">
        <v>8125000000</v>
      </c>
      <c r="C134">
        <v>-42.054661000000003</v>
      </c>
      <c r="E134">
        <v>8125000000</v>
      </c>
      <c r="F134">
        <v>-61.549664</v>
      </c>
    </row>
    <row r="135" spans="2:6" x14ac:dyDescent="0.25">
      <c r="B135">
        <v>8250000000</v>
      </c>
      <c r="C135">
        <v>-41.212234000000002</v>
      </c>
      <c r="E135">
        <v>8250000000</v>
      </c>
      <c r="F135">
        <v>-61.577221000000002</v>
      </c>
    </row>
    <row r="136" spans="2:6" x14ac:dyDescent="0.25">
      <c r="B136">
        <v>8375000000</v>
      </c>
      <c r="C136">
        <v>-41.162891000000002</v>
      </c>
      <c r="E136">
        <v>8375000000</v>
      </c>
      <c r="F136">
        <v>-61.149543999999999</v>
      </c>
    </row>
    <row r="137" spans="2:6" x14ac:dyDescent="0.25">
      <c r="B137">
        <v>8500000000</v>
      </c>
      <c r="C137">
        <v>-41.613506000000001</v>
      </c>
      <c r="E137">
        <v>8500000000</v>
      </c>
      <c r="F137">
        <v>-60.618617999999998</v>
      </c>
    </row>
    <row r="138" spans="2:6" x14ac:dyDescent="0.25">
      <c r="B138">
        <v>8625000000</v>
      </c>
      <c r="C138">
        <v>-41.876148000000001</v>
      </c>
      <c r="E138">
        <v>8625000000</v>
      </c>
      <c r="F138">
        <v>-60.367882000000002</v>
      </c>
    </row>
    <row r="139" spans="2:6" x14ac:dyDescent="0.25">
      <c r="B139">
        <v>8750000000</v>
      </c>
      <c r="C139">
        <v>-42.109684000000001</v>
      </c>
      <c r="E139">
        <v>8750000000</v>
      </c>
      <c r="F139">
        <v>-60.074505000000002</v>
      </c>
    </row>
    <row r="140" spans="2:6" x14ac:dyDescent="0.25">
      <c r="B140">
        <v>8875000000</v>
      </c>
      <c r="C140">
        <v>-42.088191999999999</v>
      </c>
      <c r="E140">
        <v>8875000000</v>
      </c>
      <c r="F140">
        <v>-60.059714999999997</v>
      </c>
    </row>
    <row r="141" spans="2:6" x14ac:dyDescent="0.25">
      <c r="B141">
        <v>9000000000</v>
      </c>
      <c r="C141">
        <v>-41.652897000000003</v>
      </c>
      <c r="E141">
        <v>9000000000</v>
      </c>
      <c r="F141">
        <v>-60.105907000000002</v>
      </c>
    </row>
    <row r="142" spans="2:6" x14ac:dyDescent="0.25">
      <c r="B142">
        <v>9125000000</v>
      </c>
      <c r="C142">
        <v>-41.226726999999997</v>
      </c>
      <c r="E142">
        <v>9125000000</v>
      </c>
      <c r="F142">
        <v>-60.190342000000001</v>
      </c>
    </row>
    <row r="143" spans="2:6" x14ac:dyDescent="0.25">
      <c r="B143">
        <v>9250000000</v>
      </c>
      <c r="C143">
        <v>-41.577357999999997</v>
      </c>
      <c r="E143">
        <v>9250000000</v>
      </c>
      <c r="F143">
        <v>-59.841419000000002</v>
      </c>
    </row>
    <row r="144" spans="2:6" x14ac:dyDescent="0.25">
      <c r="B144">
        <v>9375000000</v>
      </c>
      <c r="C144">
        <v>-42.005920000000003</v>
      </c>
      <c r="E144">
        <v>9375000000</v>
      </c>
      <c r="F144">
        <v>-59.602829</v>
      </c>
    </row>
    <row r="145" spans="2:6" x14ac:dyDescent="0.25">
      <c r="B145">
        <v>9500000000</v>
      </c>
      <c r="C145">
        <v>-42.091639999999998</v>
      </c>
      <c r="E145">
        <v>9500000000</v>
      </c>
      <c r="F145">
        <v>-59.799343</v>
      </c>
    </row>
    <row r="146" spans="2:6" x14ac:dyDescent="0.25">
      <c r="B146">
        <v>9625000000</v>
      </c>
      <c r="C146">
        <v>-42.048271</v>
      </c>
      <c r="E146">
        <v>9625000000</v>
      </c>
      <c r="F146">
        <v>-59.862533999999997</v>
      </c>
    </row>
    <row r="147" spans="2:6" x14ac:dyDescent="0.25">
      <c r="B147">
        <v>9750000000</v>
      </c>
      <c r="C147">
        <v>-42.368327999999998</v>
      </c>
      <c r="E147">
        <v>9750000000</v>
      </c>
      <c r="F147">
        <v>-59.931956999999997</v>
      </c>
    </row>
    <row r="148" spans="2:6" x14ac:dyDescent="0.25">
      <c r="B148">
        <v>9875000000</v>
      </c>
      <c r="C148">
        <v>-42.420940000000002</v>
      </c>
      <c r="E148">
        <v>9875000000</v>
      </c>
      <c r="F148">
        <v>-59.863281000000001</v>
      </c>
    </row>
    <row r="149" spans="2:6" x14ac:dyDescent="0.25">
      <c r="B149">
        <v>10000000000</v>
      </c>
      <c r="C149">
        <v>-42.525596999999998</v>
      </c>
      <c r="E149">
        <v>10000000000</v>
      </c>
      <c r="F149">
        <v>-60.068558000000003</v>
      </c>
    </row>
    <row r="150" spans="2:6" x14ac:dyDescent="0.25">
      <c r="B150">
        <v>10125000000</v>
      </c>
      <c r="C150">
        <v>-42.689357999999999</v>
      </c>
      <c r="E150">
        <v>10125000000</v>
      </c>
      <c r="F150">
        <v>-60.103149000000002</v>
      </c>
    </row>
    <row r="151" spans="2:6" x14ac:dyDescent="0.25">
      <c r="B151">
        <v>10250000000</v>
      </c>
      <c r="C151">
        <v>-43.157623000000001</v>
      </c>
      <c r="E151">
        <v>10250000000</v>
      </c>
      <c r="F151">
        <v>-60.124039000000003</v>
      </c>
    </row>
    <row r="152" spans="2:6" x14ac:dyDescent="0.25">
      <c r="B152">
        <v>10375000000</v>
      </c>
      <c r="C152">
        <v>-43.492874</v>
      </c>
      <c r="E152">
        <v>10375000000</v>
      </c>
      <c r="F152">
        <v>-59.990527999999998</v>
      </c>
    </row>
    <row r="153" spans="2:6" x14ac:dyDescent="0.25">
      <c r="B153">
        <v>10500000000</v>
      </c>
      <c r="C153">
        <v>-43.917492000000003</v>
      </c>
      <c r="E153">
        <v>10500000000</v>
      </c>
      <c r="F153">
        <v>-59.676085999999998</v>
      </c>
    </row>
    <row r="154" spans="2:6" x14ac:dyDescent="0.25">
      <c r="B154">
        <v>10625000000</v>
      </c>
      <c r="C154">
        <v>-44.371571000000003</v>
      </c>
      <c r="E154">
        <v>10625000000</v>
      </c>
      <c r="F154">
        <v>-59.517238999999996</v>
      </c>
    </row>
    <row r="155" spans="2:6" x14ac:dyDescent="0.25">
      <c r="B155">
        <v>10750000000</v>
      </c>
      <c r="C155">
        <v>-44.628487</v>
      </c>
      <c r="E155">
        <v>10750000000</v>
      </c>
      <c r="F155">
        <v>-59.558247000000001</v>
      </c>
    </row>
    <row r="156" spans="2:6" x14ac:dyDescent="0.25">
      <c r="B156">
        <v>10875000000</v>
      </c>
      <c r="C156">
        <v>-44.630778999999997</v>
      </c>
      <c r="E156">
        <v>10875000000</v>
      </c>
      <c r="F156">
        <v>-59.690913999999999</v>
      </c>
    </row>
    <row r="157" spans="2:6" x14ac:dyDescent="0.25">
      <c r="B157">
        <v>11000000000</v>
      </c>
      <c r="C157">
        <v>-44.523055999999997</v>
      </c>
      <c r="E157">
        <v>11000000000</v>
      </c>
      <c r="F157">
        <v>-59.665134000000002</v>
      </c>
    </row>
    <row r="158" spans="2:6" x14ac:dyDescent="0.25">
      <c r="B158">
        <v>11125000000</v>
      </c>
      <c r="C158">
        <v>-44.465107000000003</v>
      </c>
      <c r="E158">
        <v>11125000000</v>
      </c>
      <c r="F158">
        <v>-59.698830000000001</v>
      </c>
    </row>
    <row r="159" spans="2:6" x14ac:dyDescent="0.25">
      <c r="B159">
        <v>11250000000</v>
      </c>
      <c r="C159">
        <v>-44.267409999999998</v>
      </c>
      <c r="E159">
        <v>11250000000</v>
      </c>
      <c r="F159">
        <v>-59.752212999999998</v>
      </c>
    </row>
    <row r="160" spans="2:6" x14ac:dyDescent="0.25">
      <c r="B160">
        <v>11375000000</v>
      </c>
      <c r="C160">
        <v>-44.107368000000001</v>
      </c>
      <c r="E160">
        <v>11375000000</v>
      </c>
      <c r="F160">
        <v>-59.934334</v>
      </c>
    </row>
    <row r="161" spans="2:6" x14ac:dyDescent="0.25">
      <c r="B161">
        <v>11500000000</v>
      </c>
      <c r="C161">
        <v>-43.860992000000003</v>
      </c>
      <c r="E161">
        <v>11500000000</v>
      </c>
      <c r="F161">
        <v>-60.042217000000001</v>
      </c>
    </row>
    <row r="162" spans="2:6" x14ac:dyDescent="0.25">
      <c r="B162">
        <v>11625000000</v>
      </c>
      <c r="C162">
        <v>-43.69717</v>
      </c>
      <c r="E162">
        <v>11625000000</v>
      </c>
      <c r="F162">
        <v>-60.183083000000003</v>
      </c>
    </row>
    <row r="163" spans="2:6" x14ac:dyDescent="0.25">
      <c r="B163">
        <v>11750000000</v>
      </c>
      <c r="C163">
        <v>-43.326343999999999</v>
      </c>
      <c r="E163">
        <v>11750000000</v>
      </c>
      <c r="F163">
        <v>-60.364449</v>
      </c>
    </row>
    <row r="164" spans="2:6" x14ac:dyDescent="0.25">
      <c r="B164">
        <v>11875000000</v>
      </c>
      <c r="C164">
        <v>-43.088284000000002</v>
      </c>
      <c r="E164">
        <v>11875000000</v>
      </c>
      <c r="F164">
        <v>-60.844985999999999</v>
      </c>
    </row>
    <row r="165" spans="2:6" x14ac:dyDescent="0.25">
      <c r="B165">
        <v>12000000000</v>
      </c>
      <c r="C165">
        <v>-42.910998999999997</v>
      </c>
      <c r="E165">
        <v>12000000000</v>
      </c>
      <c r="F165">
        <v>-61.297749000000003</v>
      </c>
    </row>
    <row r="166" spans="2:6" x14ac:dyDescent="0.25">
      <c r="B166" t="s">
        <v>21</v>
      </c>
      <c r="E166" t="s">
        <v>21</v>
      </c>
    </row>
    <row r="169" spans="2:6" x14ac:dyDescent="0.25">
      <c r="B169" t="s">
        <v>24</v>
      </c>
      <c r="E169" t="s">
        <v>24</v>
      </c>
    </row>
    <row r="170" spans="2:6" x14ac:dyDescent="0.25">
      <c r="B170" t="s">
        <v>19</v>
      </c>
      <c r="C170" t="s">
        <v>270</v>
      </c>
      <c r="E170" t="s">
        <v>19</v>
      </c>
      <c r="F170" t="s">
        <v>270</v>
      </c>
    </row>
    <row r="171" spans="2:6" x14ac:dyDescent="0.25">
      <c r="B171">
        <v>8000000000</v>
      </c>
      <c r="C171">
        <v>-95.646797000000007</v>
      </c>
      <c r="E171">
        <v>8000000000</v>
      </c>
      <c r="F171">
        <v>-55.49324</v>
      </c>
    </row>
    <row r="172" spans="2:6" x14ac:dyDescent="0.25">
      <c r="B172">
        <v>8083333333.3332996</v>
      </c>
      <c r="C172">
        <v>-94.432784999999996</v>
      </c>
      <c r="E172">
        <v>8083333333.3332996</v>
      </c>
      <c r="F172">
        <v>-55.964531000000001</v>
      </c>
    </row>
    <row r="173" spans="2:6" x14ac:dyDescent="0.25">
      <c r="B173">
        <v>8166666666.6667004</v>
      </c>
      <c r="C173">
        <v>-93.230743000000004</v>
      </c>
      <c r="E173">
        <v>8166666666.6667004</v>
      </c>
      <c r="F173">
        <v>-56.580505000000002</v>
      </c>
    </row>
    <row r="174" spans="2:6" x14ac:dyDescent="0.25">
      <c r="B174">
        <v>8250000000</v>
      </c>
      <c r="C174">
        <v>-91.650452000000001</v>
      </c>
      <c r="E174">
        <v>8250000000</v>
      </c>
      <c r="F174">
        <v>-57.067996999999998</v>
      </c>
    </row>
    <row r="175" spans="2:6" x14ac:dyDescent="0.25">
      <c r="B175">
        <v>8333333333.3332996</v>
      </c>
      <c r="C175">
        <v>-90.762337000000002</v>
      </c>
      <c r="E175">
        <v>8333333333.3332996</v>
      </c>
      <c r="F175">
        <v>-56.979328000000002</v>
      </c>
    </row>
    <row r="176" spans="2:6" x14ac:dyDescent="0.25">
      <c r="B176">
        <v>8416666666.6667004</v>
      </c>
      <c r="C176">
        <v>-89.817443999999995</v>
      </c>
      <c r="E176">
        <v>8416666666.6667004</v>
      </c>
      <c r="F176">
        <v>-56.643093</v>
      </c>
    </row>
    <row r="177" spans="2:6" x14ac:dyDescent="0.25">
      <c r="B177">
        <v>8500000000</v>
      </c>
      <c r="C177">
        <v>-87.854384999999994</v>
      </c>
      <c r="E177">
        <v>8500000000</v>
      </c>
      <c r="F177">
        <v>-56.988171000000001</v>
      </c>
    </row>
    <row r="178" spans="2:6" x14ac:dyDescent="0.25">
      <c r="B178">
        <v>8583333333.3332996</v>
      </c>
      <c r="C178">
        <v>-86.894745</v>
      </c>
      <c r="E178">
        <v>8583333333.3332996</v>
      </c>
      <c r="F178">
        <v>-57.449630999999997</v>
      </c>
    </row>
    <row r="179" spans="2:6" x14ac:dyDescent="0.25">
      <c r="B179">
        <v>8666666666.6667004</v>
      </c>
      <c r="C179">
        <v>-85.758537000000004</v>
      </c>
      <c r="E179">
        <v>8666666666.6667004</v>
      </c>
      <c r="F179">
        <v>-58.069358999999999</v>
      </c>
    </row>
    <row r="180" spans="2:6" x14ac:dyDescent="0.25">
      <c r="B180">
        <v>8750000000</v>
      </c>
      <c r="C180">
        <v>-84.950935000000001</v>
      </c>
      <c r="E180">
        <v>8750000000</v>
      </c>
      <c r="F180">
        <v>-58.238255000000002</v>
      </c>
    </row>
    <row r="181" spans="2:6" x14ac:dyDescent="0.25">
      <c r="B181">
        <v>8833333333.3332996</v>
      </c>
      <c r="C181">
        <v>-84.744072000000003</v>
      </c>
      <c r="E181">
        <v>8833333333.3332996</v>
      </c>
      <c r="F181">
        <v>-58.437106999999997</v>
      </c>
    </row>
    <row r="182" spans="2:6" x14ac:dyDescent="0.25">
      <c r="B182">
        <v>8916666666.6667004</v>
      </c>
      <c r="C182">
        <v>-84.197861000000003</v>
      </c>
      <c r="E182">
        <v>8916666666.6667004</v>
      </c>
      <c r="F182">
        <v>-58.961029000000003</v>
      </c>
    </row>
    <row r="183" spans="2:6" x14ac:dyDescent="0.25">
      <c r="B183">
        <v>9000000000</v>
      </c>
      <c r="C183">
        <v>-83.979743999999997</v>
      </c>
      <c r="E183">
        <v>9000000000</v>
      </c>
      <c r="F183">
        <v>-59.225406999999997</v>
      </c>
    </row>
    <row r="184" spans="2:6" x14ac:dyDescent="0.25">
      <c r="B184">
        <v>9083333333.3332996</v>
      </c>
      <c r="C184">
        <v>-83.305053999999998</v>
      </c>
      <c r="E184">
        <v>9083333333.3332996</v>
      </c>
      <c r="F184">
        <v>-59.365482</v>
      </c>
    </row>
    <row r="185" spans="2:6" x14ac:dyDescent="0.25">
      <c r="B185">
        <v>9166666666.6667004</v>
      </c>
      <c r="C185">
        <v>-83.167952999999997</v>
      </c>
      <c r="E185">
        <v>9166666666.6667004</v>
      </c>
      <c r="F185">
        <v>-58.903454000000004</v>
      </c>
    </row>
    <row r="186" spans="2:6" x14ac:dyDescent="0.25">
      <c r="B186">
        <v>9250000000</v>
      </c>
      <c r="C186">
        <v>-82.832877999999994</v>
      </c>
      <c r="E186">
        <v>9250000000</v>
      </c>
      <c r="F186">
        <v>-59.359848</v>
      </c>
    </row>
    <row r="187" spans="2:6" x14ac:dyDescent="0.25">
      <c r="B187">
        <v>9333333333.3332996</v>
      </c>
      <c r="C187">
        <v>-82.150818000000001</v>
      </c>
      <c r="E187">
        <v>9333333333.3332996</v>
      </c>
      <c r="F187">
        <v>-60.041378000000002</v>
      </c>
    </row>
    <row r="188" spans="2:6" x14ac:dyDescent="0.25">
      <c r="B188">
        <v>9416666666.6667004</v>
      </c>
      <c r="C188">
        <v>-82.135695999999996</v>
      </c>
      <c r="E188">
        <v>9416666666.6667004</v>
      </c>
      <c r="F188">
        <v>-61.059341000000003</v>
      </c>
    </row>
    <row r="189" spans="2:6" x14ac:dyDescent="0.25">
      <c r="B189">
        <v>9500000000</v>
      </c>
      <c r="C189">
        <v>-80.906952000000004</v>
      </c>
      <c r="E189">
        <v>9500000000</v>
      </c>
      <c r="F189">
        <v>-61.103847999999999</v>
      </c>
    </row>
    <row r="190" spans="2:6" x14ac:dyDescent="0.25">
      <c r="B190">
        <v>9583333333.3332996</v>
      </c>
      <c r="C190">
        <v>-80.117912000000004</v>
      </c>
      <c r="E190">
        <v>9583333333.3332996</v>
      </c>
      <c r="F190">
        <v>-61.491512</v>
      </c>
    </row>
    <row r="191" spans="2:6" x14ac:dyDescent="0.25">
      <c r="B191">
        <v>9666666666.6667004</v>
      </c>
      <c r="C191">
        <v>-78.561599999999999</v>
      </c>
      <c r="E191">
        <v>9666666666.6667004</v>
      </c>
      <c r="F191">
        <v>-61.793663000000002</v>
      </c>
    </row>
    <row r="192" spans="2:6" x14ac:dyDescent="0.25">
      <c r="B192">
        <v>9750000000</v>
      </c>
      <c r="C192">
        <v>-78.238067999999998</v>
      </c>
      <c r="E192">
        <v>9750000000</v>
      </c>
      <c r="F192">
        <v>-62.517296000000002</v>
      </c>
    </row>
    <row r="193" spans="2:6" x14ac:dyDescent="0.25">
      <c r="B193">
        <v>9833333333.3332996</v>
      </c>
      <c r="C193">
        <v>-77.682822999999999</v>
      </c>
      <c r="E193">
        <v>9833333333.3332996</v>
      </c>
      <c r="F193">
        <v>-62.855682000000002</v>
      </c>
    </row>
    <row r="194" spans="2:6" x14ac:dyDescent="0.25">
      <c r="B194">
        <v>9916666666.6667004</v>
      </c>
      <c r="C194">
        <v>-77.068809999999999</v>
      </c>
      <c r="E194">
        <v>9916666666.6667004</v>
      </c>
      <c r="F194">
        <v>-62.960402999999999</v>
      </c>
    </row>
    <row r="195" spans="2:6" x14ac:dyDescent="0.25">
      <c r="B195">
        <v>10000000000</v>
      </c>
      <c r="C195">
        <v>-76.410751000000005</v>
      </c>
      <c r="E195">
        <v>10000000000</v>
      </c>
      <c r="F195">
        <v>-63.632159999999999</v>
      </c>
    </row>
    <row r="196" spans="2:6" x14ac:dyDescent="0.25">
      <c r="B196">
        <v>10083333333.333</v>
      </c>
      <c r="C196">
        <v>-75.834969000000001</v>
      </c>
      <c r="E196">
        <v>10083333333.333</v>
      </c>
      <c r="F196">
        <v>-64.204498000000001</v>
      </c>
    </row>
    <row r="197" spans="2:6" x14ac:dyDescent="0.25">
      <c r="B197">
        <v>10166666666.667</v>
      </c>
      <c r="C197">
        <v>-75.475005999999993</v>
      </c>
      <c r="E197">
        <v>10166666666.667</v>
      </c>
      <c r="F197">
        <v>-64.652054000000007</v>
      </c>
    </row>
    <row r="198" spans="2:6" x14ac:dyDescent="0.25">
      <c r="B198">
        <v>10250000000</v>
      </c>
      <c r="C198">
        <v>-74.892311000000007</v>
      </c>
      <c r="E198">
        <v>10250000000</v>
      </c>
      <c r="F198">
        <v>-65.097733000000005</v>
      </c>
    </row>
    <row r="199" spans="2:6" x14ac:dyDescent="0.25">
      <c r="B199">
        <v>10333333333.333</v>
      </c>
      <c r="C199">
        <v>-74.659019000000001</v>
      </c>
      <c r="E199">
        <v>10333333333.333</v>
      </c>
      <c r="F199">
        <v>-64.959038000000007</v>
      </c>
    </row>
    <row r="200" spans="2:6" x14ac:dyDescent="0.25">
      <c r="B200">
        <v>10416666666.667</v>
      </c>
      <c r="C200">
        <v>-74.334618000000006</v>
      </c>
      <c r="E200">
        <v>10416666666.667</v>
      </c>
      <c r="F200">
        <v>-65.384253999999999</v>
      </c>
    </row>
    <row r="201" spans="2:6" x14ac:dyDescent="0.25">
      <c r="B201">
        <v>10500000000</v>
      </c>
      <c r="C201">
        <v>-74.317909</v>
      </c>
      <c r="E201">
        <v>10500000000</v>
      </c>
      <c r="F201">
        <v>-64.983833000000004</v>
      </c>
    </row>
    <row r="202" spans="2:6" x14ac:dyDescent="0.25">
      <c r="B202">
        <v>10583333333.333</v>
      </c>
      <c r="C202">
        <v>-73.762680000000003</v>
      </c>
      <c r="E202">
        <v>10583333333.333</v>
      </c>
      <c r="F202">
        <v>-64.520347999999998</v>
      </c>
    </row>
    <row r="203" spans="2:6" x14ac:dyDescent="0.25">
      <c r="B203">
        <v>10666666666.667</v>
      </c>
      <c r="C203">
        <v>-73.536133000000007</v>
      </c>
      <c r="E203">
        <v>10666666666.667</v>
      </c>
      <c r="F203">
        <v>-64.431991999999994</v>
      </c>
    </row>
    <row r="204" spans="2:6" x14ac:dyDescent="0.25">
      <c r="B204">
        <v>10750000000</v>
      </c>
      <c r="C204">
        <v>-73.192977999999997</v>
      </c>
      <c r="E204">
        <v>10750000000</v>
      </c>
      <c r="F204">
        <v>-64.829620000000006</v>
      </c>
    </row>
    <row r="205" spans="2:6" x14ac:dyDescent="0.25">
      <c r="B205">
        <v>10833333333.333</v>
      </c>
      <c r="C205">
        <v>-73.145668000000001</v>
      </c>
      <c r="E205">
        <v>10833333333.333</v>
      </c>
      <c r="F205">
        <v>-65.178878999999995</v>
      </c>
    </row>
    <row r="206" spans="2:6" x14ac:dyDescent="0.25">
      <c r="B206">
        <v>10916666666.667</v>
      </c>
      <c r="C206">
        <v>-73.198539999999994</v>
      </c>
      <c r="E206">
        <v>10916666666.667</v>
      </c>
      <c r="F206">
        <v>-66.000670999999997</v>
      </c>
    </row>
    <row r="207" spans="2:6" x14ac:dyDescent="0.25">
      <c r="B207">
        <v>11000000000</v>
      </c>
      <c r="C207">
        <v>-73.003135999999998</v>
      </c>
      <c r="E207">
        <v>11000000000</v>
      </c>
      <c r="F207">
        <v>-65.509551999999999</v>
      </c>
    </row>
    <row r="208" spans="2:6" x14ac:dyDescent="0.25">
      <c r="B208">
        <v>11083333333.333</v>
      </c>
      <c r="C208">
        <v>-73.282409999999999</v>
      </c>
      <c r="E208">
        <v>11083333333.333</v>
      </c>
      <c r="F208">
        <v>-66.755402000000004</v>
      </c>
    </row>
    <row r="209" spans="2:6" x14ac:dyDescent="0.25">
      <c r="B209">
        <v>11166666666.667</v>
      </c>
      <c r="C209">
        <v>-73.101303000000001</v>
      </c>
      <c r="E209">
        <v>11166666666.667</v>
      </c>
      <c r="F209">
        <v>-67.808090000000007</v>
      </c>
    </row>
    <row r="210" spans="2:6" x14ac:dyDescent="0.25">
      <c r="B210">
        <v>11250000000</v>
      </c>
      <c r="C210">
        <v>-73.294242999999994</v>
      </c>
      <c r="E210">
        <v>11250000000</v>
      </c>
      <c r="F210">
        <v>-68.180580000000006</v>
      </c>
    </row>
    <row r="211" spans="2:6" x14ac:dyDescent="0.25">
      <c r="B211">
        <v>11333333333.333</v>
      </c>
      <c r="C211">
        <v>-73.401077000000001</v>
      </c>
      <c r="E211">
        <v>11333333333.333</v>
      </c>
      <c r="F211">
        <v>-68.457283000000004</v>
      </c>
    </row>
    <row r="212" spans="2:6" x14ac:dyDescent="0.25">
      <c r="B212">
        <v>11416666666.667</v>
      </c>
      <c r="C212">
        <v>-73.536201000000005</v>
      </c>
      <c r="E212">
        <v>11416666666.667</v>
      </c>
      <c r="F212">
        <v>-68.906464</v>
      </c>
    </row>
    <row r="213" spans="2:6" x14ac:dyDescent="0.25">
      <c r="B213">
        <v>11500000000</v>
      </c>
      <c r="C213">
        <v>-73.860175999999996</v>
      </c>
      <c r="E213">
        <v>11500000000</v>
      </c>
      <c r="F213">
        <v>-71.049767000000003</v>
      </c>
    </row>
    <row r="214" spans="2:6" x14ac:dyDescent="0.25">
      <c r="B214">
        <v>11583333333.333</v>
      </c>
      <c r="C214">
        <v>-73.765877000000003</v>
      </c>
      <c r="E214">
        <v>11583333333.333</v>
      </c>
      <c r="F214">
        <v>-72.020813000000004</v>
      </c>
    </row>
    <row r="215" spans="2:6" x14ac:dyDescent="0.25">
      <c r="B215">
        <v>11666666666.667</v>
      </c>
      <c r="C215">
        <v>-74.165122999999994</v>
      </c>
      <c r="E215">
        <v>11666666666.667</v>
      </c>
      <c r="F215">
        <v>-77.455230999999998</v>
      </c>
    </row>
    <row r="216" spans="2:6" x14ac:dyDescent="0.25">
      <c r="B216">
        <v>11750000000</v>
      </c>
      <c r="C216">
        <v>-74.153557000000006</v>
      </c>
      <c r="E216">
        <v>11750000000</v>
      </c>
      <c r="F216">
        <v>-76.724213000000006</v>
      </c>
    </row>
    <row r="217" spans="2:6" x14ac:dyDescent="0.25">
      <c r="B217">
        <v>11833333333.333</v>
      </c>
      <c r="C217">
        <v>-74.629005000000006</v>
      </c>
      <c r="E217">
        <v>11833333333.333</v>
      </c>
      <c r="F217">
        <v>-76.859367000000006</v>
      </c>
    </row>
    <row r="218" spans="2:6" x14ac:dyDescent="0.25">
      <c r="B218">
        <v>11916666666.667</v>
      </c>
      <c r="C218">
        <v>-74.373337000000006</v>
      </c>
      <c r="E218">
        <v>11916666666.667</v>
      </c>
      <c r="F218">
        <v>-70.794846000000007</v>
      </c>
    </row>
    <row r="219" spans="2:6" x14ac:dyDescent="0.25">
      <c r="B219">
        <v>12000000000</v>
      </c>
      <c r="C219">
        <v>-74.501091000000002</v>
      </c>
      <c r="E219">
        <v>12000000000</v>
      </c>
      <c r="F219">
        <v>-70.771407999999994</v>
      </c>
    </row>
    <row r="220" spans="2:6" x14ac:dyDescent="0.25">
      <c r="B220" t="s">
        <v>21</v>
      </c>
      <c r="E220" t="s">
        <v>21</v>
      </c>
    </row>
    <row r="223" spans="2:6" x14ac:dyDescent="0.25">
      <c r="B223" t="s">
        <v>25</v>
      </c>
      <c r="E223" t="s">
        <v>25</v>
      </c>
    </row>
    <row r="224" spans="2:6" x14ac:dyDescent="0.25">
      <c r="B224" t="s">
        <v>19</v>
      </c>
      <c r="C224" t="s">
        <v>284</v>
      </c>
      <c r="E224" t="s">
        <v>19</v>
      </c>
      <c r="F224" t="s">
        <v>284</v>
      </c>
    </row>
    <row r="225" spans="2:6" x14ac:dyDescent="0.25">
      <c r="B225">
        <v>10000000000</v>
      </c>
      <c r="C225">
        <v>-51.884887999999997</v>
      </c>
      <c r="E225">
        <v>10000000000</v>
      </c>
      <c r="F225">
        <v>-70.800667000000004</v>
      </c>
    </row>
    <row r="226" spans="2:6" x14ac:dyDescent="0.25">
      <c r="B226">
        <v>10041666666.667</v>
      </c>
      <c r="C226">
        <v>-53.259749999999997</v>
      </c>
      <c r="E226">
        <v>10041666666.667</v>
      </c>
      <c r="F226">
        <v>-69.719543000000002</v>
      </c>
    </row>
    <row r="227" spans="2:6" x14ac:dyDescent="0.25">
      <c r="B227">
        <v>10083333333.333</v>
      </c>
      <c r="C227">
        <v>-52.226771999999997</v>
      </c>
      <c r="E227">
        <v>10083333333.333</v>
      </c>
      <c r="F227">
        <v>-70.799019000000001</v>
      </c>
    </row>
    <row r="228" spans="2:6" x14ac:dyDescent="0.25">
      <c r="B228">
        <v>10125000000</v>
      </c>
      <c r="C228">
        <v>-52.442135</v>
      </c>
      <c r="E228">
        <v>10125000000</v>
      </c>
      <c r="F228">
        <v>-70.033469999999994</v>
      </c>
    </row>
    <row r="229" spans="2:6" x14ac:dyDescent="0.25">
      <c r="B229">
        <v>10166666666.667</v>
      </c>
      <c r="C229">
        <v>-52.668368999999998</v>
      </c>
      <c r="E229">
        <v>10166666666.667</v>
      </c>
      <c r="F229">
        <v>-69.465698000000003</v>
      </c>
    </row>
    <row r="230" spans="2:6" x14ac:dyDescent="0.25">
      <c r="B230">
        <v>10208333333.333</v>
      </c>
      <c r="C230">
        <v>-52.145617999999999</v>
      </c>
      <c r="E230">
        <v>10208333333.333</v>
      </c>
      <c r="F230">
        <v>-69.291427999999996</v>
      </c>
    </row>
    <row r="231" spans="2:6" x14ac:dyDescent="0.25">
      <c r="B231">
        <v>10250000000</v>
      </c>
      <c r="C231">
        <v>-53.565350000000002</v>
      </c>
      <c r="E231">
        <v>10250000000</v>
      </c>
      <c r="F231">
        <v>-70.200965999999994</v>
      </c>
    </row>
    <row r="232" spans="2:6" x14ac:dyDescent="0.25">
      <c r="B232">
        <v>10291666666.667</v>
      </c>
      <c r="C232">
        <v>-53.439770000000003</v>
      </c>
      <c r="E232">
        <v>10291666666.667</v>
      </c>
      <c r="F232">
        <v>-70.878715999999997</v>
      </c>
    </row>
    <row r="233" spans="2:6" x14ac:dyDescent="0.25">
      <c r="B233">
        <v>10333333333.333</v>
      </c>
      <c r="C233">
        <v>-54.256050000000002</v>
      </c>
      <c r="E233">
        <v>10333333333.333</v>
      </c>
      <c r="F233">
        <v>-69.898155000000003</v>
      </c>
    </row>
    <row r="234" spans="2:6" x14ac:dyDescent="0.25">
      <c r="B234">
        <v>10375000000</v>
      </c>
      <c r="C234">
        <v>-54.313254999999998</v>
      </c>
      <c r="E234">
        <v>10375000000</v>
      </c>
      <c r="F234">
        <v>-70.506050000000002</v>
      </c>
    </row>
    <row r="235" spans="2:6" x14ac:dyDescent="0.25">
      <c r="B235">
        <v>10416666666.667</v>
      </c>
      <c r="C235">
        <v>-54.072989999999997</v>
      </c>
      <c r="E235">
        <v>10416666666.667</v>
      </c>
      <c r="F235">
        <v>-70.228049999999996</v>
      </c>
    </row>
    <row r="236" spans="2:6" x14ac:dyDescent="0.25">
      <c r="B236">
        <v>10458333333.333</v>
      </c>
      <c r="C236">
        <v>-54.200927999999998</v>
      </c>
      <c r="E236">
        <v>10458333333.333</v>
      </c>
      <c r="F236">
        <v>-69.475150999999997</v>
      </c>
    </row>
    <row r="237" spans="2:6" x14ac:dyDescent="0.25">
      <c r="B237">
        <v>10500000000</v>
      </c>
      <c r="C237">
        <v>-53.156570000000002</v>
      </c>
      <c r="E237">
        <v>10500000000</v>
      </c>
      <c r="F237">
        <v>-68.372887000000006</v>
      </c>
    </row>
    <row r="238" spans="2:6" x14ac:dyDescent="0.25">
      <c r="B238">
        <v>10541666666.667</v>
      </c>
      <c r="C238">
        <v>-53.406936999999999</v>
      </c>
      <c r="E238">
        <v>10541666666.667</v>
      </c>
      <c r="F238">
        <v>-68.154838999999996</v>
      </c>
    </row>
    <row r="239" spans="2:6" x14ac:dyDescent="0.25">
      <c r="B239">
        <v>10583333333.333</v>
      </c>
      <c r="C239">
        <v>-52.939556000000003</v>
      </c>
      <c r="E239">
        <v>10583333333.333</v>
      </c>
      <c r="F239">
        <v>-68.486396999999997</v>
      </c>
    </row>
    <row r="240" spans="2:6" x14ac:dyDescent="0.25">
      <c r="B240">
        <v>10625000000</v>
      </c>
      <c r="C240">
        <v>-53.673507999999998</v>
      </c>
      <c r="E240">
        <v>10625000000</v>
      </c>
      <c r="F240">
        <v>-68.898026000000002</v>
      </c>
    </row>
    <row r="241" spans="2:6" x14ac:dyDescent="0.25">
      <c r="B241">
        <v>10666666666.667</v>
      </c>
      <c r="C241">
        <v>-54.137431999999997</v>
      </c>
      <c r="E241">
        <v>10666666666.667</v>
      </c>
      <c r="F241">
        <v>-69.608704000000003</v>
      </c>
    </row>
    <row r="242" spans="2:6" x14ac:dyDescent="0.25">
      <c r="B242">
        <v>10708333333.333</v>
      </c>
      <c r="C242">
        <v>-54.225864000000001</v>
      </c>
      <c r="E242">
        <v>10708333333.333</v>
      </c>
      <c r="F242">
        <v>-69.980270000000004</v>
      </c>
    </row>
    <row r="243" spans="2:6" x14ac:dyDescent="0.25">
      <c r="B243">
        <v>10750000000</v>
      </c>
      <c r="C243">
        <v>-54.690207999999998</v>
      </c>
      <c r="E243">
        <v>10750000000</v>
      </c>
      <c r="F243">
        <v>-70.453498999999994</v>
      </c>
    </row>
    <row r="244" spans="2:6" x14ac:dyDescent="0.25">
      <c r="B244">
        <v>10791666666.667</v>
      </c>
      <c r="C244">
        <v>-53.547817000000002</v>
      </c>
      <c r="E244">
        <v>10791666666.667</v>
      </c>
      <c r="F244">
        <v>-69.814696999999995</v>
      </c>
    </row>
    <row r="245" spans="2:6" x14ac:dyDescent="0.25">
      <c r="B245">
        <v>10833333333.333</v>
      </c>
      <c r="C245">
        <v>-54.470233999999998</v>
      </c>
      <c r="E245">
        <v>10833333333.333</v>
      </c>
      <c r="F245">
        <v>-69.350470999999999</v>
      </c>
    </row>
    <row r="246" spans="2:6" x14ac:dyDescent="0.25">
      <c r="B246">
        <v>10875000000</v>
      </c>
      <c r="C246">
        <v>-54.053764000000001</v>
      </c>
      <c r="E246">
        <v>10875000000</v>
      </c>
      <c r="F246">
        <v>-69.629395000000002</v>
      </c>
    </row>
    <row r="247" spans="2:6" x14ac:dyDescent="0.25">
      <c r="B247">
        <v>10916666666.667</v>
      </c>
      <c r="C247">
        <v>-53.332794</v>
      </c>
      <c r="E247">
        <v>10916666666.667</v>
      </c>
      <c r="F247">
        <v>-68.929924</v>
      </c>
    </row>
    <row r="248" spans="2:6" x14ac:dyDescent="0.25">
      <c r="B248">
        <v>10958333333.333</v>
      </c>
      <c r="C248">
        <v>-53.827857999999999</v>
      </c>
      <c r="E248">
        <v>10958333333.333</v>
      </c>
      <c r="F248">
        <v>-69.041854999999998</v>
      </c>
    </row>
    <row r="249" spans="2:6" x14ac:dyDescent="0.25">
      <c r="B249">
        <v>11000000000</v>
      </c>
      <c r="C249">
        <v>-54.007174999999997</v>
      </c>
      <c r="E249">
        <v>11000000000</v>
      </c>
      <c r="F249">
        <v>-69.108643000000001</v>
      </c>
    </row>
    <row r="250" spans="2:6" x14ac:dyDescent="0.25">
      <c r="B250">
        <v>11041666666.667</v>
      </c>
      <c r="C250">
        <v>-54.914360000000002</v>
      </c>
      <c r="E250">
        <v>11041666666.667</v>
      </c>
      <c r="F250">
        <v>-69.853301999999999</v>
      </c>
    </row>
    <row r="251" spans="2:6" x14ac:dyDescent="0.25">
      <c r="B251">
        <v>11083333333.333</v>
      </c>
      <c r="C251">
        <v>-53.808064000000002</v>
      </c>
      <c r="E251">
        <v>11083333333.333</v>
      </c>
      <c r="F251">
        <v>-68.823241999999993</v>
      </c>
    </row>
    <row r="252" spans="2:6" x14ac:dyDescent="0.25">
      <c r="B252">
        <v>11125000000</v>
      </c>
      <c r="C252">
        <v>-53.952762999999997</v>
      </c>
      <c r="E252">
        <v>11125000000</v>
      </c>
      <c r="F252">
        <v>-68.762810000000002</v>
      </c>
    </row>
    <row r="253" spans="2:6" x14ac:dyDescent="0.25">
      <c r="B253">
        <v>11166666666.667</v>
      </c>
      <c r="C253">
        <v>-53.969420999999997</v>
      </c>
      <c r="E253">
        <v>11166666666.667</v>
      </c>
      <c r="F253">
        <v>-68.799751000000001</v>
      </c>
    </row>
    <row r="254" spans="2:6" x14ac:dyDescent="0.25">
      <c r="B254">
        <v>11208333333.333</v>
      </c>
      <c r="C254">
        <v>-53.932301000000002</v>
      </c>
      <c r="E254">
        <v>11208333333.333</v>
      </c>
      <c r="F254">
        <v>-69.028396999999998</v>
      </c>
    </row>
    <row r="255" spans="2:6" x14ac:dyDescent="0.25">
      <c r="B255">
        <v>11250000000</v>
      </c>
      <c r="C255">
        <v>-53.718032999999998</v>
      </c>
      <c r="E255">
        <v>11250000000</v>
      </c>
      <c r="F255">
        <v>-68.954712000000001</v>
      </c>
    </row>
    <row r="256" spans="2:6" x14ac:dyDescent="0.25">
      <c r="B256">
        <v>11291666666.667</v>
      </c>
      <c r="C256">
        <v>-53.702556999999999</v>
      </c>
      <c r="E256">
        <v>11291666666.667</v>
      </c>
      <c r="F256">
        <v>-69.291977000000003</v>
      </c>
    </row>
    <row r="257" spans="2:6" x14ac:dyDescent="0.25">
      <c r="B257">
        <v>11333333333.333</v>
      </c>
      <c r="C257">
        <v>-54.803790999999997</v>
      </c>
      <c r="E257">
        <v>11333333333.333</v>
      </c>
      <c r="F257">
        <v>-69.375290000000007</v>
      </c>
    </row>
    <row r="258" spans="2:6" x14ac:dyDescent="0.25">
      <c r="B258">
        <v>11375000000</v>
      </c>
      <c r="C258">
        <v>-54.005428000000002</v>
      </c>
      <c r="E258">
        <v>11375000000</v>
      </c>
      <c r="F258">
        <v>-69.324539000000001</v>
      </c>
    </row>
    <row r="259" spans="2:6" x14ac:dyDescent="0.25">
      <c r="B259">
        <v>11416666666.667</v>
      </c>
      <c r="C259">
        <v>-53.667788999999999</v>
      </c>
      <c r="E259">
        <v>11416666666.667</v>
      </c>
      <c r="F259">
        <v>-68.932991000000001</v>
      </c>
    </row>
    <row r="260" spans="2:6" x14ac:dyDescent="0.25">
      <c r="B260">
        <v>11458333333.333</v>
      </c>
      <c r="C260">
        <v>-53.360035000000003</v>
      </c>
      <c r="E260">
        <v>11458333333.333</v>
      </c>
      <c r="F260">
        <v>-68.315551999999997</v>
      </c>
    </row>
    <row r="261" spans="2:6" x14ac:dyDescent="0.25">
      <c r="B261">
        <v>11500000000</v>
      </c>
      <c r="C261">
        <v>-52.938633000000003</v>
      </c>
      <c r="E261">
        <v>11500000000</v>
      </c>
      <c r="F261">
        <v>-67.968185000000005</v>
      </c>
    </row>
    <row r="262" spans="2:6" x14ac:dyDescent="0.25">
      <c r="B262">
        <v>11541666666.667</v>
      </c>
      <c r="C262">
        <v>-52.947037000000002</v>
      </c>
      <c r="E262">
        <v>11541666666.667</v>
      </c>
      <c r="F262">
        <v>-68.349502999999999</v>
      </c>
    </row>
    <row r="263" spans="2:6" x14ac:dyDescent="0.25">
      <c r="B263">
        <v>11583333333.333</v>
      </c>
      <c r="C263">
        <v>-52.263995999999999</v>
      </c>
      <c r="E263">
        <v>11583333333.333</v>
      </c>
      <c r="F263">
        <v>-68.099868999999998</v>
      </c>
    </row>
    <row r="264" spans="2:6" x14ac:dyDescent="0.25">
      <c r="B264">
        <v>11625000000</v>
      </c>
      <c r="C264">
        <v>-53.612152000000002</v>
      </c>
      <c r="E264">
        <v>11625000000</v>
      </c>
      <c r="F264">
        <v>-69.053780000000003</v>
      </c>
    </row>
    <row r="265" spans="2:6" x14ac:dyDescent="0.25">
      <c r="B265">
        <v>11666666666.667</v>
      </c>
      <c r="C265">
        <v>-53.526985000000003</v>
      </c>
      <c r="E265">
        <v>11666666666.667</v>
      </c>
      <c r="F265">
        <v>-69.695587000000003</v>
      </c>
    </row>
    <row r="266" spans="2:6" x14ac:dyDescent="0.25">
      <c r="B266">
        <v>11708333333.333</v>
      </c>
      <c r="C266">
        <v>-53.743431000000001</v>
      </c>
      <c r="E266">
        <v>11708333333.333</v>
      </c>
      <c r="F266">
        <v>-69.917381000000006</v>
      </c>
    </row>
    <row r="267" spans="2:6" x14ac:dyDescent="0.25">
      <c r="B267">
        <v>11750000000</v>
      </c>
      <c r="C267">
        <v>-53.214260000000003</v>
      </c>
      <c r="E267">
        <v>11750000000</v>
      </c>
      <c r="F267">
        <v>-69.798942999999994</v>
      </c>
    </row>
    <row r="268" spans="2:6" x14ac:dyDescent="0.25">
      <c r="B268">
        <v>11791666666.667</v>
      </c>
      <c r="C268">
        <v>-53.115321999999999</v>
      </c>
      <c r="E268">
        <v>11791666666.667</v>
      </c>
      <c r="F268">
        <v>-69.822563000000002</v>
      </c>
    </row>
    <row r="269" spans="2:6" x14ac:dyDescent="0.25">
      <c r="B269">
        <v>11833333333.333</v>
      </c>
      <c r="C269">
        <v>-53.261021</v>
      </c>
      <c r="E269">
        <v>11833333333.333</v>
      </c>
      <c r="F269">
        <v>-69.983718999999994</v>
      </c>
    </row>
    <row r="270" spans="2:6" x14ac:dyDescent="0.25">
      <c r="B270">
        <v>11875000000</v>
      </c>
      <c r="C270">
        <v>-51.758262999999999</v>
      </c>
      <c r="E270">
        <v>11875000000</v>
      </c>
      <c r="F270">
        <v>-69.433166999999997</v>
      </c>
    </row>
    <row r="271" spans="2:6" x14ac:dyDescent="0.25">
      <c r="B271">
        <v>11916666666.667</v>
      </c>
      <c r="C271">
        <v>-52.039363999999999</v>
      </c>
      <c r="E271">
        <v>11916666666.667</v>
      </c>
      <c r="F271">
        <v>-69.567229999999995</v>
      </c>
    </row>
    <row r="272" spans="2:6" x14ac:dyDescent="0.25">
      <c r="B272">
        <v>11958333333.333</v>
      </c>
      <c r="C272">
        <v>-52.106335000000001</v>
      </c>
      <c r="E272">
        <v>11958333333.333</v>
      </c>
      <c r="F272">
        <v>-69.381637999999995</v>
      </c>
    </row>
    <row r="273" spans="2:6" x14ac:dyDescent="0.25">
      <c r="B273">
        <v>12000000000</v>
      </c>
      <c r="C273">
        <v>-52.643760999999998</v>
      </c>
      <c r="E273">
        <v>12000000000</v>
      </c>
      <c r="F273">
        <v>-70.439064000000002</v>
      </c>
    </row>
    <row r="274" spans="2:6" x14ac:dyDescent="0.25">
      <c r="B274" t="s">
        <v>21</v>
      </c>
      <c r="E274" t="s">
        <v>21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W274"/>
  <sheetViews>
    <sheetView workbookViewId="0">
      <selection activeCell="M25" sqref="M25"/>
    </sheetView>
  </sheetViews>
  <sheetFormatPr defaultRowHeight="15" x14ac:dyDescent="0.25"/>
  <cols>
    <col min="1" max="1" width="18.7109375" style="40" customWidth="1"/>
    <col min="4" max="4" width="18.71093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140625" style="47" bestFit="1" customWidth="1"/>
    <col min="23" max="23" width="2" style="26" customWidth="1"/>
  </cols>
  <sheetData>
    <row r="1" spans="1:22" x14ac:dyDescent="0.25">
      <c r="B1" t="s">
        <v>95</v>
      </c>
      <c r="E1" t="s">
        <v>95</v>
      </c>
      <c r="H1" s="27" t="s">
        <v>169</v>
      </c>
      <c r="I1" s="27" t="s">
        <v>3</v>
      </c>
      <c r="J1" s="27" t="s">
        <v>4</v>
      </c>
      <c r="L1" s="27" t="s">
        <v>169</v>
      </c>
      <c r="M1" s="27" t="s">
        <v>5</v>
      </c>
      <c r="N1" s="27" t="s">
        <v>6</v>
      </c>
      <c r="P1" s="27" t="s">
        <v>169</v>
      </c>
      <c r="Q1" s="47" t="s">
        <v>7</v>
      </c>
      <c r="R1" s="47" t="s">
        <v>8</v>
      </c>
      <c r="S1" s="38"/>
      <c r="T1" s="27" t="s">
        <v>169</v>
      </c>
      <c r="U1" s="47" t="s">
        <v>9</v>
      </c>
      <c r="V1" s="47" t="s">
        <v>10</v>
      </c>
    </row>
    <row r="2" spans="1:22" x14ac:dyDescent="0.25">
      <c r="A2" s="50" t="s">
        <v>197</v>
      </c>
      <c r="B2" t="s">
        <v>257</v>
      </c>
      <c r="C2" t="s">
        <v>275</v>
      </c>
      <c r="D2" s="50" t="s">
        <v>198</v>
      </c>
      <c r="E2" t="s">
        <v>257</v>
      </c>
      <c r="F2" t="s">
        <v>275</v>
      </c>
      <c r="H2" s="48"/>
      <c r="P2" s="48"/>
      <c r="S2" s="38"/>
      <c r="T2" s="48"/>
    </row>
    <row r="3" spans="1:22" x14ac:dyDescent="0.25">
      <c r="B3" t="s">
        <v>264</v>
      </c>
      <c r="C3" t="s">
        <v>283</v>
      </c>
      <c r="E3" t="s">
        <v>264</v>
      </c>
      <c r="F3" t="s">
        <v>283</v>
      </c>
      <c r="H3" s="27">
        <f t="shared" ref="H3:H34" si="0">B63/1000000000</f>
        <v>4</v>
      </c>
      <c r="I3" s="27">
        <f t="shared" ref="I3:I34" si="1">C63</f>
        <v>-62.043036999999998</v>
      </c>
      <c r="J3" s="27">
        <f t="shared" ref="J3:J34" si="2">F63</f>
        <v>-43.548706000000003</v>
      </c>
      <c r="L3" s="27">
        <f t="shared" ref="L3:L34" si="3">B117/1000000000</f>
        <v>6</v>
      </c>
      <c r="M3" s="27">
        <f t="shared" ref="M3:M34" si="4">C117</f>
        <v>-68.672379000000006</v>
      </c>
      <c r="N3" s="27">
        <f t="shared" ref="N3:N34" si="5">F117</f>
        <v>-60.113250999999998</v>
      </c>
      <c r="P3" s="47">
        <f t="shared" ref="P3:P34" si="6">B171/1000000000</f>
        <v>8</v>
      </c>
      <c r="Q3" s="27">
        <f t="shared" ref="Q3:Q34" si="7">C171</f>
        <v>-73.377975000000006</v>
      </c>
      <c r="R3" s="27">
        <f t="shared" ref="R3:R34" si="8">F171</f>
        <v>-54.343257999999999</v>
      </c>
      <c r="S3" s="38"/>
      <c r="T3" s="27">
        <f t="shared" ref="T3:T34" si="9">B225/1000000000</f>
        <v>10</v>
      </c>
      <c r="U3" s="27">
        <f t="shared" ref="U3:U34" si="10">C225</f>
        <v>-75.743019000000004</v>
      </c>
      <c r="V3" s="27">
        <f t="shared" ref="V3:V34" si="11">F225</f>
        <v>-70.443129999999996</v>
      </c>
    </row>
    <row r="4" spans="1:22" x14ac:dyDescent="0.25">
      <c r="B4" t="s">
        <v>98</v>
      </c>
      <c r="E4" t="s">
        <v>98</v>
      </c>
      <c r="H4" s="27">
        <f t="shared" si="0"/>
        <v>4.1666666666666998</v>
      </c>
      <c r="I4" s="27">
        <f t="shared" si="1"/>
        <v>-61.536076000000001</v>
      </c>
      <c r="J4" s="27">
        <f t="shared" si="2"/>
        <v>-43.475974999999998</v>
      </c>
      <c r="L4" s="27">
        <f t="shared" si="3"/>
        <v>6.125</v>
      </c>
      <c r="M4" s="27">
        <f t="shared" si="4"/>
        <v>-68.756469999999993</v>
      </c>
      <c r="N4" s="27">
        <f t="shared" si="5"/>
        <v>-60.035671000000001</v>
      </c>
      <c r="P4" s="47">
        <f t="shared" si="6"/>
        <v>8.0833333333333002</v>
      </c>
      <c r="Q4" s="27">
        <f t="shared" si="7"/>
        <v>-73.143929</v>
      </c>
      <c r="R4" s="27">
        <f t="shared" si="8"/>
        <v>-54.261448000000001</v>
      </c>
      <c r="S4" s="38"/>
      <c r="T4" s="27">
        <f t="shared" si="9"/>
        <v>10.041666666667</v>
      </c>
      <c r="U4" s="27">
        <f t="shared" si="10"/>
        <v>-73.834655999999995</v>
      </c>
      <c r="V4" s="27">
        <f t="shared" si="11"/>
        <v>-70.193450999999996</v>
      </c>
    </row>
    <row r="5" spans="1:22" x14ac:dyDescent="0.25">
      <c r="H5" s="27">
        <f t="shared" si="0"/>
        <v>4.3333333333332993</v>
      </c>
      <c r="I5" s="27">
        <f t="shared" si="1"/>
        <v>-61.045718999999998</v>
      </c>
      <c r="J5" s="27">
        <f t="shared" si="2"/>
        <v>-43.39772</v>
      </c>
      <c r="L5" s="27">
        <f t="shared" si="3"/>
        <v>6.25</v>
      </c>
      <c r="M5" s="27">
        <f t="shared" si="4"/>
        <v>-68.904799999999994</v>
      </c>
      <c r="N5" s="27">
        <f t="shared" si="5"/>
        <v>-60.081511999999996</v>
      </c>
      <c r="P5" s="47">
        <f t="shared" si="6"/>
        <v>8.1666666666666998</v>
      </c>
      <c r="Q5" s="27">
        <f t="shared" si="7"/>
        <v>-72.757750999999999</v>
      </c>
      <c r="R5" s="27">
        <f t="shared" si="8"/>
        <v>-54.275233999999998</v>
      </c>
      <c r="S5" s="38"/>
      <c r="T5" s="27">
        <f t="shared" si="9"/>
        <v>10.083333333333</v>
      </c>
      <c r="U5" s="27">
        <f t="shared" si="10"/>
        <v>-69.241478000000001</v>
      </c>
      <c r="V5" s="27">
        <f t="shared" si="11"/>
        <v>-69.837349000000003</v>
      </c>
    </row>
    <row r="6" spans="1:22" x14ac:dyDescent="0.25">
      <c r="H6" s="27">
        <f t="shared" si="0"/>
        <v>4.5</v>
      </c>
      <c r="I6" s="27">
        <f t="shared" si="1"/>
        <v>-60.638893000000003</v>
      </c>
      <c r="J6" s="27">
        <f t="shared" si="2"/>
        <v>-43.281666000000001</v>
      </c>
      <c r="L6" s="27">
        <f t="shared" si="3"/>
        <v>6.375</v>
      </c>
      <c r="M6" s="27">
        <f t="shared" si="4"/>
        <v>-68.867728999999997</v>
      </c>
      <c r="N6" s="27">
        <f t="shared" si="5"/>
        <v>-60.533413000000003</v>
      </c>
      <c r="P6" s="47">
        <f t="shared" si="6"/>
        <v>8.25</v>
      </c>
      <c r="Q6" s="27">
        <f t="shared" si="7"/>
        <v>-72.788826</v>
      </c>
      <c r="R6" s="27">
        <f t="shared" si="8"/>
        <v>-54.094337000000003</v>
      </c>
      <c r="S6" s="38"/>
      <c r="T6" s="27">
        <f t="shared" si="9"/>
        <v>10.125</v>
      </c>
      <c r="U6" s="27">
        <f t="shared" si="10"/>
        <v>-71.651961999999997</v>
      </c>
      <c r="V6" s="27">
        <f t="shared" si="11"/>
        <v>-69.384665999999996</v>
      </c>
    </row>
    <row r="7" spans="1:22" x14ac:dyDescent="0.25">
      <c r="B7" t="s">
        <v>18</v>
      </c>
      <c r="E7" t="s">
        <v>18</v>
      </c>
      <c r="H7" s="27">
        <f t="shared" si="0"/>
        <v>4.6666666666667007</v>
      </c>
      <c r="I7" s="27">
        <f t="shared" si="1"/>
        <v>-60.283844000000002</v>
      </c>
      <c r="J7" s="27">
        <f t="shared" si="2"/>
        <v>-42.952807999999997</v>
      </c>
      <c r="L7" s="27">
        <f t="shared" si="3"/>
        <v>6.5</v>
      </c>
      <c r="M7" s="27">
        <f t="shared" si="4"/>
        <v>-68.438034000000002</v>
      </c>
      <c r="N7" s="27">
        <f t="shared" si="5"/>
        <v>-60.899231</v>
      </c>
      <c r="P7" s="47">
        <f t="shared" si="6"/>
        <v>8.3333333333333002</v>
      </c>
      <c r="Q7" s="27">
        <f t="shared" si="7"/>
        <v>-73.313972000000007</v>
      </c>
      <c r="R7" s="27">
        <f t="shared" si="8"/>
        <v>-53.891361000000003</v>
      </c>
      <c r="S7" s="38"/>
      <c r="T7" s="27">
        <f t="shared" si="9"/>
        <v>10.166666666667</v>
      </c>
      <c r="U7" s="27">
        <f t="shared" si="10"/>
        <v>-67.406127999999995</v>
      </c>
      <c r="V7" s="27">
        <f t="shared" si="11"/>
        <v>-70.406395000000003</v>
      </c>
    </row>
    <row r="8" spans="1:22" x14ac:dyDescent="0.25">
      <c r="B8" t="s">
        <v>19</v>
      </c>
      <c r="C8" t="s">
        <v>259</v>
      </c>
      <c r="E8" t="s">
        <v>19</v>
      </c>
      <c r="F8" t="s">
        <v>259</v>
      </c>
      <c r="H8" s="27">
        <f t="shared" si="0"/>
        <v>4.8333333333332993</v>
      </c>
      <c r="I8" s="27">
        <f t="shared" si="1"/>
        <v>-59.862698000000002</v>
      </c>
      <c r="J8" s="27">
        <f t="shared" si="2"/>
        <v>-42.558700999999999</v>
      </c>
      <c r="L8" s="27">
        <f t="shared" si="3"/>
        <v>6.625</v>
      </c>
      <c r="M8" s="27">
        <f t="shared" si="4"/>
        <v>-67.921463000000003</v>
      </c>
      <c r="N8" s="27">
        <f t="shared" si="5"/>
        <v>-61.397838999999998</v>
      </c>
      <c r="P8" s="47">
        <f t="shared" si="6"/>
        <v>8.4166666666666998</v>
      </c>
      <c r="Q8" s="27">
        <f t="shared" si="7"/>
        <v>-73.853515999999999</v>
      </c>
      <c r="R8" s="27">
        <f t="shared" si="8"/>
        <v>-53.586917999999997</v>
      </c>
      <c r="S8" s="38"/>
      <c r="T8" s="27">
        <f t="shared" si="9"/>
        <v>10.208333333333</v>
      </c>
      <c r="U8" s="27">
        <f t="shared" si="10"/>
        <v>-69.501204999999999</v>
      </c>
      <c r="V8" s="27">
        <f t="shared" si="11"/>
        <v>-71.715964999999997</v>
      </c>
    </row>
    <row r="9" spans="1:22" x14ac:dyDescent="0.25">
      <c r="B9">
        <v>2000000000</v>
      </c>
      <c r="C9">
        <v>-32.831553999999997</v>
      </c>
      <c r="E9">
        <v>2000000000</v>
      </c>
      <c r="F9">
        <v>-60.001739999999998</v>
      </c>
      <c r="H9" s="27">
        <f t="shared" si="0"/>
        <v>5</v>
      </c>
      <c r="I9" s="27">
        <f t="shared" si="1"/>
        <v>-59.518287999999998</v>
      </c>
      <c r="J9" s="27">
        <f t="shared" si="2"/>
        <v>-42.147587000000001</v>
      </c>
      <c r="L9" s="27">
        <f t="shared" si="3"/>
        <v>6.75</v>
      </c>
      <c r="M9" s="27">
        <f t="shared" si="4"/>
        <v>-67.797691</v>
      </c>
      <c r="N9" s="27">
        <f t="shared" si="5"/>
        <v>-61.682105999999997</v>
      </c>
      <c r="P9" s="47">
        <f t="shared" si="6"/>
        <v>8.5</v>
      </c>
      <c r="Q9" s="27">
        <f t="shared" si="7"/>
        <v>-73.511223000000001</v>
      </c>
      <c r="R9" s="27">
        <f t="shared" si="8"/>
        <v>-53.372512999999998</v>
      </c>
      <c r="S9" s="38"/>
      <c r="T9" s="27">
        <f t="shared" si="9"/>
        <v>10.25</v>
      </c>
      <c r="U9" s="27">
        <f t="shared" si="10"/>
        <v>-67.266373000000002</v>
      </c>
      <c r="V9" s="27">
        <f t="shared" si="11"/>
        <v>-70.560997</v>
      </c>
    </row>
    <row r="10" spans="1:22" x14ac:dyDescent="0.25">
      <c r="B10">
        <v>2208333333.3333001</v>
      </c>
      <c r="C10">
        <v>-32.496834</v>
      </c>
      <c r="E10">
        <v>2208333333.3333001</v>
      </c>
      <c r="F10">
        <v>-56.804363000000002</v>
      </c>
      <c r="H10" s="27">
        <f t="shared" si="0"/>
        <v>5.1666666666667007</v>
      </c>
      <c r="I10" s="27">
        <f t="shared" si="1"/>
        <v>-59.203896</v>
      </c>
      <c r="J10" s="27">
        <f t="shared" si="2"/>
        <v>-42.013095999999997</v>
      </c>
      <c r="L10" s="27">
        <f t="shared" si="3"/>
        <v>6.875</v>
      </c>
      <c r="M10" s="27">
        <f t="shared" si="4"/>
        <v>-67.267120000000006</v>
      </c>
      <c r="N10" s="27">
        <f t="shared" si="5"/>
        <v>-62.146132999999999</v>
      </c>
      <c r="P10" s="47">
        <f t="shared" si="6"/>
        <v>8.5833333333333002</v>
      </c>
      <c r="Q10" s="27">
        <f t="shared" si="7"/>
        <v>-73.416793999999996</v>
      </c>
      <c r="R10" s="27">
        <f t="shared" si="8"/>
        <v>-53.438254999999998</v>
      </c>
      <c r="S10" s="38"/>
      <c r="T10" s="27">
        <f t="shared" si="9"/>
        <v>10.291666666667</v>
      </c>
      <c r="U10" s="27">
        <f t="shared" si="10"/>
        <v>-68.428725999999997</v>
      </c>
      <c r="V10" s="27">
        <f t="shared" si="11"/>
        <v>-70.464027000000002</v>
      </c>
    </row>
    <row r="11" spans="1:22" x14ac:dyDescent="0.25">
      <c r="B11">
        <v>2416666666.6666999</v>
      </c>
      <c r="C11">
        <v>-31.945143000000002</v>
      </c>
      <c r="E11">
        <v>2416666666.6666999</v>
      </c>
      <c r="F11">
        <v>-52.821350000000002</v>
      </c>
      <c r="H11" s="27">
        <f t="shared" si="0"/>
        <v>5.3333333333332993</v>
      </c>
      <c r="I11" s="27">
        <f t="shared" si="1"/>
        <v>-58.687370000000001</v>
      </c>
      <c r="J11" s="27">
        <f t="shared" si="2"/>
        <v>-41.686798000000003</v>
      </c>
      <c r="L11" s="27">
        <f t="shared" si="3"/>
        <v>7</v>
      </c>
      <c r="M11" s="27">
        <f t="shared" si="4"/>
        <v>-66.746566999999999</v>
      </c>
      <c r="N11" s="27">
        <f t="shared" si="5"/>
        <v>-62.572971000000003</v>
      </c>
      <c r="P11" s="47">
        <f t="shared" si="6"/>
        <v>8.6666666666666998</v>
      </c>
      <c r="Q11" s="27">
        <f t="shared" si="7"/>
        <v>-73.935981999999996</v>
      </c>
      <c r="R11" s="27">
        <f t="shared" si="8"/>
        <v>-53.420937000000002</v>
      </c>
      <c r="S11" s="38"/>
      <c r="T11" s="27">
        <f t="shared" si="9"/>
        <v>10.333333333333</v>
      </c>
      <c r="U11" s="27">
        <f t="shared" si="10"/>
        <v>-68.484466999999995</v>
      </c>
      <c r="V11" s="27">
        <f t="shared" si="11"/>
        <v>-70.409301999999997</v>
      </c>
    </row>
    <row r="12" spans="1:22" x14ac:dyDescent="0.25">
      <c r="B12">
        <v>2625000000</v>
      </c>
      <c r="C12">
        <v>-31.580480999999999</v>
      </c>
      <c r="E12">
        <v>2625000000</v>
      </c>
      <c r="F12">
        <v>-50.315044</v>
      </c>
      <c r="H12" s="27">
        <f t="shared" si="0"/>
        <v>5.5</v>
      </c>
      <c r="I12" s="27">
        <f t="shared" si="1"/>
        <v>-58.098357999999998</v>
      </c>
      <c r="J12" s="27">
        <f t="shared" si="2"/>
        <v>-41.338005000000003</v>
      </c>
      <c r="L12" s="27">
        <f t="shared" si="3"/>
        <v>7.125</v>
      </c>
      <c r="M12" s="27">
        <f t="shared" si="4"/>
        <v>-65.740752999999998</v>
      </c>
      <c r="N12" s="27">
        <f t="shared" si="5"/>
        <v>-63.061610999999999</v>
      </c>
      <c r="P12" s="47">
        <f t="shared" si="6"/>
        <v>8.75</v>
      </c>
      <c r="Q12" s="27">
        <f t="shared" si="7"/>
        <v>-75.150550999999993</v>
      </c>
      <c r="R12" s="27">
        <f t="shared" si="8"/>
        <v>-53.707946999999997</v>
      </c>
      <c r="S12" s="38"/>
      <c r="T12" s="27">
        <f t="shared" si="9"/>
        <v>10.375</v>
      </c>
      <c r="U12" s="27">
        <f t="shared" si="10"/>
        <v>-70.654655000000005</v>
      </c>
      <c r="V12" s="27">
        <f t="shared" si="11"/>
        <v>-69.784424000000001</v>
      </c>
    </row>
    <row r="13" spans="1:22" x14ac:dyDescent="0.25">
      <c r="B13">
        <v>2833333333.3333001</v>
      </c>
      <c r="C13">
        <v>-31.370314</v>
      </c>
      <c r="E13">
        <v>2833333333.3333001</v>
      </c>
      <c r="F13">
        <v>-48.661822999999998</v>
      </c>
      <c r="H13" s="27">
        <f t="shared" si="0"/>
        <v>5.6666666666667007</v>
      </c>
      <c r="I13" s="27">
        <f t="shared" si="1"/>
        <v>-57.672851999999999</v>
      </c>
      <c r="J13" s="27">
        <f t="shared" si="2"/>
        <v>-41.085113999999997</v>
      </c>
      <c r="L13" s="27">
        <f t="shared" si="3"/>
        <v>7.25</v>
      </c>
      <c r="M13" s="27">
        <f t="shared" si="4"/>
        <v>-64.965980999999999</v>
      </c>
      <c r="N13" s="27">
        <f t="shared" si="5"/>
        <v>-63.642349000000003</v>
      </c>
      <c r="P13" s="47">
        <f t="shared" si="6"/>
        <v>8.8333333333333002</v>
      </c>
      <c r="Q13" s="27">
        <f t="shared" si="7"/>
        <v>-75.385955999999993</v>
      </c>
      <c r="R13" s="27">
        <f t="shared" si="8"/>
        <v>-53.648769000000001</v>
      </c>
      <c r="S13" s="38"/>
      <c r="T13" s="27">
        <f t="shared" si="9"/>
        <v>10.416666666667</v>
      </c>
      <c r="U13" s="27">
        <f t="shared" si="10"/>
        <v>-76.264495999999994</v>
      </c>
      <c r="V13" s="27">
        <f t="shared" si="11"/>
        <v>-68.177925000000002</v>
      </c>
    </row>
    <row r="14" spans="1:22" x14ac:dyDescent="0.25">
      <c r="B14">
        <v>3041666666.6666999</v>
      </c>
      <c r="C14">
        <v>-31.794815</v>
      </c>
      <c r="E14">
        <v>3041666666.6666999</v>
      </c>
      <c r="F14">
        <v>-47.580916999999999</v>
      </c>
      <c r="H14" s="27">
        <f t="shared" si="0"/>
        <v>5.8333333333332993</v>
      </c>
      <c r="I14" s="27">
        <f t="shared" si="1"/>
        <v>-57.440910000000002</v>
      </c>
      <c r="J14" s="27">
        <f t="shared" si="2"/>
        <v>-41.067410000000002</v>
      </c>
      <c r="L14" s="27">
        <f t="shared" si="3"/>
        <v>7.375</v>
      </c>
      <c r="M14" s="27">
        <f t="shared" si="4"/>
        <v>-63.989204000000001</v>
      </c>
      <c r="N14" s="27">
        <f t="shared" si="5"/>
        <v>-64.412497999999999</v>
      </c>
      <c r="P14" s="47">
        <f t="shared" si="6"/>
        <v>8.9166666666666998</v>
      </c>
      <c r="Q14" s="27">
        <f t="shared" si="7"/>
        <v>-75.378524999999996</v>
      </c>
      <c r="R14" s="27">
        <f t="shared" si="8"/>
        <v>-53.683754</v>
      </c>
      <c r="S14" s="38"/>
      <c r="T14" s="27">
        <f t="shared" si="9"/>
        <v>10.458333333333</v>
      </c>
      <c r="U14" s="27">
        <f t="shared" si="10"/>
        <v>-73.860373999999993</v>
      </c>
      <c r="V14" s="27">
        <f t="shared" si="11"/>
        <v>-68.429550000000006</v>
      </c>
    </row>
    <row r="15" spans="1:22" x14ac:dyDescent="0.25">
      <c r="B15">
        <v>3250000000</v>
      </c>
      <c r="C15">
        <v>-32.812297999999998</v>
      </c>
      <c r="E15">
        <v>3250000000</v>
      </c>
      <c r="F15">
        <v>-46.909709999999997</v>
      </c>
      <c r="H15" s="27">
        <f t="shared" si="0"/>
        <v>6</v>
      </c>
      <c r="I15" s="27">
        <f t="shared" si="1"/>
        <v>-57.329101999999999</v>
      </c>
      <c r="J15" s="27">
        <f t="shared" si="2"/>
        <v>-41.121403000000001</v>
      </c>
      <c r="L15" s="27">
        <f t="shared" si="3"/>
        <v>7.5</v>
      </c>
      <c r="M15" s="27">
        <f t="shared" si="4"/>
        <v>-63.277774999999998</v>
      </c>
      <c r="N15" s="27">
        <f t="shared" si="5"/>
        <v>-65.069275000000005</v>
      </c>
      <c r="P15" s="47">
        <f t="shared" si="6"/>
        <v>9</v>
      </c>
      <c r="Q15" s="27">
        <f t="shared" si="7"/>
        <v>-75.285933999999997</v>
      </c>
      <c r="R15" s="27">
        <f t="shared" si="8"/>
        <v>-53.511066</v>
      </c>
      <c r="S15" s="38"/>
      <c r="T15" s="27">
        <f t="shared" si="9"/>
        <v>10.5</v>
      </c>
      <c r="U15" s="27">
        <f t="shared" si="10"/>
        <v>-82.328316000000001</v>
      </c>
      <c r="V15" s="27">
        <f t="shared" si="11"/>
        <v>-70.938614000000001</v>
      </c>
    </row>
    <row r="16" spans="1:22" x14ac:dyDescent="0.25">
      <c r="B16">
        <v>3458333333.3333001</v>
      </c>
      <c r="C16">
        <v>-34.264296999999999</v>
      </c>
      <c r="E16">
        <v>3458333333.3333001</v>
      </c>
      <c r="F16">
        <v>-46.77702</v>
      </c>
      <c r="H16" s="27">
        <f t="shared" si="0"/>
        <v>6.1666666666667007</v>
      </c>
      <c r="I16" s="27">
        <f t="shared" si="1"/>
        <v>-57.283619000000002</v>
      </c>
      <c r="J16" s="27">
        <f t="shared" si="2"/>
        <v>-40.961162999999999</v>
      </c>
      <c r="L16" s="27">
        <f t="shared" si="3"/>
        <v>7.625</v>
      </c>
      <c r="M16" s="27">
        <f t="shared" si="4"/>
        <v>-63.075989</v>
      </c>
      <c r="N16" s="27">
        <f t="shared" si="5"/>
        <v>-65.727424999999997</v>
      </c>
      <c r="P16" s="47">
        <f t="shared" si="6"/>
        <v>9.0833333333333002</v>
      </c>
      <c r="Q16" s="27">
        <f t="shared" si="7"/>
        <v>-76.416672000000005</v>
      </c>
      <c r="R16" s="27">
        <f t="shared" si="8"/>
        <v>-53.334068000000002</v>
      </c>
      <c r="S16" s="38"/>
      <c r="T16" s="27">
        <f t="shared" si="9"/>
        <v>10.541666666667</v>
      </c>
      <c r="U16" s="27">
        <f t="shared" si="10"/>
        <v>-84.05941</v>
      </c>
      <c r="V16" s="27">
        <f t="shared" si="11"/>
        <v>-71.227881999999994</v>
      </c>
    </row>
    <row r="17" spans="2:22" x14ac:dyDescent="0.25">
      <c r="B17">
        <v>3666666666.6666999</v>
      </c>
      <c r="C17">
        <v>-35.921967000000002</v>
      </c>
      <c r="E17">
        <v>3666666666.6666999</v>
      </c>
      <c r="F17">
        <v>-46.800026000000003</v>
      </c>
      <c r="H17" s="27">
        <f t="shared" si="0"/>
        <v>6.3333333333332993</v>
      </c>
      <c r="I17" s="27">
        <f t="shared" si="1"/>
        <v>-57.435757000000002</v>
      </c>
      <c r="J17" s="27">
        <f t="shared" si="2"/>
        <v>-41.077117999999999</v>
      </c>
      <c r="L17" s="27">
        <f t="shared" si="3"/>
        <v>7.75</v>
      </c>
      <c r="M17" s="27">
        <f t="shared" si="4"/>
        <v>-62.549984000000002</v>
      </c>
      <c r="N17" s="27">
        <f t="shared" si="5"/>
        <v>-66.243178999999998</v>
      </c>
      <c r="P17" s="47">
        <f t="shared" si="6"/>
        <v>9.1666666666666998</v>
      </c>
      <c r="Q17" s="27">
        <f t="shared" si="7"/>
        <v>-76.683929000000006</v>
      </c>
      <c r="R17" s="27">
        <f t="shared" si="8"/>
        <v>-53.177836999999997</v>
      </c>
      <c r="S17" s="38"/>
      <c r="T17" s="27">
        <f t="shared" si="9"/>
        <v>10.583333333333</v>
      </c>
      <c r="U17" s="27">
        <f t="shared" si="10"/>
        <v>-78.533325000000005</v>
      </c>
      <c r="V17" s="27">
        <f t="shared" si="11"/>
        <v>-71.957877999999994</v>
      </c>
    </row>
    <row r="18" spans="2:22" x14ac:dyDescent="0.25">
      <c r="B18">
        <v>3875000000</v>
      </c>
      <c r="C18">
        <v>-37.781979</v>
      </c>
      <c r="E18">
        <v>3875000000</v>
      </c>
      <c r="F18">
        <v>-46.886443999999997</v>
      </c>
      <c r="H18" s="27">
        <f t="shared" si="0"/>
        <v>6.5</v>
      </c>
      <c r="I18" s="27">
        <f t="shared" si="1"/>
        <v>-57.680317000000002</v>
      </c>
      <c r="J18" s="27">
        <f t="shared" si="2"/>
        <v>-41.462691999999997</v>
      </c>
      <c r="L18" s="27">
        <f t="shared" si="3"/>
        <v>7.875</v>
      </c>
      <c r="M18" s="27">
        <f t="shared" si="4"/>
        <v>-62.149814999999997</v>
      </c>
      <c r="N18" s="27">
        <f t="shared" si="5"/>
        <v>-66.782707000000002</v>
      </c>
      <c r="P18" s="47">
        <f t="shared" si="6"/>
        <v>9.25</v>
      </c>
      <c r="Q18" s="27">
        <f t="shared" si="7"/>
        <v>-76.388679999999994</v>
      </c>
      <c r="R18" s="27">
        <f t="shared" si="8"/>
        <v>-53.023304000000003</v>
      </c>
      <c r="S18" s="38"/>
      <c r="T18" s="27">
        <f t="shared" si="9"/>
        <v>10.625</v>
      </c>
      <c r="U18" s="27">
        <f t="shared" si="10"/>
        <v>-71.301659000000001</v>
      </c>
      <c r="V18" s="27">
        <f t="shared" si="11"/>
        <v>-72.981018000000006</v>
      </c>
    </row>
    <row r="19" spans="2:22" x14ac:dyDescent="0.25">
      <c r="B19">
        <v>4083333333.3333001</v>
      </c>
      <c r="C19">
        <v>-39.880428000000002</v>
      </c>
      <c r="E19">
        <v>4083333333.3333001</v>
      </c>
      <c r="F19">
        <v>-46.917389</v>
      </c>
      <c r="H19" s="27">
        <f t="shared" si="0"/>
        <v>6.6666666666667007</v>
      </c>
      <c r="I19" s="27">
        <f t="shared" si="1"/>
        <v>-57.865993000000003</v>
      </c>
      <c r="J19" s="27">
        <f t="shared" si="2"/>
        <v>-41.936382000000002</v>
      </c>
      <c r="L19" s="27">
        <f t="shared" si="3"/>
        <v>8</v>
      </c>
      <c r="M19" s="27">
        <f t="shared" si="4"/>
        <v>-61.404991000000003</v>
      </c>
      <c r="N19" s="27">
        <f t="shared" si="5"/>
        <v>-67.200744999999998</v>
      </c>
      <c r="P19" s="47">
        <f t="shared" si="6"/>
        <v>9.3333333333333002</v>
      </c>
      <c r="Q19" s="27">
        <f t="shared" si="7"/>
        <v>-75.112510999999998</v>
      </c>
      <c r="R19" s="27">
        <f t="shared" si="8"/>
        <v>-53.011657999999997</v>
      </c>
      <c r="S19" s="38"/>
      <c r="T19" s="27">
        <f t="shared" si="9"/>
        <v>10.666666666667</v>
      </c>
      <c r="U19" s="27">
        <f t="shared" si="10"/>
        <v>-74.691597000000002</v>
      </c>
      <c r="V19" s="27">
        <f t="shared" si="11"/>
        <v>-74.795265000000001</v>
      </c>
    </row>
    <row r="20" spans="2:22" x14ac:dyDescent="0.25">
      <c r="B20">
        <v>4291666666.6666999</v>
      </c>
      <c r="C20">
        <v>-42.084259000000003</v>
      </c>
      <c r="E20">
        <v>4291666666.6666999</v>
      </c>
      <c r="F20">
        <v>-47.046332999999997</v>
      </c>
      <c r="H20" s="27">
        <f t="shared" si="0"/>
        <v>6.8333333333332993</v>
      </c>
      <c r="I20" s="27">
        <f t="shared" si="1"/>
        <v>-58.027850999999998</v>
      </c>
      <c r="J20" s="27">
        <f t="shared" si="2"/>
        <v>-42.239342000000001</v>
      </c>
      <c r="L20" s="27">
        <f t="shared" si="3"/>
        <v>8.125</v>
      </c>
      <c r="M20" s="27">
        <f t="shared" si="4"/>
        <v>-61.419379999999997</v>
      </c>
      <c r="N20" s="27">
        <f t="shared" si="5"/>
        <v>-67.963759999999994</v>
      </c>
      <c r="P20" s="47">
        <f t="shared" si="6"/>
        <v>9.4166666666666998</v>
      </c>
      <c r="Q20" s="27">
        <f t="shared" si="7"/>
        <v>-75.354759000000001</v>
      </c>
      <c r="R20" s="27">
        <f t="shared" si="8"/>
        <v>-52.892913999999998</v>
      </c>
      <c r="S20" s="38"/>
      <c r="T20" s="27">
        <f t="shared" si="9"/>
        <v>10.708333333333</v>
      </c>
      <c r="U20" s="27">
        <f t="shared" si="10"/>
        <v>-75.546897999999999</v>
      </c>
      <c r="V20" s="27">
        <f t="shared" si="11"/>
        <v>-72.289542999999995</v>
      </c>
    </row>
    <row r="21" spans="2:22" x14ac:dyDescent="0.25">
      <c r="B21">
        <v>4500000000</v>
      </c>
      <c r="C21">
        <v>-44.274948000000002</v>
      </c>
      <c r="E21">
        <v>4500000000</v>
      </c>
      <c r="F21">
        <v>-47.129311000000001</v>
      </c>
      <c r="H21" s="27">
        <f t="shared" si="0"/>
        <v>7</v>
      </c>
      <c r="I21" s="27">
        <f t="shared" si="1"/>
        <v>-58.266033</v>
      </c>
      <c r="J21" s="27">
        <f t="shared" si="2"/>
        <v>-42.520519</v>
      </c>
      <c r="L21" s="27">
        <f t="shared" si="3"/>
        <v>8.25</v>
      </c>
      <c r="M21" s="27">
        <f t="shared" si="4"/>
        <v>-61.243850999999999</v>
      </c>
      <c r="N21" s="27">
        <f t="shared" si="5"/>
        <v>-69.092072000000002</v>
      </c>
      <c r="P21" s="47">
        <f t="shared" si="6"/>
        <v>9.5</v>
      </c>
      <c r="Q21" s="27">
        <f t="shared" si="7"/>
        <v>-75.509788999999998</v>
      </c>
      <c r="R21" s="27">
        <f t="shared" si="8"/>
        <v>-52.895439000000003</v>
      </c>
      <c r="S21" s="38"/>
      <c r="T21" s="27">
        <f t="shared" si="9"/>
        <v>10.75</v>
      </c>
      <c r="U21" s="27">
        <f t="shared" si="10"/>
        <v>-78.802345000000003</v>
      </c>
      <c r="V21" s="27">
        <f t="shared" si="11"/>
        <v>-70.734084999999993</v>
      </c>
    </row>
    <row r="22" spans="2:22" x14ac:dyDescent="0.25">
      <c r="B22">
        <v>4708333333.3332996</v>
      </c>
      <c r="C22">
        <v>-46.409968999999997</v>
      </c>
      <c r="E22">
        <v>4708333333.3332996</v>
      </c>
      <c r="F22">
        <v>-47.215640999999998</v>
      </c>
      <c r="H22" s="27">
        <f t="shared" si="0"/>
        <v>7.1666666666667007</v>
      </c>
      <c r="I22" s="27">
        <f t="shared" si="1"/>
        <v>-58.602730000000001</v>
      </c>
      <c r="J22" s="27">
        <f t="shared" si="2"/>
        <v>-43.088870999999997</v>
      </c>
      <c r="L22" s="27">
        <f t="shared" si="3"/>
        <v>8.375</v>
      </c>
      <c r="M22" s="27">
        <f t="shared" si="4"/>
        <v>-61.539707</v>
      </c>
      <c r="N22" s="27">
        <f t="shared" si="5"/>
        <v>-69.051727</v>
      </c>
      <c r="P22" s="47">
        <f t="shared" si="6"/>
        <v>9.5833333333333002</v>
      </c>
      <c r="Q22" s="27">
        <f t="shared" si="7"/>
        <v>-75.221512000000004</v>
      </c>
      <c r="R22" s="27">
        <f t="shared" si="8"/>
        <v>-52.597557000000002</v>
      </c>
      <c r="S22" s="38"/>
      <c r="T22" s="27">
        <f t="shared" si="9"/>
        <v>10.791666666667</v>
      </c>
      <c r="U22" s="27">
        <f t="shared" si="10"/>
        <v>-80.750366</v>
      </c>
      <c r="V22" s="27">
        <f t="shared" si="11"/>
        <v>-71.789490000000001</v>
      </c>
    </row>
    <row r="23" spans="2:22" x14ac:dyDescent="0.25">
      <c r="B23">
        <v>4916666666.6667004</v>
      </c>
      <c r="C23">
        <v>-48.566448000000001</v>
      </c>
      <c r="E23">
        <v>4916666666.6667004</v>
      </c>
      <c r="F23">
        <v>-47.449801999999998</v>
      </c>
      <c r="H23" s="27">
        <f t="shared" si="0"/>
        <v>7.3333333333332993</v>
      </c>
      <c r="I23" s="27">
        <f t="shared" si="1"/>
        <v>-58.905231000000001</v>
      </c>
      <c r="J23" s="27">
        <f t="shared" si="2"/>
        <v>-43.648555999999999</v>
      </c>
      <c r="L23" s="27">
        <f t="shared" si="3"/>
        <v>8.5</v>
      </c>
      <c r="M23" s="27">
        <f t="shared" si="4"/>
        <v>-61.800784999999998</v>
      </c>
      <c r="N23" s="27">
        <f t="shared" si="5"/>
        <v>-68.992087999999995</v>
      </c>
      <c r="P23" s="47">
        <f t="shared" si="6"/>
        <v>9.6666666666666998</v>
      </c>
      <c r="Q23" s="27">
        <f t="shared" si="7"/>
        <v>-74.742965999999996</v>
      </c>
      <c r="R23" s="27">
        <f t="shared" si="8"/>
        <v>-52.555427999999999</v>
      </c>
      <c r="S23" s="38"/>
      <c r="T23" s="27">
        <f t="shared" si="9"/>
        <v>10.833333333333</v>
      </c>
      <c r="U23" s="27">
        <f t="shared" si="10"/>
        <v>-81.136168999999995</v>
      </c>
      <c r="V23" s="27">
        <f t="shared" si="11"/>
        <v>-71.508056999999994</v>
      </c>
    </row>
    <row r="24" spans="2:22" x14ac:dyDescent="0.25">
      <c r="B24">
        <v>5125000000</v>
      </c>
      <c r="C24">
        <v>-50.325451000000001</v>
      </c>
      <c r="E24">
        <v>5125000000</v>
      </c>
      <c r="F24">
        <v>-48.00864</v>
      </c>
      <c r="H24" s="27">
        <f t="shared" si="0"/>
        <v>7.5</v>
      </c>
      <c r="I24" s="27">
        <f t="shared" si="1"/>
        <v>-59.147972000000003</v>
      </c>
      <c r="J24" s="27">
        <f t="shared" si="2"/>
        <v>-43.994853999999997</v>
      </c>
      <c r="L24" s="27">
        <f t="shared" si="3"/>
        <v>8.625</v>
      </c>
      <c r="M24" s="27">
        <f t="shared" si="4"/>
        <v>-62.192813999999998</v>
      </c>
      <c r="N24" s="27">
        <f t="shared" si="5"/>
        <v>-68.324898000000005</v>
      </c>
      <c r="P24" s="47">
        <f t="shared" si="6"/>
        <v>9.75</v>
      </c>
      <c r="Q24" s="27">
        <f t="shared" si="7"/>
        <v>-75.224609000000001</v>
      </c>
      <c r="R24" s="27">
        <f t="shared" si="8"/>
        <v>-52.275539000000002</v>
      </c>
      <c r="S24" s="38"/>
      <c r="T24" s="27">
        <f t="shared" si="9"/>
        <v>10.875</v>
      </c>
      <c r="U24" s="27">
        <f t="shared" si="10"/>
        <v>-71.028137000000001</v>
      </c>
      <c r="V24" s="27">
        <f t="shared" si="11"/>
        <v>-71.278464999999997</v>
      </c>
    </row>
    <row r="25" spans="2:22" x14ac:dyDescent="0.25">
      <c r="B25">
        <v>5333333333.3332996</v>
      </c>
      <c r="C25">
        <v>-51.489184999999999</v>
      </c>
      <c r="E25">
        <v>5333333333.3332996</v>
      </c>
      <c r="F25">
        <v>-48.593207999999997</v>
      </c>
      <c r="H25" s="27">
        <f t="shared" si="0"/>
        <v>7.6666666666667007</v>
      </c>
      <c r="I25" s="27">
        <f t="shared" si="1"/>
        <v>-59.352615</v>
      </c>
      <c r="J25" s="27">
        <f t="shared" si="2"/>
        <v>-44.097622000000001</v>
      </c>
      <c r="L25" s="27">
        <f t="shared" si="3"/>
        <v>8.75</v>
      </c>
      <c r="M25" s="27">
        <f t="shared" si="4"/>
        <v>-62.476410000000001</v>
      </c>
      <c r="N25" s="27">
        <f t="shared" si="5"/>
        <v>-68.185271999999998</v>
      </c>
      <c r="P25" s="47">
        <f t="shared" si="6"/>
        <v>9.8333333333333002</v>
      </c>
      <c r="Q25" s="27">
        <f t="shared" si="7"/>
        <v>-76.265793000000002</v>
      </c>
      <c r="R25" s="27">
        <f t="shared" si="8"/>
        <v>-52.069752000000001</v>
      </c>
      <c r="S25" s="38"/>
      <c r="T25" s="27">
        <f t="shared" si="9"/>
        <v>10.916666666667</v>
      </c>
      <c r="U25" s="27">
        <f t="shared" si="10"/>
        <v>-74.516150999999994</v>
      </c>
      <c r="V25" s="27">
        <f t="shared" si="11"/>
        <v>-70.538109000000006</v>
      </c>
    </row>
    <row r="26" spans="2:22" x14ac:dyDescent="0.25">
      <c r="B26">
        <v>5541666666.6667004</v>
      </c>
      <c r="C26">
        <v>-51.903694000000002</v>
      </c>
      <c r="E26">
        <v>5541666666.6667004</v>
      </c>
      <c r="F26">
        <v>-48.885426000000002</v>
      </c>
      <c r="H26" s="27">
        <f t="shared" si="0"/>
        <v>7.8333333333332993</v>
      </c>
      <c r="I26" s="27">
        <f t="shared" si="1"/>
        <v>-59.511951000000003</v>
      </c>
      <c r="J26" s="27">
        <f t="shared" si="2"/>
        <v>-44.270820999999998</v>
      </c>
      <c r="L26" s="27">
        <f t="shared" si="3"/>
        <v>8.875</v>
      </c>
      <c r="M26" s="27">
        <f t="shared" si="4"/>
        <v>-63.400393999999999</v>
      </c>
      <c r="N26" s="27">
        <f t="shared" si="5"/>
        <v>-67.748763999999994</v>
      </c>
      <c r="P26" s="47">
        <f t="shared" si="6"/>
        <v>9.9166666666666998</v>
      </c>
      <c r="Q26" s="27">
        <f t="shared" si="7"/>
        <v>-76.076294000000004</v>
      </c>
      <c r="R26" s="27">
        <f t="shared" si="8"/>
        <v>-51.905974999999998</v>
      </c>
      <c r="S26" s="38"/>
      <c r="T26" s="27">
        <f t="shared" si="9"/>
        <v>10.958333333333</v>
      </c>
      <c r="U26" s="27">
        <f t="shared" si="10"/>
        <v>-72.087563000000003</v>
      </c>
      <c r="V26" s="27">
        <f t="shared" si="11"/>
        <v>-72.793434000000005</v>
      </c>
    </row>
    <row r="27" spans="2:22" x14ac:dyDescent="0.25">
      <c r="B27">
        <v>5750000000</v>
      </c>
      <c r="C27">
        <v>-51.888717999999997</v>
      </c>
      <c r="E27">
        <v>5750000000</v>
      </c>
      <c r="F27">
        <v>-48.892921000000001</v>
      </c>
      <c r="H27" s="27">
        <f t="shared" si="0"/>
        <v>8</v>
      </c>
      <c r="I27" s="27">
        <f t="shared" si="1"/>
        <v>-59.800651999999999</v>
      </c>
      <c r="J27" s="27">
        <f t="shared" si="2"/>
        <v>-44.699477999999999</v>
      </c>
      <c r="L27" s="27">
        <f t="shared" si="3"/>
        <v>9</v>
      </c>
      <c r="M27" s="27">
        <f t="shared" si="4"/>
        <v>-67.521514999999994</v>
      </c>
      <c r="N27" s="27">
        <f t="shared" si="5"/>
        <v>-68.161736000000005</v>
      </c>
      <c r="P27" s="47">
        <f t="shared" si="6"/>
        <v>10</v>
      </c>
      <c r="Q27" s="27">
        <f t="shared" si="7"/>
        <v>-74.635811000000004</v>
      </c>
      <c r="R27" s="27">
        <f t="shared" si="8"/>
        <v>-51.775013000000001</v>
      </c>
      <c r="S27" s="38"/>
      <c r="T27" s="27">
        <f t="shared" si="9"/>
        <v>11</v>
      </c>
      <c r="U27" s="27">
        <f t="shared" si="10"/>
        <v>-72.630363000000003</v>
      </c>
      <c r="V27" s="27">
        <f t="shared" si="11"/>
        <v>-72.141907000000003</v>
      </c>
    </row>
    <row r="28" spans="2:22" x14ac:dyDescent="0.25">
      <c r="B28">
        <v>5958333333.3332996</v>
      </c>
      <c r="C28">
        <v>-51.526271999999999</v>
      </c>
      <c r="E28">
        <v>5958333333.3332996</v>
      </c>
      <c r="F28">
        <v>-48.806572000000003</v>
      </c>
      <c r="H28" s="27">
        <f t="shared" si="0"/>
        <v>8.1666666666666998</v>
      </c>
      <c r="I28" s="27">
        <f t="shared" si="1"/>
        <v>-60.118079999999999</v>
      </c>
      <c r="J28" s="27">
        <f t="shared" si="2"/>
        <v>-45.147326999999997</v>
      </c>
      <c r="L28" s="27">
        <f t="shared" si="3"/>
        <v>9.125</v>
      </c>
      <c r="M28" s="27">
        <f t="shared" si="4"/>
        <v>-70.703643999999997</v>
      </c>
      <c r="N28" s="27">
        <f t="shared" si="5"/>
        <v>-68.329673999999997</v>
      </c>
      <c r="P28" s="47">
        <f t="shared" si="6"/>
        <v>10.083333333333</v>
      </c>
      <c r="Q28" s="27">
        <f t="shared" si="7"/>
        <v>-73.416640999999998</v>
      </c>
      <c r="R28" s="27">
        <f t="shared" si="8"/>
        <v>-51.955120000000001</v>
      </c>
      <c r="S28" s="38"/>
      <c r="T28" s="27">
        <f t="shared" si="9"/>
        <v>11.041666666667</v>
      </c>
      <c r="U28" s="27">
        <f t="shared" si="10"/>
        <v>-69.319275000000005</v>
      </c>
      <c r="V28" s="27">
        <f t="shared" si="11"/>
        <v>-71.083213999999998</v>
      </c>
    </row>
    <row r="29" spans="2:22" x14ac:dyDescent="0.25">
      <c r="B29">
        <v>6166666666.6667004</v>
      </c>
      <c r="C29">
        <v>-50.974918000000002</v>
      </c>
      <c r="E29">
        <v>6166666666.6667004</v>
      </c>
      <c r="F29">
        <v>-48.989922</v>
      </c>
      <c r="H29" s="27">
        <f t="shared" si="0"/>
        <v>8.3333333333333002</v>
      </c>
      <c r="I29" s="27">
        <f t="shared" si="1"/>
        <v>-60.616881999999997</v>
      </c>
      <c r="J29" s="27">
        <f t="shared" si="2"/>
        <v>-45.667479999999998</v>
      </c>
      <c r="L29" s="27">
        <f t="shared" si="3"/>
        <v>9.25</v>
      </c>
      <c r="M29" s="27">
        <f t="shared" si="4"/>
        <v>-71.083145000000002</v>
      </c>
      <c r="N29" s="27">
        <f t="shared" si="5"/>
        <v>-67.654410999999996</v>
      </c>
      <c r="P29" s="47">
        <f t="shared" si="6"/>
        <v>10.166666666667</v>
      </c>
      <c r="Q29" s="27">
        <f t="shared" si="7"/>
        <v>-74.226448000000005</v>
      </c>
      <c r="R29" s="27">
        <f t="shared" si="8"/>
        <v>-51.945636999999998</v>
      </c>
      <c r="S29" s="38"/>
      <c r="T29" s="27">
        <f t="shared" si="9"/>
        <v>11.083333333333</v>
      </c>
      <c r="U29" s="27">
        <f t="shared" si="10"/>
        <v>-85.461624</v>
      </c>
      <c r="V29" s="27">
        <f t="shared" si="11"/>
        <v>-71.387244999999993</v>
      </c>
    </row>
    <row r="30" spans="2:22" x14ac:dyDescent="0.25">
      <c r="B30">
        <v>6375000000</v>
      </c>
      <c r="C30">
        <v>-50.368201999999997</v>
      </c>
      <c r="E30">
        <v>6375000000</v>
      </c>
      <c r="F30">
        <v>-49.147044999999999</v>
      </c>
      <c r="H30" s="27">
        <f t="shared" si="0"/>
        <v>8.5</v>
      </c>
      <c r="I30" s="27">
        <f t="shared" si="1"/>
        <v>-61.182476000000001</v>
      </c>
      <c r="J30" s="27">
        <f t="shared" si="2"/>
        <v>-46.299503000000001</v>
      </c>
      <c r="L30" s="27">
        <f t="shared" si="3"/>
        <v>9.375</v>
      </c>
      <c r="M30" s="27">
        <f t="shared" si="4"/>
        <v>-68.299171000000001</v>
      </c>
      <c r="N30" s="27">
        <f t="shared" si="5"/>
        <v>-67.151329000000004</v>
      </c>
      <c r="P30" s="47">
        <f t="shared" si="6"/>
        <v>10.25</v>
      </c>
      <c r="Q30" s="27">
        <f t="shared" si="7"/>
        <v>-74.192786999999996</v>
      </c>
      <c r="R30" s="27">
        <f t="shared" si="8"/>
        <v>-51.985565000000001</v>
      </c>
      <c r="S30" s="38"/>
      <c r="T30" s="27">
        <f t="shared" si="9"/>
        <v>11.125</v>
      </c>
      <c r="U30" s="27">
        <f t="shared" si="10"/>
        <v>-88.827918999999994</v>
      </c>
      <c r="V30" s="27">
        <f t="shared" si="11"/>
        <v>-71.434036000000006</v>
      </c>
    </row>
    <row r="31" spans="2:22" x14ac:dyDescent="0.25">
      <c r="B31">
        <v>6583333333.3332996</v>
      </c>
      <c r="C31">
        <v>-49.747737999999998</v>
      </c>
      <c r="E31">
        <v>6583333333.3332996</v>
      </c>
      <c r="F31">
        <v>-49.154259000000003</v>
      </c>
      <c r="H31" s="27">
        <f t="shared" si="0"/>
        <v>8.6666666666666998</v>
      </c>
      <c r="I31" s="27">
        <f t="shared" si="1"/>
        <v>-62.025706999999997</v>
      </c>
      <c r="J31" s="27">
        <f t="shared" si="2"/>
        <v>-47.322704000000002</v>
      </c>
      <c r="L31" s="27">
        <f t="shared" si="3"/>
        <v>9.5</v>
      </c>
      <c r="M31" s="27">
        <f t="shared" si="4"/>
        <v>-66.063980000000001</v>
      </c>
      <c r="N31" s="27">
        <f t="shared" si="5"/>
        <v>-67.194038000000006</v>
      </c>
      <c r="P31" s="47">
        <f t="shared" si="6"/>
        <v>10.333333333333</v>
      </c>
      <c r="Q31" s="27">
        <f t="shared" si="7"/>
        <v>-73.740013000000005</v>
      </c>
      <c r="R31" s="27">
        <f t="shared" si="8"/>
        <v>-51.892646999999997</v>
      </c>
      <c r="S31" s="38"/>
      <c r="T31" s="27">
        <f t="shared" si="9"/>
        <v>11.166666666667</v>
      </c>
      <c r="U31" s="27">
        <f t="shared" si="10"/>
        <v>-83.241721999999996</v>
      </c>
      <c r="V31" s="27">
        <f t="shared" si="11"/>
        <v>-71.937316999999993</v>
      </c>
    </row>
    <row r="32" spans="2:22" x14ac:dyDescent="0.25">
      <c r="B32">
        <v>6791666666.6667004</v>
      </c>
      <c r="C32">
        <v>-49.112971999999999</v>
      </c>
      <c r="E32">
        <v>6791666666.6667004</v>
      </c>
      <c r="F32">
        <v>-48.879931999999997</v>
      </c>
      <c r="H32" s="27">
        <f t="shared" si="0"/>
        <v>8.8333333333333002</v>
      </c>
      <c r="I32" s="27">
        <f t="shared" si="1"/>
        <v>-62.938538000000001</v>
      </c>
      <c r="J32" s="27">
        <f t="shared" si="2"/>
        <v>-48.267783999999999</v>
      </c>
      <c r="L32" s="27">
        <f t="shared" si="3"/>
        <v>9.625</v>
      </c>
      <c r="M32" s="27">
        <f t="shared" si="4"/>
        <v>-66.807761999999997</v>
      </c>
      <c r="N32" s="27">
        <f t="shared" si="5"/>
        <v>-67.658195000000006</v>
      </c>
      <c r="P32" s="47">
        <f t="shared" si="6"/>
        <v>10.416666666667</v>
      </c>
      <c r="Q32" s="27">
        <f t="shared" si="7"/>
        <v>-71.746375999999998</v>
      </c>
      <c r="R32" s="27">
        <f t="shared" si="8"/>
        <v>-51.789776000000003</v>
      </c>
      <c r="S32" s="38"/>
      <c r="T32" s="27">
        <f t="shared" si="9"/>
        <v>11.208333333333</v>
      </c>
      <c r="U32" s="27">
        <f t="shared" si="10"/>
        <v>-76.099875999999995</v>
      </c>
      <c r="V32" s="27">
        <f t="shared" si="11"/>
        <v>-71.332436000000001</v>
      </c>
    </row>
    <row r="33" spans="2:22" x14ac:dyDescent="0.25">
      <c r="B33">
        <v>7000000000</v>
      </c>
      <c r="C33">
        <v>-48.521191000000002</v>
      </c>
      <c r="E33">
        <v>7000000000</v>
      </c>
      <c r="F33">
        <v>-48.586067</v>
      </c>
      <c r="H33" s="27">
        <f t="shared" si="0"/>
        <v>9</v>
      </c>
      <c r="I33" s="27">
        <f t="shared" si="1"/>
        <v>-63.921444000000001</v>
      </c>
      <c r="J33" s="27">
        <f t="shared" si="2"/>
        <v>-49.090800999999999</v>
      </c>
      <c r="L33" s="27">
        <f t="shared" si="3"/>
        <v>9.75</v>
      </c>
      <c r="M33" s="27">
        <f t="shared" si="4"/>
        <v>-65.175490999999994</v>
      </c>
      <c r="N33" s="27">
        <f t="shared" si="5"/>
        <v>-67.309348999999997</v>
      </c>
      <c r="P33" s="47">
        <f t="shared" si="6"/>
        <v>10.5</v>
      </c>
      <c r="Q33" s="27">
        <f t="shared" si="7"/>
        <v>-71.465157000000005</v>
      </c>
      <c r="R33" s="27">
        <f t="shared" si="8"/>
        <v>-51.597133999999997</v>
      </c>
      <c r="S33" s="38"/>
      <c r="T33" s="27">
        <f t="shared" si="9"/>
        <v>11.25</v>
      </c>
      <c r="U33" s="27">
        <f t="shared" si="10"/>
        <v>-74.918068000000005</v>
      </c>
      <c r="V33" s="27">
        <f t="shared" si="11"/>
        <v>-71.145233000000005</v>
      </c>
    </row>
    <row r="34" spans="2:22" x14ac:dyDescent="0.25">
      <c r="B34">
        <v>7208333333.3332996</v>
      </c>
      <c r="C34">
        <v>-48.065455999999998</v>
      </c>
      <c r="E34">
        <v>7208333333.3332996</v>
      </c>
      <c r="F34">
        <v>-48.390545000000003</v>
      </c>
      <c r="H34" s="27">
        <f t="shared" si="0"/>
        <v>9.1666666666666998</v>
      </c>
      <c r="I34" s="27">
        <f t="shared" si="1"/>
        <v>-64.692702999999995</v>
      </c>
      <c r="J34" s="27">
        <f t="shared" si="2"/>
        <v>-49.605927000000001</v>
      </c>
      <c r="L34" s="27">
        <f t="shared" si="3"/>
        <v>9.875</v>
      </c>
      <c r="M34" s="27">
        <f t="shared" si="4"/>
        <v>-62.537433999999998</v>
      </c>
      <c r="N34" s="27">
        <f t="shared" si="5"/>
        <v>-67.611075999999997</v>
      </c>
      <c r="P34" s="47">
        <f t="shared" si="6"/>
        <v>10.583333333333</v>
      </c>
      <c r="Q34" s="27">
        <f t="shared" si="7"/>
        <v>-71.518508999999995</v>
      </c>
      <c r="R34" s="27">
        <f t="shared" si="8"/>
        <v>-51.599102000000002</v>
      </c>
      <c r="S34" s="38"/>
      <c r="T34" s="27">
        <f t="shared" si="9"/>
        <v>11.291666666667</v>
      </c>
      <c r="U34" s="27">
        <f t="shared" si="10"/>
        <v>-69.06662</v>
      </c>
      <c r="V34" s="27">
        <f t="shared" si="11"/>
        <v>-71.092467999999997</v>
      </c>
    </row>
    <row r="35" spans="2:22" x14ac:dyDescent="0.25">
      <c r="B35">
        <v>7416666666.6667004</v>
      </c>
      <c r="C35">
        <v>-47.746257999999997</v>
      </c>
      <c r="E35">
        <v>7416666666.6667004</v>
      </c>
      <c r="F35">
        <v>-48.046883000000001</v>
      </c>
      <c r="H35" s="27">
        <f t="shared" ref="H35:H51" si="12">B95/1000000000</f>
        <v>9.3333333333333002</v>
      </c>
      <c r="I35" s="27">
        <f t="shared" ref="I35:I51" si="13">C95</f>
        <v>-65.371718999999999</v>
      </c>
      <c r="J35" s="27">
        <f t="shared" ref="J35:J51" si="14">F95</f>
        <v>-50.074199999999998</v>
      </c>
      <c r="L35" s="27">
        <f t="shared" ref="L35:L51" si="15">B149/1000000000</f>
        <v>10</v>
      </c>
      <c r="M35" s="27">
        <f t="shared" ref="M35:M51" si="16">C149</f>
        <v>-58.677391</v>
      </c>
      <c r="N35" s="27">
        <f t="shared" ref="N35:N51" si="17">F149</f>
        <v>-67.647559999999999</v>
      </c>
      <c r="P35" s="47">
        <f t="shared" ref="P35:P51" si="18">B203/1000000000</f>
        <v>10.666666666667</v>
      </c>
      <c r="Q35" s="27">
        <f t="shared" ref="Q35:Q51" si="19">C203</f>
        <v>-71.383010999999996</v>
      </c>
      <c r="R35" s="27">
        <f t="shared" ref="R35:R51" si="20">F203</f>
        <v>-51.609383000000001</v>
      </c>
      <c r="S35" s="38"/>
      <c r="T35" s="27">
        <f t="shared" ref="T35:T51" si="21">B257/1000000000</f>
        <v>11.333333333333</v>
      </c>
      <c r="U35" s="27">
        <f t="shared" ref="U35:U51" si="22">C257</f>
        <v>-70.771133000000006</v>
      </c>
      <c r="V35" s="27">
        <f t="shared" ref="V35:V51" si="23">F257</f>
        <v>-70.135941000000003</v>
      </c>
    </row>
    <row r="36" spans="2:22" x14ac:dyDescent="0.25">
      <c r="B36">
        <v>7625000000</v>
      </c>
      <c r="C36">
        <v>-47.542712999999999</v>
      </c>
      <c r="E36">
        <v>7625000000</v>
      </c>
      <c r="F36">
        <v>-47.471474000000001</v>
      </c>
      <c r="H36" s="27">
        <f t="shared" si="12"/>
        <v>9.5</v>
      </c>
      <c r="I36" s="27">
        <f t="shared" si="13"/>
        <v>-65.817886000000001</v>
      </c>
      <c r="J36" s="27">
        <f t="shared" si="14"/>
        <v>-50.209727999999998</v>
      </c>
      <c r="L36" s="27">
        <f t="shared" si="15"/>
        <v>10.125</v>
      </c>
      <c r="M36" s="27">
        <f t="shared" si="16"/>
        <v>-56.649059000000001</v>
      </c>
      <c r="N36" s="27">
        <f t="shared" si="17"/>
        <v>-67.668777000000006</v>
      </c>
      <c r="P36" s="47">
        <f t="shared" si="18"/>
        <v>10.75</v>
      </c>
      <c r="Q36" s="27">
        <f t="shared" si="19"/>
        <v>-70.664207000000005</v>
      </c>
      <c r="R36" s="27">
        <f t="shared" si="20"/>
        <v>-51.596477999999998</v>
      </c>
      <c r="S36" s="38"/>
      <c r="T36" s="27">
        <f t="shared" si="21"/>
        <v>11.375</v>
      </c>
      <c r="U36" s="27">
        <f t="shared" si="22"/>
        <v>-65.134079</v>
      </c>
      <c r="V36" s="27">
        <f t="shared" si="23"/>
        <v>-69.473754999999997</v>
      </c>
    </row>
    <row r="37" spans="2:22" x14ac:dyDescent="0.25">
      <c r="B37">
        <v>7833333333.3332996</v>
      </c>
      <c r="C37">
        <v>-47.387016000000003</v>
      </c>
      <c r="E37">
        <v>7833333333.3332996</v>
      </c>
      <c r="F37">
        <v>-46.77993</v>
      </c>
      <c r="H37" s="27">
        <f t="shared" si="12"/>
        <v>9.6666666666666998</v>
      </c>
      <c r="I37" s="27">
        <f t="shared" si="13"/>
        <v>-65.354896999999994</v>
      </c>
      <c r="J37" s="27">
        <f t="shared" si="14"/>
        <v>-50.015403999999997</v>
      </c>
      <c r="L37" s="27">
        <f t="shared" si="15"/>
        <v>10.25</v>
      </c>
      <c r="M37" s="27">
        <f t="shared" si="16"/>
        <v>-55.163894999999997</v>
      </c>
      <c r="N37" s="27">
        <f t="shared" si="17"/>
        <v>-67.082702999999995</v>
      </c>
      <c r="P37" s="47">
        <f t="shared" si="18"/>
        <v>10.833333333333</v>
      </c>
      <c r="Q37" s="27">
        <f t="shared" si="19"/>
        <v>-70.210853999999998</v>
      </c>
      <c r="R37" s="27">
        <f t="shared" si="20"/>
        <v>-51.660961</v>
      </c>
      <c r="S37" s="38"/>
      <c r="T37" s="27">
        <f t="shared" si="21"/>
        <v>11.416666666667</v>
      </c>
      <c r="U37" s="27">
        <f t="shared" si="22"/>
        <v>-66.297150000000002</v>
      </c>
      <c r="V37" s="27">
        <f t="shared" si="23"/>
        <v>-69.113213000000002</v>
      </c>
    </row>
    <row r="38" spans="2:22" x14ac:dyDescent="0.25">
      <c r="B38">
        <v>8041666666.6667004</v>
      </c>
      <c r="C38">
        <v>-46.977856000000003</v>
      </c>
      <c r="E38">
        <v>8041666666.6667004</v>
      </c>
      <c r="F38">
        <v>-46.258633000000003</v>
      </c>
      <c r="H38" s="27">
        <f t="shared" si="12"/>
        <v>9.8333333333333002</v>
      </c>
      <c r="I38" s="27">
        <f t="shared" si="13"/>
        <v>-64.026154000000005</v>
      </c>
      <c r="J38" s="27">
        <f t="shared" si="14"/>
        <v>-49.67371</v>
      </c>
      <c r="L38" s="27">
        <f t="shared" si="15"/>
        <v>10.375</v>
      </c>
      <c r="M38" s="27">
        <f t="shared" si="16"/>
        <v>-54.011490000000002</v>
      </c>
      <c r="N38" s="27">
        <f t="shared" si="17"/>
        <v>-66.224120999999997</v>
      </c>
      <c r="P38" s="47">
        <f t="shared" si="18"/>
        <v>10.916666666667</v>
      </c>
      <c r="Q38" s="27">
        <f t="shared" si="19"/>
        <v>-70.096221999999997</v>
      </c>
      <c r="R38" s="27">
        <f t="shared" si="20"/>
        <v>-51.443595999999999</v>
      </c>
      <c r="S38" s="38"/>
      <c r="T38" s="27">
        <f t="shared" si="21"/>
        <v>11.458333333333</v>
      </c>
      <c r="U38" s="27">
        <f t="shared" si="22"/>
        <v>-65.634972000000005</v>
      </c>
      <c r="V38" s="27">
        <f t="shared" si="23"/>
        <v>-70.564414999999997</v>
      </c>
    </row>
    <row r="39" spans="2:22" x14ac:dyDescent="0.25">
      <c r="B39">
        <v>8250000000</v>
      </c>
      <c r="C39">
        <v>-46.104809000000003</v>
      </c>
      <c r="E39">
        <v>8250000000</v>
      </c>
      <c r="F39">
        <v>-45.966034000000001</v>
      </c>
      <c r="H39" s="27">
        <f t="shared" si="12"/>
        <v>10</v>
      </c>
      <c r="I39" s="27">
        <f t="shared" si="13"/>
        <v>-62.286842</v>
      </c>
      <c r="J39" s="27">
        <f t="shared" si="14"/>
        <v>-49.750644999999999</v>
      </c>
      <c r="L39" s="27">
        <f t="shared" si="15"/>
        <v>10.5</v>
      </c>
      <c r="M39" s="27">
        <f t="shared" si="16"/>
        <v>-53.826599000000002</v>
      </c>
      <c r="N39" s="27">
        <f t="shared" si="17"/>
        <v>-65.236030999999997</v>
      </c>
      <c r="P39" s="47">
        <f t="shared" si="18"/>
        <v>11</v>
      </c>
      <c r="Q39" s="27">
        <f t="shared" si="19"/>
        <v>-70.235878</v>
      </c>
      <c r="R39" s="27">
        <f t="shared" si="20"/>
        <v>-51.525112</v>
      </c>
      <c r="S39" s="38"/>
      <c r="T39" s="27">
        <f t="shared" si="21"/>
        <v>11.5</v>
      </c>
      <c r="U39" s="27">
        <f t="shared" si="22"/>
        <v>-66.530745999999994</v>
      </c>
      <c r="V39" s="27">
        <f t="shared" si="23"/>
        <v>-69.828209000000001</v>
      </c>
    </row>
    <row r="40" spans="2:22" x14ac:dyDescent="0.25">
      <c r="B40">
        <v>8458333333.3332996</v>
      </c>
      <c r="C40">
        <v>-44.726813999999997</v>
      </c>
      <c r="E40">
        <v>8458333333.3332996</v>
      </c>
      <c r="F40">
        <v>-45.715221</v>
      </c>
      <c r="H40" s="27">
        <f t="shared" si="12"/>
        <v>10.166666666667</v>
      </c>
      <c r="I40" s="27">
        <f t="shared" si="13"/>
        <v>-61.167042000000002</v>
      </c>
      <c r="J40" s="27">
        <f t="shared" si="14"/>
        <v>-50.501072000000001</v>
      </c>
      <c r="L40" s="27">
        <f t="shared" si="15"/>
        <v>10.625</v>
      </c>
      <c r="M40" s="27">
        <f t="shared" si="16"/>
        <v>-53.731464000000003</v>
      </c>
      <c r="N40" s="27">
        <f t="shared" si="17"/>
        <v>-64.092690000000005</v>
      </c>
      <c r="P40" s="47">
        <f t="shared" si="18"/>
        <v>11.083333333333</v>
      </c>
      <c r="Q40" s="27">
        <f t="shared" si="19"/>
        <v>-69.989777000000004</v>
      </c>
      <c r="R40" s="27">
        <f t="shared" si="20"/>
        <v>-51.152374000000002</v>
      </c>
      <c r="S40" s="38"/>
      <c r="T40" s="27">
        <f t="shared" si="21"/>
        <v>11.541666666667</v>
      </c>
      <c r="U40" s="27">
        <f t="shared" si="22"/>
        <v>-67.748917000000006</v>
      </c>
      <c r="V40" s="27">
        <f t="shared" si="23"/>
        <v>-70.885818</v>
      </c>
    </row>
    <row r="41" spans="2:22" x14ac:dyDescent="0.25">
      <c r="B41">
        <v>8666666666.6667004</v>
      </c>
      <c r="C41">
        <v>-43.023018</v>
      </c>
      <c r="E41">
        <v>8666666666.6667004</v>
      </c>
      <c r="F41">
        <v>-45.205818000000001</v>
      </c>
      <c r="H41" s="27">
        <f t="shared" si="12"/>
        <v>10.333333333333</v>
      </c>
      <c r="I41" s="27">
        <f t="shared" si="13"/>
        <v>-60.699013000000001</v>
      </c>
      <c r="J41" s="27">
        <f t="shared" si="14"/>
        <v>-51.923237</v>
      </c>
      <c r="L41" s="27">
        <f t="shared" si="15"/>
        <v>10.75</v>
      </c>
      <c r="M41" s="27">
        <f t="shared" si="16"/>
        <v>-53.066509000000003</v>
      </c>
      <c r="N41" s="27">
        <f t="shared" si="17"/>
        <v>-63.546379000000002</v>
      </c>
      <c r="P41" s="47">
        <f t="shared" si="18"/>
        <v>11.166666666667</v>
      </c>
      <c r="Q41" s="27">
        <f t="shared" si="19"/>
        <v>-69.599136000000001</v>
      </c>
      <c r="R41" s="27">
        <f t="shared" si="20"/>
        <v>-51.153561000000003</v>
      </c>
      <c r="S41" s="38"/>
      <c r="T41" s="27">
        <f t="shared" si="21"/>
        <v>11.583333333333</v>
      </c>
      <c r="U41" s="27">
        <f t="shared" si="22"/>
        <v>-66.510497999999998</v>
      </c>
      <c r="V41" s="27">
        <f t="shared" si="23"/>
        <v>-70.348793000000001</v>
      </c>
    </row>
    <row r="42" spans="2:22" x14ac:dyDescent="0.25">
      <c r="B42">
        <v>8875000000</v>
      </c>
      <c r="C42">
        <v>-41.145775</v>
      </c>
      <c r="E42">
        <v>8875000000</v>
      </c>
      <c r="F42">
        <v>-44.676022000000003</v>
      </c>
      <c r="H42" s="27">
        <f t="shared" si="12"/>
        <v>10.5</v>
      </c>
      <c r="I42" s="27">
        <f t="shared" si="13"/>
        <v>-60.524814999999997</v>
      </c>
      <c r="J42" s="27">
        <f t="shared" si="14"/>
        <v>-53.495559999999998</v>
      </c>
      <c r="L42" s="27">
        <f t="shared" si="15"/>
        <v>10.875</v>
      </c>
      <c r="M42" s="27">
        <f t="shared" si="16"/>
        <v>-51.932406999999998</v>
      </c>
      <c r="N42" s="27">
        <f t="shared" si="17"/>
        <v>-63.106270000000002</v>
      </c>
      <c r="P42" s="47">
        <f t="shared" si="18"/>
        <v>11.25</v>
      </c>
      <c r="Q42" s="27">
        <f t="shared" si="19"/>
        <v>-69.867607000000007</v>
      </c>
      <c r="R42" s="27">
        <f t="shared" si="20"/>
        <v>-50.867885999999999</v>
      </c>
      <c r="S42" s="38"/>
      <c r="T42" s="27">
        <f t="shared" si="21"/>
        <v>11.625</v>
      </c>
      <c r="U42" s="27">
        <f t="shared" si="22"/>
        <v>-73.332283000000004</v>
      </c>
      <c r="V42" s="27">
        <f t="shared" si="23"/>
        <v>-71.356650999999999</v>
      </c>
    </row>
    <row r="43" spans="2:22" x14ac:dyDescent="0.25">
      <c r="B43">
        <v>9083333333.3332996</v>
      </c>
      <c r="C43">
        <v>-39.171351999999999</v>
      </c>
      <c r="E43">
        <v>9083333333.3332996</v>
      </c>
      <c r="F43">
        <v>-44.220481999999997</v>
      </c>
      <c r="H43" s="27">
        <f t="shared" si="12"/>
        <v>10.666666666667</v>
      </c>
      <c r="I43" s="27">
        <f t="shared" si="13"/>
        <v>-60.426098000000003</v>
      </c>
      <c r="J43" s="27">
        <f t="shared" si="14"/>
        <v>-53.847095000000003</v>
      </c>
      <c r="L43" s="27">
        <f t="shared" si="15"/>
        <v>11</v>
      </c>
      <c r="M43" s="27">
        <f t="shared" si="16"/>
        <v>-51.366405</v>
      </c>
      <c r="N43" s="27">
        <f t="shared" si="17"/>
        <v>-62.821663000000001</v>
      </c>
      <c r="P43" s="47">
        <f t="shared" si="18"/>
        <v>11.333333333333</v>
      </c>
      <c r="Q43" s="27">
        <f t="shared" si="19"/>
        <v>-70.769622999999996</v>
      </c>
      <c r="R43" s="27">
        <f t="shared" si="20"/>
        <v>-51.170292000000003</v>
      </c>
      <c r="S43" s="38"/>
      <c r="T43" s="27">
        <f t="shared" si="21"/>
        <v>11.666666666667</v>
      </c>
      <c r="U43" s="27">
        <f t="shared" si="22"/>
        <v>-69.537391999999997</v>
      </c>
      <c r="V43" s="27">
        <f t="shared" si="23"/>
        <v>-70.663405999999995</v>
      </c>
    </row>
    <row r="44" spans="2:22" x14ac:dyDescent="0.25">
      <c r="B44">
        <v>9291666666.6667004</v>
      </c>
      <c r="C44">
        <v>-37.265571999999999</v>
      </c>
      <c r="E44">
        <v>9291666666.6667004</v>
      </c>
      <c r="F44">
        <v>-44.081299000000001</v>
      </c>
      <c r="H44" s="27">
        <f t="shared" si="12"/>
        <v>10.833333333333</v>
      </c>
      <c r="I44" s="27">
        <f t="shared" si="13"/>
        <v>-60.211089999999999</v>
      </c>
      <c r="J44" s="27">
        <f t="shared" si="14"/>
        <v>-53.441485999999998</v>
      </c>
      <c r="L44" s="27">
        <f t="shared" si="15"/>
        <v>11.125</v>
      </c>
      <c r="M44" s="27">
        <f t="shared" si="16"/>
        <v>-50.85886</v>
      </c>
      <c r="N44" s="27">
        <f t="shared" si="17"/>
        <v>-62.195315999999998</v>
      </c>
      <c r="P44" s="47">
        <f t="shared" si="18"/>
        <v>11.416666666667</v>
      </c>
      <c r="Q44" s="27">
        <f t="shared" si="19"/>
        <v>-70.848365999999999</v>
      </c>
      <c r="R44" s="27">
        <f t="shared" si="20"/>
        <v>-51.099246999999998</v>
      </c>
      <c r="S44" s="38"/>
      <c r="T44" s="27">
        <f t="shared" si="21"/>
        <v>11.708333333333</v>
      </c>
      <c r="U44" s="27">
        <f t="shared" si="22"/>
        <v>-66.740241999999995</v>
      </c>
      <c r="V44" s="27">
        <f t="shared" si="23"/>
        <v>-68.879943999999995</v>
      </c>
    </row>
    <row r="45" spans="2:22" x14ac:dyDescent="0.25">
      <c r="B45">
        <v>9500000000</v>
      </c>
      <c r="C45">
        <v>-35.565151</v>
      </c>
      <c r="E45">
        <v>9500000000</v>
      </c>
      <c r="F45">
        <v>-43.875644999999999</v>
      </c>
      <c r="H45" s="27">
        <f t="shared" si="12"/>
        <v>11</v>
      </c>
      <c r="I45" s="27">
        <f t="shared" si="13"/>
        <v>-60.044781</v>
      </c>
      <c r="J45" s="27">
        <f t="shared" si="14"/>
        <v>-51.966957000000001</v>
      </c>
      <c r="L45" s="27">
        <f t="shared" si="15"/>
        <v>11.25</v>
      </c>
      <c r="M45" s="27">
        <f t="shared" si="16"/>
        <v>-50.181987999999997</v>
      </c>
      <c r="N45" s="27">
        <f t="shared" si="17"/>
        <v>-61.897243000000003</v>
      </c>
      <c r="P45" s="47">
        <f t="shared" si="18"/>
        <v>11.5</v>
      </c>
      <c r="Q45" s="27">
        <f t="shared" si="19"/>
        <v>-70.738861</v>
      </c>
      <c r="R45" s="27">
        <f t="shared" si="20"/>
        <v>-51.225006</v>
      </c>
      <c r="S45" s="38"/>
      <c r="T45" s="27">
        <f t="shared" si="21"/>
        <v>11.75</v>
      </c>
      <c r="U45" s="27">
        <f t="shared" si="22"/>
        <v>-68.739349000000004</v>
      </c>
      <c r="V45" s="27">
        <f t="shared" si="23"/>
        <v>-68.845161000000004</v>
      </c>
    </row>
    <row r="46" spans="2:22" x14ac:dyDescent="0.25">
      <c r="B46">
        <v>9708333333.3332996</v>
      </c>
      <c r="C46">
        <v>-34.049762999999999</v>
      </c>
      <c r="E46">
        <v>9708333333.3332996</v>
      </c>
      <c r="F46">
        <v>-43.594718999999998</v>
      </c>
      <c r="H46" s="27">
        <f t="shared" si="12"/>
        <v>11.166666666667</v>
      </c>
      <c r="I46" s="27">
        <f t="shared" si="13"/>
        <v>-59.776699000000001</v>
      </c>
      <c r="J46" s="27">
        <f t="shared" si="14"/>
        <v>-51.421016999999999</v>
      </c>
      <c r="L46" s="27">
        <f t="shared" si="15"/>
        <v>11.375</v>
      </c>
      <c r="M46" s="27">
        <f t="shared" si="16"/>
        <v>-49.818012000000003</v>
      </c>
      <c r="N46" s="27">
        <f t="shared" si="17"/>
        <v>-61.334003000000003</v>
      </c>
      <c r="P46" s="47">
        <f t="shared" si="18"/>
        <v>11.583333333333</v>
      </c>
      <c r="Q46" s="27">
        <f t="shared" si="19"/>
        <v>-70.537505999999993</v>
      </c>
      <c r="R46" s="27">
        <f t="shared" si="20"/>
        <v>-51.183200999999997</v>
      </c>
      <c r="S46" s="38"/>
      <c r="T46" s="27">
        <f t="shared" si="21"/>
        <v>11.791666666667</v>
      </c>
      <c r="U46" s="27">
        <f t="shared" si="22"/>
        <v>-70.031799000000007</v>
      </c>
      <c r="V46" s="27">
        <f t="shared" si="23"/>
        <v>-68.208770999999999</v>
      </c>
    </row>
    <row r="47" spans="2:22" x14ac:dyDescent="0.25">
      <c r="B47">
        <v>9916666666.6667004</v>
      </c>
      <c r="C47">
        <v>-32.665615000000003</v>
      </c>
      <c r="E47">
        <v>9916666666.6667004</v>
      </c>
      <c r="F47">
        <v>-43.41048</v>
      </c>
      <c r="H47" s="27">
        <f t="shared" si="12"/>
        <v>11.333333333333</v>
      </c>
      <c r="I47" s="27">
        <f t="shared" si="13"/>
        <v>-59.416946000000003</v>
      </c>
      <c r="J47" s="27">
        <f t="shared" si="14"/>
        <v>-51.397320000000001</v>
      </c>
      <c r="L47" s="27">
        <f t="shared" si="15"/>
        <v>11.5</v>
      </c>
      <c r="M47" s="27">
        <f t="shared" si="16"/>
        <v>-49.544803999999999</v>
      </c>
      <c r="N47" s="27">
        <f t="shared" si="17"/>
        <v>-61.070255000000003</v>
      </c>
      <c r="P47" s="47">
        <f t="shared" si="18"/>
        <v>11.666666666667</v>
      </c>
      <c r="Q47" s="27">
        <f t="shared" si="19"/>
        <v>-70.738899000000004</v>
      </c>
      <c r="R47" s="27">
        <f t="shared" si="20"/>
        <v>-51.141426000000003</v>
      </c>
      <c r="S47" s="38"/>
      <c r="T47" s="27">
        <f t="shared" si="21"/>
        <v>11.833333333333</v>
      </c>
      <c r="U47" s="27">
        <f t="shared" si="22"/>
        <v>-68.411834999999996</v>
      </c>
      <c r="V47" s="27">
        <f t="shared" si="23"/>
        <v>-68.599425999999994</v>
      </c>
    </row>
    <row r="48" spans="2:22" x14ac:dyDescent="0.25">
      <c r="B48">
        <v>10125000000</v>
      </c>
      <c r="C48">
        <v>-31.381958000000001</v>
      </c>
      <c r="E48">
        <v>10125000000</v>
      </c>
      <c r="F48">
        <v>-43.431159999999998</v>
      </c>
      <c r="H48" s="27">
        <f t="shared" si="12"/>
        <v>11.5</v>
      </c>
      <c r="I48" s="27">
        <f t="shared" si="13"/>
        <v>-58.822777000000002</v>
      </c>
      <c r="J48" s="27">
        <f t="shared" si="14"/>
        <v>-52.579371999999999</v>
      </c>
      <c r="L48" s="27">
        <f t="shared" si="15"/>
        <v>11.625</v>
      </c>
      <c r="M48" s="27">
        <f t="shared" si="16"/>
        <v>-49.548015999999997</v>
      </c>
      <c r="N48" s="27">
        <f t="shared" si="17"/>
        <v>-60.512706999999999</v>
      </c>
      <c r="P48" s="47">
        <f t="shared" si="18"/>
        <v>11.75</v>
      </c>
      <c r="Q48" s="27">
        <f t="shared" si="19"/>
        <v>-71.011062999999993</v>
      </c>
      <c r="R48" s="27">
        <f t="shared" si="20"/>
        <v>-51.293716000000003</v>
      </c>
      <c r="S48" s="38"/>
      <c r="T48" s="27">
        <f t="shared" si="21"/>
        <v>11.875</v>
      </c>
      <c r="U48" s="27">
        <f t="shared" si="22"/>
        <v>-66.287689</v>
      </c>
      <c r="V48" s="27">
        <f t="shared" si="23"/>
        <v>-67.768317999999994</v>
      </c>
    </row>
    <row r="49" spans="2:22" x14ac:dyDescent="0.25">
      <c r="B49">
        <v>10333333333.333</v>
      </c>
      <c r="C49">
        <v>-30.246411999999999</v>
      </c>
      <c r="E49">
        <v>10333333333.333</v>
      </c>
      <c r="F49">
        <v>-43.723106000000001</v>
      </c>
      <c r="H49" s="27">
        <f t="shared" si="12"/>
        <v>11.666666666667</v>
      </c>
      <c r="I49" s="27">
        <f t="shared" si="13"/>
        <v>-58.243102999999998</v>
      </c>
      <c r="J49" s="27">
        <f t="shared" si="14"/>
        <v>-53.833621999999998</v>
      </c>
      <c r="L49" s="27">
        <f t="shared" si="15"/>
        <v>11.75</v>
      </c>
      <c r="M49" s="27">
        <f t="shared" si="16"/>
        <v>-49.485999999999997</v>
      </c>
      <c r="N49" s="27">
        <f t="shared" si="17"/>
        <v>-60.104618000000002</v>
      </c>
      <c r="P49" s="47">
        <f t="shared" si="18"/>
        <v>11.833333333333</v>
      </c>
      <c r="Q49" s="27">
        <f t="shared" si="19"/>
        <v>-70.225326999999993</v>
      </c>
      <c r="R49" s="27">
        <f t="shared" si="20"/>
        <v>-51.096984999999997</v>
      </c>
      <c r="S49" s="38"/>
      <c r="T49" s="27">
        <f t="shared" si="21"/>
        <v>11.916666666667</v>
      </c>
      <c r="U49" s="27">
        <f t="shared" si="22"/>
        <v>-70.589882000000003</v>
      </c>
      <c r="V49" s="27">
        <f t="shared" si="23"/>
        <v>-69.043342999999993</v>
      </c>
    </row>
    <row r="50" spans="2:22" x14ac:dyDescent="0.25">
      <c r="B50">
        <v>10541666666.667</v>
      </c>
      <c r="C50">
        <v>-29.278126</v>
      </c>
      <c r="E50">
        <v>10541666666.667</v>
      </c>
      <c r="F50">
        <v>-44.116413000000001</v>
      </c>
      <c r="H50" s="27">
        <f t="shared" si="12"/>
        <v>11.833333333333</v>
      </c>
      <c r="I50" s="27">
        <f t="shared" si="13"/>
        <v>-57.67709</v>
      </c>
      <c r="J50" s="27">
        <f t="shared" si="14"/>
        <v>-55.755386000000001</v>
      </c>
      <c r="L50" s="27">
        <f t="shared" si="15"/>
        <v>11.875</v>
      </c>
      <c r="M50" s="27">
        <f t="shared" si="16"/>
        <v>-49.938335000000002</v>
      </c>
      <c r="N50" s="27">
        <f t="shared" si="17"/>
        <v>-59.777393000000004</v>
      </c>
      <c r="P50" s="47">
        <f t="shared" si="18"/>
        <v>11.916666666667</v>
      </c>
      <c r="Q50" s="27">
        <f t="shared" si="19"/>
        <v>-69.633347000000001</v>
      </c>
      <c r="R50" s="27">
        <f t="shared" si="20"/>
        <v>-51.448807000000002</v>
      </c>
      <c r="S50" s="38"/>
      <c r="T50" s="27">
        <f t="shared" si="21"/>
        <v>11.958333333333</v>
      </c>
      <c r="U50" s="27">
        <f t="shared" si="22"/>
        <v>-68.557175000000001</v>
      </c>
      <c r="V50" s="27">
        <f t="shared" si="23"/>
        <v>-69.521500000000003</v>
      </c>
    </row>
    <row r="51" spans="2:22" x14ac:dyDescent="0.25">
      <c r="B51">
        <v>10750000000</v>
      </c>
      <c r="C51">
        <v>-28.449642000000001</v>
      </c>
      <c r="E51">
        <v>10750000000</v>
      </c>
      <c r="F51">
        <v>-44.437862000000003</v>
      </c>
      <c r="H51" s="27">
        <f t="shared" si="12"/>
        <v>12</v>
      </c>
      <c r="I51" s="27">
        <f t="shared" si="13"/>
        <v>-57.335814999999997</v>
      </c>
      <c r="J51" s="27">
        <f t="shared" si="14"/>
        <v>-57.098762999999998</v>
      </c>
      <c r="L51" s="27">
        <f t="shared" si="15"/>
        <v>12</v>
      </c>
      <c r="M51" s="27">
        <f t="shared" si="16"/>
        <v>-50.295417999999998</v>
      </c>
      <c r="N51" s="27">
        <f t="shared" si="17"/>
        <v>-59.596286999999997</v>
      </c>
      <c r="P51" s="47">
        <f t="shared" si="18"/>
        <v>12</v>
      </c>
      <c r="Q51" s="27">
        <f t="shared" si="19"/>
        <v>-68.748276000000004</v>
      </c>
      <c r="R51" s="27">
        <f t="shared" si="20"/>
        <v>-51.544750000000001</v>
      </c>
      <c r="S51" s="38"/>
      <c r="T51" s="27">
        <f t="shared" si="21"/>
        <v>12</v>
      </c>
      <c r="U51" s="27">
        <f t="shared" si="22"/>
        <v>-72.615532000000002</v>
      </c>
      <c r="V51" s="27">
        <f t="shared" si="23"/>
        <v>-68.390281999999999</v>
      </c>
    </row>
    <row r="52" spans="2:22" x14ac:dyDescent="0.25">
      <c r="B52">
        <v>10958333333.333</v>
      </c>
      <c r="C52">
        <v>-27.73283</v>
      </c>
      <c r="E52">
        <v>10958333333.333</v>
      </c>
      <c r="F52">
        <v>-44.628407000000003</v>
      </c>
    </row>
    <row r="53" spans="2:22" x14ac:dyDescent="0.25">
      <c r="B53">
        <v>11166666666.667</v>
      </c>
      <c r="C53">
        <v>-27.103605000000002</v>
      </c>
      <c r="E53">
        <v>11166666666.667</v>
      </c>
      <c r="F53">
        <v>-44.764499999999998</v>
      </c>
    </row>
    <row r="54" spans="2:22" x14ac:dyDescent="0.25">
      <c r="B54">
        <v>11375000000</v>
      </c>
      <c r="C54">
        <v>-26.602367000000001</v>
      </c>
      <c r="E54">
        <v>11375000000</v>
      </c>
      <c r="F54">
        <v>-44.741764000000003</v>
      </c>
    </row>
    <row r="55" spans="2:22" x14ac:dyDescent="0.25">
      <c r="B55">
        <v>11583333333.333</v>
      </c>
      <c r="C55">
        <v>-26.249251999999998</v>
      </c>
      <c r="E55">
        <v>11583333333.333</v>
      </c>
      <c r="F55">
        <v>-44.560101000000003</v>
      </c>
    </row>
    <row r="56" spans="2:22" x14ac:dyDescent="0.25">
      <c r="B56">
        <v>11791666666.667</v>
      </c>
      <c r="C56">
        <v>-26.028293999999999</v>
      </c>
      <c r="E56">
        <v>11791666666.667</v>
      </c>
      <c r="F56">
        <v>-44.205478999999997</v>
      </c>
    </row>
    <row r="57" spans="2:22" x14ac:dyDescent="0.25">
      <c r="B57">
        <v>12000000000</v>
      </c>
      <c r="C57">
        <v>-25.913506000000002</v>
      </c>
      <c r="E57">
        <v>12000000000</v>
      </c>
      <c r="F57">
        <v>-43.993439000000002</v>
      </c>
    </row>
    <row r="58" spans="2:22" x14ac:dyDescent="0.25">
      <c r="B58" t="s">
        <v>21</v>
      </c>
      <c r="E58" t="s">
        <v>21</v>
      </c>
    </row>
    <row r="61" spans="2:22" x14ac:dyDescent="0.25">
      <c r="B61" t="s">
        <v>22</v>
      </c>
      <c r="E61" t="s">
        <v>22</v>
      </c>
    </row>
    <row r="62" spans="2:22" x14ac:dyDescent="0.25">
      <c r="B62" t="s">
        <v>19</v>
      </c>
      <c r="C62" t="s">
        <v>260</v>
      </c>
      <c r="E62" t="s">
        <v>19</v>
      </c>
      <c r="F62" t="s">
        <v>260</v>
      </c>
    </row>
    <row r="63" spans="2:22" x14ac:dyDescent="0.25">
      <c r="B63">
        <v>4000000000</v>
      </c>
      <c r="C63">
        <v>-62.043036999999998</v>
      </c>
      <c r="E63">
        <v>4000000000</v>
      </c>
      <c r="F63">
        <v>-43.548706000000003</v>
      </c>
    </row>
    <row r="64" spans="2:22" x14ac:dyDescent="0.25">
      <c r="B64">
        <v>4166666666.6666999</v>
      </c>
      <c r="C64">
        <v>-61.536076000000001</v>
      </c>
      <c r="E64">
        <v>4166666666.6666999</v>
      </c>
      <c r="F64">
        <v>-43.475974999999998</v>
      </c>
    </row>
    <row r="65" spans="2:6" x14ac:dyDescent="0.25">
      <c r="B65">
        <v>4333333333.3332996</v>
      </c>
      <c r="C65">
        <v>-61.045718999999998</v>
      </c>
      <c r="E65">
        <v>4333333333.3332996</v>
      </c>
      <c r="F65">
        <v>-43.39772</v>
      </c>
    </row>
    <row r="66" spans="2:6" x14ac:dyDescent="0.25">
      <c r="B66">
        <v>4500000000</v>
      </c>
      <c r="C66">
        <v>-60.638893000000003</v>
      </c>
      <c r="E66">
        <v>4500000000</v>
      </c>
      <c r="F66">
        <v>-43.281666000000001</v>
      </c>
    </row>
    <row r="67" spans="2:6" x14ac:dyDescent="0.25">
      <c r="B67">
        <v>4666666666.6667004</v>
      </c>
      <c r="C67">
        <v>-60.283844000000002</v>
      </c>
      <c r="E67">
        <v>4666666666.6667004</v>
      </c>
      <c r="F67">
        <v>-42.952807999999997</v>
      </c>
    </row>
    <row r="68" spans="2:6" x14ac:dyDescent="0.25">
      <c r="B68">
        <v>4833333333.3332996</v>
      </c>
      <c r="C68">
        <v>-59.862698000000002</v>
      </c>
      <c r="E68">
        <v>4833333333.3332996</v>
      </c>
      <c r="F68">
        <v>-42.558700999999999</v>
      </c>
    </row>
    <row r="69" spans="2:6" x14ac:dyDescent="0.25">
      <c r="B69">
        <v>5000000000</v>
      </c>
      <c r="C69">
        <v>-59.518287999999998</v>
      </c>
      <c r="E69">
        <v>5000000000</v>
      </c>
      <c r="F69">
        <v>-42.147587000000001</v>
      </c>
    </row>
    <row r="70" spans="2:6" x14ac:dyDescent="0.25">
      <c r="B70">
        <v>5166666666.6667004</v>
      </c>
      <c r="C70">
        <v>-59.203896</v>
      </c>
      <c r="E70">
        <v>5166666666.6667004</v>
      </c>
      <c r="F70">
        <v>-42.013095999999997</v>
      </c>
    </row>
    <row r="71" spans="2:6" x14ac:dyDescent="0.25">
      <c r="B71">
        <v>5333333333.3332996</v>
      </c>
      <c r="C71">
        <v>-58.687370000000001</v>
      </c>
      <c r="E71">
        <v>5333333333.3332996</v>
      </c>
      <c r="F71">
        <v>-41.686798000000003</v>
      </c>
    </row>
    <row r="72" spans="2:6" x14ac:dyDescent="0.25">
      <c r="B72">
        <v>5500000000</v>
      </c>
      <c r="C72">
        <v>-58.098357999999998</v>
      </c>
      <c r="E72">
        <v>5500000000</v>
      </c>
      <c r="F72">
        <v>-41.338005000000003</v>
      </c>
    </row>
    <row r="73" spans="2:6" x14ac:dyDescent="0.25">
      <c r="B73">
        <v>5666666666.6667004</v>
      </c>
      <c r="C73">
        <v>-57.672851999999999</v>
      </c>
      <c r="E73">
        <v>5666666666.6667004</v>
      </c>
      <c r="F73">
        <v>-41.085113999999997</v>
      </c>
    </row>
    <row r="74" spans="2:6" x14ac:dyDescent="0.25">
      <c r="B74">
        <v>5833333333.3332996</v>
      </c>
      <c r="C74">
        <v>-57.440910000000002</v>
      </c>
      <c r="E74">
        <v>5833333333.3332996</v>
      </c>
      <c r="F74">
        <v>-41.067410000000002</v>
      </c>
    </row>
    <row r="75" spans="2:6" x14ac:dyDescent="0.25">
      <c r="B75">
        <v>6000000000</v>
      </c>
      <c r="C75">
        <v>-57.329101999999999</v>
      </c>
      <c r="E75">
        <v>6000000000</v>
      </c>
      <c r="F75">
        <v>-41.121403000000001</v>
      </c>
    </row>
    <row r="76" spans="2:6" x14ac:dyDescent="0.25">
      <c r="B76">
        <v>6166666666.6667004</v>
      </c>
      <c r="C76">
        <v>-57.283619000000002</v>
      </c>
      <c r="E76">
        <v>6166666666.6667004</v>
      </c>
      <c r="F76">
        <v>-40.961162999999999</v>
      </c>
    </row>
    <row r="77" spans="2:6" x14ac:dyDescent="0.25">
      <c r="B77">
        <v>6333333333.3332996</v>
      </c>
      <c r="C77">
        <v>-57.435757000000002</v>
      </c>
      <c r="E77">
        <v>6333333333.3332996</v>
      </c>
      <c r="F77">
        <v>-41.077117999999999</v>
      </c>
    </row>
    <row r="78" spans="2:6" x14ac:dyDescent="0.25">
      <c r="B78">
        <v>6500000000</v>
      </c>
      <c r="C78">
        <v>-57.680317000000002</v>
      </c>
      <c r="E78">
        <v>6500000000</v>
      </c>
      <c r="F78">
        <v>-41.462691999999997</v>
      </c>
    </row>
    <row r="79" spans="2:6" x14ac:dyDescent="0.25">
      <c r="B79">
        <v>6666666666.6667004</v>
      </c>
      <c r="C79">
        <v>-57.865993000000003</v>
      </c>
      <c r="E79">
        <v>6666666666.6667004</v>
      </c>
      <c r="F79">
        <v>-41.936382000000002</v>
      </c>
    </row>
    <row r="80" spans="2:6" x14ac:dyDescent="0.25">
      <c r="B80">
        <v>6833333333.3332996</v>
      </c>
      <c r="C80">
        <v>-58.027850999999998</v>
      </c>
      <c r="E80">
        <v>6833333333.3332996</v>
      </c>
      <c r="F80">
        <v>-42.239342000000001</v>
      </c>
    </row>
    <row r="81" spans="2:6" x14ac:dyDescent="0.25">
      <c r="B81">
        <v>7000000000</v>
      </c>
      <c r="C81">
        <v>-58.266033</v>
      </c>
      <c r="E81">
        <v>7000000000</v>
      </c>
      <c r="F81">
        <v>-42.520519</v>
      </c>
    </row>
    <row r="82" spans="2:6" x14ac:dyDescent="0.25">
      <c r="B82">
        <v>7166666666.6667004</v>
      </c>
      <c r="C82">
        <v>-58.602730000000001</v>
      </c>
      <c r="E82">
        <v>7166666666.6667004</v>
      </c>
      <c r="F82">
        <v>-43.088870999999997</v>
      </c>
    </row>
    <row r="83" spans="2:6" x14ac:dyDescent="0.25">
      <c r="B83">
        <v>7333333333.3332996</v>
      </c>
      <c r="C83">
        <v>-58.905231000000001</v>
      </c>
      <c r="E83">
        <v>7333333333.3332996</v>
      </c>
      <c r="F83">
        <v>-43.648555999999999</v>
      </c>
    </row>
    <row r="84" spans="2:6" x14ac:dyDescent="0.25">
      <c r="B84">
        <v>7500000000</v>
      </c>
      <c r="C84">
        <v>-59.147972000000003</v>
      </c>
      <c r="E84">
        <v>7500000000</v>
      </c>
      <c r="F84">
        <v>-43.994853999999997</v>
      </c>
    </row>
    <row r="85" spans="2:6" x14ac:dyDescent="0.25">
      <c r="B85">
        <v>7666666666.6667004</v>
      </c>
      <c r="C85">
        <v>-59.352615</v>
      </c>
      <c r="E85">
        <v>7666666666.6667004</v>
      </c>
      <c r="F85">
        <v>-44.097622000000001</v>
      </c>
    </row>
    <row r="86" spans="2:6" x14ac:dyDescent="0.25">
      <c r="B86">
        <v>7833333333.3332996</v>
      </c>
      <c r="C86">
        <v>-59.511951000000003</v>
      </c>
      <c r="E86">
        <v>7833333333.3332996</v>
      </c>
      <c r="F86">
        <v>-44.270820999999998</v>
      </c>
    </row>
    <row r="87" spans="2:6" x14ac:dyDescent="0.25">
      <c r="B87">
        <v>8000000000</v>
      </c>
      <c r="C87">
        <v>-59.800651999999999</v>
      </c>
      <c r="E87">
        <v>8000000000</v>
      </c>
      <c r="F87">
        <v>-44.699477999999999</v>
      </c>
    </row>
    <row r="88" spans="2:6" x14ac:dyDescent="0.25">
      <c r="B88">
        <v>8166666666.6667004</v>
      </c>
      <c r="C88">
        <v>-60.118079999999999</v>
      </c>
      <c r="E88">
        <v>8166666666.6667004</v>
      </c>
      <c r="F88">
        <v>-45.147326999999997</v>
      </c>
    </row>
    <row r="89" spans="2:6" x14ac:dyDescent="0.25">
      <c r="B89">
        <v>8333333333.3332996</v>
      </c>
      <c r="C89">
        <v>-60.616881999999997</v>
      </c>
      <c r="E89">
        <v>8333333333.3332996</v>
      </c>
      <c r="F89">
        <v>-45.667479999999998</v>
      </c>
    </row>
    <row r="90" spans="2:6" x14ac:dyDescent="0.25">
      <c r="B90">
        <v>8500000000</v>
      </c>
      <c r="C90">
        <v>-61.182476000000001</v>
      </c>
      <c r="E90">
        <v>8500000000</v>
      </c>
      <c r="F90">
        <v>-46.299503000000001</v>
      </c>
    </row>
    <row r="91" spans="2:6" x14ac:dyDescent="0.25">
      <c r="B91">
        <v>8666666666.6667004</v>
      </c>
      <c r="C91">
        <v>-62.025706999999997</v>
      </c>
      <c r="E91">
        <v>8666666666.6667004</v>
      </c>
      <c r="F91">
        <v>-47.322704000000002</v>
      </c>
    </row>
    <row r="92" spans="2:6" x14ac:dyDescent="0.25">
      <c r="B92">
        <v>8833333333.3332996</v>
      </c>
      <c r="C92">
        <v>-62.938538000000001</v>
      </c>
      <c r="E92">
        <v>8833333333.3332996</v>
      </c>
      <c r="F92">
        <v>-48.267783999999999</v>
      </c>
    </row>
    <row r="93" spans="2:6" x14ac:dyDescent="0.25">
      <c r="B93">
        <v>9000000000</v>
      </c>
      <c r="C93">
        <v>-63.921444000000001</v>
      </c>
      <c r="E93">
        <v>9000000000</v>
      </c>
      <c r="F93">
        <v>-49.090800999999999</v>
      </c>
    </row>
    <row r="94" spans="2:6" x14ac:dyDescent="0.25">
      <c r="B94">
        <v>9166666666.6667004</v>
      </c>
      <c r="C94">
        <v>-64.692702999999995</v>
      </c>
      <c r="E94">
        <v>9166666666.6667004</v>
      </c>
      <c r="F94">
        <v>-49.605927000000001</v>
      </c>
    </row>
    <row r="95" spans="2:6" x14ac:dyDescent="0.25">
      <c r="B95">
        <v>9333333333.3332996</v>
      </c>
      <c r="C95">
        <v>-65.371718999999999</v>
      </c>
      <c r="E95">
        <v>9333333333.3332996</v>
      </c>
      <c r="F95">
        <v>-50.074199999999998</v>
      </c>
    </row>
    <row r="96" spans="2:6" x14ac:dyDescent="0.25">
      <c r="B96">
        <v>9500000000</v>
      </c>
      <c r="C96">
        <v>-65.817886000000001</v>
      </c>
      <c r="E96">
        <v>9500000000</v>
      </c>
      <c r="F96">
        <v>-50.209727999999998</v>
      </c>
    </row>
    <row r="97" spans="2:6" x14ac:dyDescent="0.25">
      <c r="B97">
        <v>9666666666.6667004</v>
      </c>
      <c r="C97">
        <v>-65.354896999999994</v>
      </c>
      <c r="E97">
        <v>9666666666.6667004</v>
      </c>
      <c r="F97">
        <v>-50.015403999999997</v>
      </c>
    </row>
    <row r="98" spans="2:6" x14ac:dyDescent="0.25">
      <c r="B98">
        <v>9833333333.3332996</v>
      </c>
      <c r="C98">
        <v>-64.026154000000005</v>
      </c>
      <c r="E98">
        <v>9833333333.3332996</v>
      </c>
      <c r="F98">
        <v>-49.67371</v>
      </c>
    </row>
    <row r="99" spans="2:6" x14ac:dyDescent="0.25">
      <c r="B99">
        <v>10000000000</v>
      </c>
      <c r="C99">
        <v>-62.286842</v>
      </c>
      <c r="E99">
        <v>10000000000</v>
      </c>
      <c r="F99">
        <v>-49.750644999999999</v>
      </c>
    </row>
    <row r="100" spans="2:6" x14ac:dyDescent="0.25">
      <c r="B100">
        <v>10166666666.667</v>
      </c>
      <c r="C100">
        <v>-61.167042000000002</v>
      </c>
      <c r="E100">
        <v>10166666666.667</v>
      </c>
      <c r="F100">
        <v>-50.501072000000001</v>
      </c>
    </row>
    <row r="101" spans="2:6" x14ac:dyDescent="0.25">
      <c r="B101">
        <v>10333333333.333</v>
      </c>
      <c r="C101">
        <v>-60.699013000000001</v>
      </c>
      <c r="E101">
        <v>10333333333.333</v>
      </c>
      <c r="F101">
        <v>-51.923237</v>
      </c>
    </row>
    <row r="102" spans="2:6" x14ac:dyDescent="0.25">
      <c r="B102">
        <v>10500000000</v>
      </c>
      <c r="C102">
        <v>-60.524814999999997</v>
      </c>
      <c r="E102">
        <v>10500000000</v>
      </c>
      <c r="F102">
        <v>-53.495559999999998</v>
      </c>
    </row>
    <row r="103" spans="2:6" x14ac:dyDescent="0.25">
      <c r="B103">
        <v>10666666666.667</v>
      </c>
      <c r="C103">
        <v>-60.426098000000003</v>
      </c>
      <c r="E103">
        <v>10666666666.667</v>
      </c>
      <c r="F103">
        <v>-53.847095000000003</v>
      </c>
    </row>
    <row r="104" spans="2:6" x14ac:dyDescent="0.25">
      <c r="B104">
        <v>10833333333.333</v>
      </c>
      <c r="C104">
        <v>-60.211089999999999</v>
      </c>
      <c r="E104">
        <v>10833333333.333</v>
      </c>
      <c r="F104">
        <v>-53.441485999999998</v>
      </c>
    </row>
    <row r="105" spans="2:6" x14ac:dyDescent="0.25">
      <c r="B105">
        <v>11000000000</v>
      </c>
      <c r="C105">
        <v>-60.044781</v>
      </c>
      <c r="E105">
        <v>11000000000</v>
      </c>
      <c r="F105">
        <v>-51.966957000000001</v>
      </c>
    </row>
    <row r="106" spans="2:6" x14ac:dyDescent="0.25">
      <c r="B106">
        <v>11166666666.667</v>
      </c>
      <c r="C106">
        <v>-59.776699000000001</v>
      </c>
      <c r="E106">
        <v>11166666666.667</v>
      </c>
      <c r="F106">
        <v>-51.421016999999999</v>
      </c>
    </row>
    <row r="107" spans="2:6" x14ac:dyDescent="0.25">
      <c r="B107">
        <v>11333333333.333</v>
      </c>
      <c r="C107">
        <v>-59.416946000000003</v>
      </c>
      <c r="E107">
        <v>11333333333.333</v>
      </c>
      <c r="F107">
        <v>-51.397320000000001</v>
      </c>
    </row>
    <row r="108" spans="2:6" x14ac:dyDescent="0.25">
      <c r="B108">
        <v>11500000000</v>
      </c>
      <c r="C108">
        <v>-58.822777000000002</v>
      </c>
      <c r="E108">
        <v>11500000000</v>
      </c>
      <c r="F108">
        <v>-52.579371999999999</v>
      </c>
    </row>
    <row r="109" spans="2:6" x14ac:dyDescent="0.25">
      <c r="B109">
        <v>11666666666.667</v>
      </c>
      <c r="C109">
        <v>-58.243102999999998</v>
      </c>
      <c r="E109">
        <v>11666666666.667</v>
      </c>
      <c r="F109">
        <v>-53.833621999999998</v>
      </c>
    </row>
    <row r="110" spans="2:6" x14ac:dyDescent="0.25">
      <c r="B110">
        <v>11833333333.333</v>
      </c>
      <c r="C110">
        <v>-57.67709</v>
      </c>
      <c r="E110">
        <v>11833333333.333</v>
      </c>
      <c r="F110">
        <v>-55.755386000000001</v>
      </c>
    </row>
    <row r="111" spans="2:6" x14ac:dyDescent="0.25">
      <c r="B111">
        <v>12000000000</v>
      </c>
      <c r="C111">
        <v>-57.335814999999997</v>
      </c>
      <c r="E111">
        <v>12000000000</v>
      </c>
      <c r="F111">
        <v>-57.098762999999998</v>
      </c>
    </row>
    <row r="112" spans="2:6" x14ac:dyDescent="0.25">
      <c r="B112" t="s">
        <v>21</v>
      </c>
      <c r="E112" t="s">
        <v>21</v>
      </c>
    </row>
    <row r="115" spans="2:6" x14ac:dyDescent="0.25">
      <c r="B115" t="s">
        <v>23</v>
      </c>
      <c r="E115" t="s">
        <v>23</v>
      </c>
    </row>
    <row r="116" spans="2:6" x14ac:dyDescent="0.25">
      <c r="B116" t="s">
        <v>19</v>
      </c>
      <c r="C116" t="s">
        <v>261</v>
      </c>
      <c r="E116" t="s">
        <v>19</v>
      </c>
      <c r="F116" t="s">
        <v>261</v>
      </c>
    </row>
    <row r="117" spans="2:6" x14ac:dyDescent="0.25">
      <c r="B117">
        <v>6000000000</v>
      </c>
      <c r="C117">
        <v>-68.672379000000006</v>
      </c>
      <c r="E117">
        <v>6000000000</v>
      </c>
      <c r="F117">
        <v>-60.113250999999998</v>
      </c>
    </row>
    <row r="118" spans="2:6" x14ac:dyDescent="0.25">
      <c r="B118">
        <v>6125000000</v>
      </c>
      <c r="C118">
        <v>-68.756469999999993</v>
      </c>
      <c r="E118">
        <v>6125000000</v>
      </c>
      <c r="F118">
        <v>-60.035671000000001</v>
      </c>
    </row>
    <row r="119" spans="2:6" x14ac:dyDescent="0.25">
      <c r="B119">
        <v>6250000000</v>
      </c>
      <c r="C119">
        <v>-68.904799999999994</v>
      </c>
      <c r="E119">
        <v>6250000000</v>
      </c>
      <c r="F119">
        <v>-60.081511999999996</v>
      </c>
    </row>
    <row r="120" spans="2:6" x14ac:dyDescent="0.25">
      <c r="B120">
        <v>6375000000</v>
      </c>
      <c r="C120">
        <v>-68.867728999999997</v>
      </c>
      <c r="E120">
        <v>6375000000</v>
      </c>
      <c r="F120">
        <v>-60.533413000000003</v>
      </c>
    </row>
    <row r="121" spans="2:6" x14ac:dyDescent="0.25">
      <c r="B121">
        <v>6500000000</v>
      </c>
      <c r="C121">
        <v>-68.438034000000002</v>
      </c>
      <c r="E121">
        <v>6500000000</v>
      </c>
      <c r="F121">
        <v>-60.899231</v>
      </c>
    </row>
    <row r="122" spans="2:6" x14ac:dyDescent="0.25">
      <c r="B122">
        <v>6625000000</v>
      </c>
      <c r="C122">
        <v>-67.921463000000003</v>
      </c>
      <c r="E122">
        <v>6625000000</v>
      </c>
      <c r="F122">
        <v>-61.397838999999998</v>
      </c>
    </row>
    <row r="123" spans="2:6" x14ac:dyDescent="0.25">
      <c r="B123">
        <v>6750000000</v>
      </c>
      <c r="C123">
        <v>-67.797691</v>
      </c>
      <c r="E123">
        <v>6750000000</v>
      </c>
      <c r="F123">
        <v>-61.682105999999997</v>
      </c>
    </row>
    <row r="124" spans="2:6" x14ac:dyDescent="0.25">
      <c r="B124">
        <v>6875000000</v>
      </c>
      <c r="C124">
        <v>-67.267120000000006</v>
      </c>
      <c r="E124">
        <v>6875000000</v>
      </c>
      <c r="F124">
        <v>-62.146132999999999</v>
      </c>
    </row>
    <row r="125" spans="2:6" x14ac:dyDescent="0.25">
      <c r="B125">
        <v>7000000000</v>
      </c>
      <c r="C125">
        <v>-66.746566999999999</v>
      </c>
      <c r="E125">
        <v>7000000000</v>
      </c>
      <c r="F125">
        <v>-62.572971000000003</v>
      </c>
    </row>
    <row r="126" spans="2:6" x14ac:dyDescent="0.25">
      <c r="B126">
        <v>7125000000</v>
      </c>
      <c r="C126">
        <v>-65.740752999999998</v>
      </c>
      <c r="E126">
        <v>7125000000</v>
      </c>
      <c r="F126">
        <v>-63.061610999999999</v>
      </c>
    </row>
    <row r="127" spans="2:6" x14ac:dyDescent="0.25">
      <c r="B127">
        <v>7250000000</v>
      </c>
      <c r="C127">
        <v>-64.965980999999999</v>
      </c>
      <c r="E127">
        <v>7250000000</v>
      </c>
      <c r="F127">
        <v>-63.642349000000003</v>
      </c>
    </row>
    <row r="128" spans="2:6" x14ac:dyDescent="0.25">
      <c r="B128">
        <v>7375000000</v>
      </c>
      <c r="C128">
        <v>-63.989204000000001</v>
      </c>
      <c r="E128">
        <v>7375000000</v>
      </c>
      <c r="F128">
        <v>-64.412497999999999</v>
      </c>
    </row>
    <row r="129" spans="2:6" x14ac:dyDescent="0.25">
      <c r="B129">
        <v>7500000000</v>
      </c>
      <c r="C129">
        <v>-63.277774999999998</v>
      </c>
      <c r="E129">
        <v>7500000000</v>
      </c>
      <c r="F129">
        <v>-65.069275000000005</v>
      </c>
    </row>
    <row r="130" spans="2:6" x14ac:dyDescent="0.25">
      <c r="B130">
        <v>7625000000</v>
      </c>
      <c r="C130">
        <v>-63.075989</v>
      </c>
      <c r="E130">
        <v>7625000000</v>
      </c>
      <c r="F130">
        <v>-65.727424999999997</v>
      </c>
    </row>
    <row r="131" spans="2:6" x14ac:dyDescent="0.25">
      <c r="B131">
        <v>7750000000</v>
      </c>
      <c r="C131">
        <v>-62.549984000000002</v>
      </c>
      <c r="E131">
        <v>7750000000</v>
      </c>
      <c r="F131">
        <v>-66.243178999999998</v>
      </c>
    </row>
    <row r="132" spans="2:6" x14ac:dyDescent="0.25">
      <c r="B132">
        <v>7875000000</v>
      </c>
      <c r="C132">
        <v>-62.149814999999997</v>
      </c>
      <c r="E132">
        <v>7875000000</v>
      </c>
      <c r="F132">
        <v>-66.782707000000002</v>
      </c>
    </row>
    <row r="133" spans="2:6" x14ac:dyDescent="0.25">
      <c r="B133">
        <v>8000000000</v>
      </c>
      <c r="C133">
        <v>-61.404991000000003</v>
      </c>
      <c r="E133">
        <v>8000000000</v>
      </c>
      <c r="F133">
        <v>-67.200744999999998</v>
      </c>
    </row>
    <row r="134" spans="2:6" x14ac:dyDescent="0.25">
      <c r="B134">
        <v>8125000000</v>
      </c>
      <c r="C134">
        <v>-61.419379999999997</v>
      </c>
      <c r="E134">
        <v>8125000000</v>
      </c>
      <c r="F134">
        <v>-67.963759999999994</v>
      </c>
    </row>
    <row r="135" spans="2:6" x14ac:dyDescent="0.25">
      <c r="B135">
        <v>8250000000</v>
      </c>
      <c r="C135">
        <v>-61.243850999999999</v>
      </c>
      <c r="E135">
        <v>8250000000</v>
      </c>
      <c r="F135">
        <v>-69.092072000000002</v>
      </c>
    </row>
    <row r="136" spans="2:6" x14ac:dyDescent="0.25">
      <c r="B136">
        <v>8375000000</v>
      </c>
      <c r="C136">
        <v>-61.539707</v>
      </c>
      <c r="E136">
        <v>8375000000</v>
      </c>
      <c r="F136">
        <v>-69.051727</v>
      </c>
    </row>
    <row r="137" spans="2:6" x14ac:dyDescent="0.25">
      <c r="B137">
        <v>8500000000</v>
      </c>
      <c r="C137">
        <v>-61.800784999999998</v>
      </c>
      <c r="E137">
        <v>8500000000</v>
      </c>
      <c r="F137">
        <v>-68.992087999999995</v>
      </c>
    </row>
    <row r="138" spans="2:6" x14ac:dyDescent="0.25">
      <c r="B138">
        <v>8625000000</v>
      </c>
      <c r="C138">
        <v>-62.192813999999998</v>
      </c>
      <c r="E138">
        <v>8625000000</v>
      </c>
      <c r="F138">
        <v>-68.324898000000005</v>
      </c>
    </row>
    <row r="139" spans="2:6" x14ac:dyDescent="0.25">
      <c r="B139">
        <v>8750000000</v>
      </c>
      <c r="C139">
        <v>-62.476410000000001</v>
      </c>
      <c r="E139">
        <v>8750000000</v>
      </c>
      <c r="F139">
        <v>-68.185271999999998</v>
      </c>
    </row>
    <row r="140" spans="2:6" x14ac:dyDescent="0.25">
      <c r="B140">
        <v>8875000000</v>
      </c>
      <c r="C140">
        <v>-63.400393999999999</v>
      </c>
      <c r="E140">
        <v>8875000000</v>
      </c>
      <c r="F140">
        <v>-67.748763999999994</v>
      </c>
    </row>
    <row r="141" spans="2:6" x14ac:dyDescent="0.25">
      <c r="B141">
        <v>9000000000</v>
      </c>
      <c r="C141">
        <v>-67.521514999999994</v>
      </c>
      <c r="E141">
        <v>9000000000</v>
      </c>
      <c r="F141">
        <v>-68.161736000000005</v>
      </c>
    </row>
    <row r="142" spans="2:6" x14ac:dyDescent="0.25">
      <c r="B142">
        <v>9125000000</v>
      </c>
      <c r="C142">
        <v>-70.703643999999997</v>
      </c>
      <c r="E142">
        <v>9125000000</v>
      </c>
      <c r="F142">
        <v>-68.329673999999997</v>
      </c>
    </row>
    <row r="143" spans="2:6" x14ac:dyDescent="0.25">
      <c r="B143">
        <v>9250000000</v>
      </c>
      <c r="C143">
        <v>-71.083145000000002</v>
      </c>
      <c r="E143">
        <v>9250000000</v>
      </c>
      <c r="F143">
        <v>-67.654410999999996</v>
      </c>
    </row>
    <row r="144" spans="2:6" x14ac:dyDescent="0.25">
      <c r="B144">
        <v>9375000000</v>
      </c>
      <c r="C144">
        <v>-68.299171000000001</v>
      </c>
      <c r="E144">
        <v>9375000000</v>
      </c>
      <c r="F144">
        <v>-67.151329000000004</v>
      </c>
    </row>
    <row r="145" spans="2:6" x14ac:dyDescent="0.25">
      <c r="B145">
        <v>9500000000</v>
      </c>
      <c r="C145">
        <v>-66.063980000000001</v>
      </c>
      <c r="E145">
        <v>9500000000</v>
      </c>
      <c r="F145">
        <v>-67.194038000000006</v>
      </c>
    </row>
    <row r="146" spans="2:6" x14ac:dyDescent="0.25">
      <c r="B146">
        <v>9625000000</v>
      </c>
      <c r="C146">
        <v>-66.807761999999997</v>
      </c>
      <c r="E146">
        <v>9625000000</v>
      </c>
      <c r="F146">
        <v>-67.658195000000006</v>
      </c>
    </row>
    <row r="147" spans="2:6" x14ac:dyDescent="0.25">
      <c r="B147">
        <v>9750000000</v>
      </c>
      <c r="C147">
        <v>-65.175490999999994</v>
      </c>
      <c r="E147">
        <v>9750000000</v>
      </c>
      <c r="F147">
        <v>-67.309348999999997</v>
      </c>
    </row>
    <row r="148" spans="2:6" x14ac:dyDescent="0.25">
      <c r="B148">
        <v>9875000000</v>
      </c>
      <c r="C148">
        <v>-62.537433999999998</v>
      </c>
      <c r="E148">
        <v>9875000000</v>
      </c>
      <c r="F148">
        <v>-67.611075999999997</v>
      </c>
    </row>
    <row r="149" spans="2:6" x14ac:dyDescent="0.25">
      <c r="B149">
        <v>10000000000</v>
      </c>
      <c r="C149">
        <v>-58.677391</v>
      </c>
      <c r="E149">
        <v>10000000000</v>
      </c>
      <c r="F149">
        <v>-67.647559999999999</v>
      </c>
    </row>
    <row r="150" spans="2:6" x14ac:dyDescent="0.25">
      <c r="B150">
        <v>10125000000</v>
      </c>
      <c r="C150">
        <v>-56.649059000000001</v>
      </c>
      <c r="E150">
        <v>10125000000</v>
      </c>
      <c r="F150">
        <v>-67.668777000000006</v>
      </c>
    </row>
    <row r="151" spans="2:6" x14ac:dyDescent="0.25">
      <c r="B151">
        <v>10250000000</v>
      </c>
      <c r="C151">
        <v>-55.163894999999997</v>
      </c>
      <c r="E151">
        <v>10250000000</v>
      </c>
      <c r="F151">
        <v>-67.082702999999995</v>
      </c>
    </row>
    <row r="152" spans="2:6" x14ac:dyDescent="0.25">
      <c r="B152">
        <v>10375000000</v>
      </c>
      <c r="C152">
        <v>-54.011490000000002</v>
      </c>
      <c r="E152">
        <v>10375000000</v>
      </c>
      <c r="F152">
        <v>-66.224120999999997</v>
      </c>
    </row>
    <row r="153" spans="2:6" x14ac:dyDescent="0.25">
      <c r="B153">
        <v>10500000000</v>
      </c>
      <c r="C153">
        <v>-53.826599000000002</v>
      </c>
      <c r="E153">
        <v>10500000000</v>
      </c>
      <c r="F153">
        <v>-65.236030999999997</v>
      </c>
    </row>
    <row r="154" spans="2:6" x14ac:dyDescent="0.25">
      <c r="B154">
        <v>10625000000</v>
      </c>
      <c r="C154">
        <v>-53.731464000000003</v>
      </c>
      <c r="E154">
        <v>10625000000</v>
      </c>
      <c r="F154">
        <v>-64.092690000000005</v>
      </c>
    </row>
    <row r="155" spans="2:6" x14ac:dyDescent="0.25">
      <c r="B155">
        <v>10750000000</v>
      </c>
      <c r="C155">
        <v>-53.066509000000003</v>
      </c>
      <c r="E155">
        <v>10750000000</v>
      </c>
      <c r="F155">
        <v>-63.546379000000002</v>
      </c>
    </row>
    <row r="156" spans="2:6" x14ac:dyDescent="0.25">
      <c r="B156">
        <v>10875000000</v>
      </c>
      <c r="C156">
        <v>-51.932406999999998</v>
      </c>
      <c r="E156">
        <v>10875000000</v>
      </c>
      <c r="F156">
        <v>-63.106270000000002</v>
      </c>
    </row>
    <row r="157" spans="2:6" x14ac:dyDescent="0.25">
      <c r="B157">
        <v>11000000000</v>
      </c>
      <c r="C157">
        <v>-51.366405</v>
      </c>
      <c r="E157">
        <v>11000000000</v>
      </c>
      <c r="F157">
        <v>-62.821663000000001</v>
      </c>
    </row>
    <row r="158" spans="2:6" x14ac:dyDescent="0.25">
      <c r="B158">
        <v>11125000000</v>
      </c>
      <c r="C158">
        <v>-50.85886</v>
      </c>
      <c r="E158">
        <v>11125000000</v>
      </c>
      <c r="F158">
        <v>-62.195315999999998</v>
      </c>
    </row>
    <row r="159" spans="2:6" x14ac:dyDescent="0.25">
      <c r="B159">
        <v>11250000000</v>
      </c>
      <c r="C159">
        <v>-50.181987999999997</v>
      </c>
      <c r="E159">
        <v>11250000000</v>
      </c>
      <c r="F159">
        <v>-61.897243000000003</v>
      </c>
    </row>
    <row r="160" spans="2:6" x14ac:dyDescent="0.25">
      <c r="B160">
        <v>11375000000</v>
      </c>
      <c r="C160">
        <v>-49.818012000000003</v>
      </c>
      <c r="E160">
        <v>11375000000</v>
      </c>
      <c r="F160">
        <v>-61.334003000000003</v>
      </c>
    </row>
    <row r="161" spans="2:6" x14ac:dyDescent="0.25">
      <c r="B161">
        <v>11500000000</v>
      </c>
      <c r="C161">
        <v>-49.544803999999999</v>
      </c>
      <c r="E161">
        <v>11500000000</v>
      </c>
      <c r="F161">
        <v>-61.070255000000003</v>
      </c>
    </row>
    <row r="162" spans="2:6" x14ac:dyDescent="0.25">
      <c r="B162">
        <v>11625000000</v>
      </c>
      <c r="C162">
        <v>-49.548015999999997</v>
      </c>
      <c r="E162">
        <v>11625000000</v>
      </c>
      <c r="F162">
        <v>-60.512706999999999</v>
      </c>
    </row>
    <row r="163" spans="2:6" x14ac:dyDescent="0.25">
      <c r="B163">
        <v>11750000000</v>
      </c>
      <c r="C163">
        <v>-49.485999999999997</v>
      </c>
      <c r="E163">
        <v>11750000000</v>
      </c>
      <c r="F163">
        <v>-60.104618000000002</v>
      </c>
    </row>
    <row r="164" spans="2:6" x14ac:dyDescent="0.25">
      <c r="B164">
        <v>11875000000</v>
      </c>
      <c r="C164">
        <v>-49.938335000000002</v>
      </c>
      <c r="E164">
        <v>11875000000</v>
      </c>
      <c r="F164">
        <v>-59.777393000000004</v>
      </c>
    </row>
    <row r="165" spans="2:6" x14ac:dyDescent="0.25">
      <c r="B165">
        <v>12000000000</v>
      </c>
      <c r="C165">
        <v>-50.295417999999998</v>
      </c>
      <c r="E165">
        <v>12000000000</v>
      </c>
      <c r="F165">
        <v>-59.596286999999997</v>
      </c>
    </row>
    <row r="166" spans="2:6" x14ac:dyDescent="0.25">
      <c r="B166" t="s">
        <v>21</v>
      </c>
      <c r="E166" t="s">
        <v>21</v>
      </c>
    </row>
    <row r="169" spans="2:6" x14ac:dyDescent="0.25">
      <c r="B169" t="s">
        <v>24</v>
      </c>
      <c r="E169" t="s">
        <v>24</v>
      </c>
    </row>
    <row r="170" spans="2:6" x14ac:dyDescent="0.25">
      <c r="B170" t="s">
        <v>19</v>
      </c>
      <c r="C170" t="s">
        <v>270</v>
      </c>
      <c r="E170" t="s">
        <v>19</v>
      </c>
      <c r="F170" t="s">
        <v>270</v>
      </c>
    </row>
    <row r="171" spans="2:6" x14ac:dyDescent="0.25">
      <c r="B171">
        <v>8000000000</v>
      </c>
      <c r="C171">
        <v>-73.377975000000006</v>
      </c>
      <c r="E171">
        <v>8000000000</v>
      </c>
      <c r="F171">
        <v>-54.343257999999999</v>
      </c>
    </row>
    <row r="172" spans="2:6" x14ac:dyDescent="0.25">
      <c r="B172">
        <v>8083333333.3332996</v>
      </c>
      <c r="C172">
        <v>-73.143929</v>
      </c>
      <c r="E172">
        <v>8083333333.3332996</v>
      </c>
      <c r="F172">
        <v>-54.261448000000001</v>
      </c>
    </row>
    <row r="173" spans="2:6" x14ac:dyDescent="0.25">
      <c r="B173">
        <v>8166666666.6667004</v>
      </c>
      <c r="C173">
        <v>-72.757750999999999</v>
      </c>
      <c r="E173">
        <v>8166666666.6667004</v>
      </c>
      <c r="F173">
        <v>-54.275233999999998</v>
      </c>
    </row>
    <row r="174" spans="2:6" x14ac:dyDescent="0.25">
      <c r="B174">
        <v>8250000000</v>
      </c>
      <c r="C174">
        <v>-72.788826</v>
      </c>
      <c r="E174">
        <v>8250000000</v>
      </c>
      <c r="F174">
        <v>-54.094337000000003</v>
      </c>
    </row>
    <row r="175" spans="2:6" x14ac:dyDescent="0.25">
      <c r="B175">
        <v>8333333333.3332996</v>
      </c>
      <c r="C175">
        <v>-73.313972000000007</v>
      </c>
      <c r="E175">
        <v>8333333333.3332996</v>
      </c>
      <c r="F175">
        <v>-53.891361000000003</v>
      </c>
    </row>
    <row r="176" spans="2:6" x14ac:dyDescent="0.25">
      <c r="B176">
        <v>8416666666.6667004</v>
      </c>
      <c r="C176">
        <v>-73.853515999999999</v>
      </c>
      <c r="E176">
        <v>8416666666.6667004</v>
      </c>
      <c r="F176">
        <v>-53.586917999999997</v>
      </c>
    </row>
    <row r="177" spans="2:6" x14ac:dyDescent="0.25">
      <c r="B177">
        <v>8500000000</v>
      </c>
      <c r="C177">
        <v>-73.511223000000001</v>
      </c>
      <c r="E177">
        <v>8500000000</v>
      </c>
      <c r="F177">
        <v>-53.372512999999998</v>
      </c>
    </row>
    <row r="178" spans="2:6" x14ac:dyDescent="0.25">
      <c r="B178">
        <v>8583333333.3332996</v>
      </c>
      <c r="C178">
        <v>-73.416793999999996</v>
      </c>
      <c r="E178">
        <v>8583333333.3332996</v>
      </c>
      <c r="F178">
        <v>-53.438254999999998</v>
      </c>
    </row>
    <row r="179" spans="2:6" x14ac:dyDescent="0.25">
      <c r="B179">
        <v>8666666666.6667004</v>
      </c>
      <c r="C179">
        <v>-73.935981999999996</v>
      </c>
      <c r="E179">
        <v>8666666666.6667004</v>
      </c>
      <c r="F179">
        <v>-53.420937000000002</v>
      </c>
    </row>
    <row r="180" spans="2:6" x14ac:dyDescent="0.25">
      <c r="B180">
        <v>8750000000</v>
      </c>
      <c r="C180">
        <v>-75.150550999999993</v>
      </c>
      <c r="E180">
        <v>8750000000</v>
      </c>
      <c r="F180">
        <v>-53.707946999999997</v>
      </c>
    </row>
    <row r="181" spans="2:6" x14ac:dyDescent="0.25">
      <c r="B181">
        <v>8833333333.3332996</v>
      </c>
      <c r="C181">
        <v>-75.385955999999993</v>
      </c>
      <c r="E181">
        <v>8833333333.3332996</v>
      </c>
      <c r="F181">
        <v>-53.648769000000001</v>
      </c>
    </row>
    <row r="182" spans="2:6" x14ac:dyDescent="0.25">
      <c r="B182">
        <v>8916666666.6667004</v>
      </c>
      <c r="C182">
        <v>-75.378524999999996</v>
      </c>
      <c r="E182">
        <v>8916666666.6667004</v>
      </c>
      <c r="F182">
        <v>-53.683754</v>
      </c>
    </row>
    <row r="183" spans="2:6" x14ac:dyDescent="0.25">
      <c r="B183">
        <v>9000000000</v>
      </c>
      <c r="C183">
        <v>-75.285933999999997</v>
      </c>
      <c r="E183">
        <v>9000000000</v>
      </c>
      <c r="F183">
        <v>-53.511066</v>
      </c>
    </row>
    <row r="184" spans="2:6" x14ac:dyDescent="0.25">
      <c r="B184">
        <v>9083333333.3332996</v>
      </c>
      <c r="C184">
        <v>-76.416672000000005</v>
      </c>
      <c r="E184">
        <v>9083333333.3332996</v>
      </c>
      <c r="F184">
        <v>-53.334068000000002</v>
      </c>
    </row>
    <row r="185" spans="2:6" x14ac:dyDescent="0.25">
      <c r="B185">
        <v>9166666666.6667004</v>
      </c>
      <c r="C185">
        <v>-76.683929000000006</v>
      </c>
      <c r="E185">
        <v>9166666666.6667004</v>
      </c>
      <c r="F185">
        <v>-53.177836999999997</v>
      </c>
    </row>
    <row r="186" spans="2:6" x14ac:dyDescent="0.25">
      <c r="B186">
        <v>9250000000</v>
      </c>
      <c r="C186">
        <v>-76.388679999999994</v>
      </c>
      <c r="E186">
        <v>9250000000</v>
      </c>
      <c r="F186">
        <v>-53.023304000000003</v>
      </c>
    </row>
    <row r="187" spans="2:6" x14ac:dyDescent="0.25">
      <c r="B187">
        <v>9333333333.3332996</v>
      </c>
      <c r="C187">
        <v>-75.112510999999998</v>
      </c>
      <c r="E187">
        <v>9333333333.3332996</v>
      </c>
      <c r="F187">
        <v>-53.011657999999997</v>
      </c>
    </row>
    <row r="188" spans="2:6" x14ac:dyDescent="0.25">
      <c r="B188">
        <v>9416666666.6667004</v>
      </c>
      <c r="C188">
        <v>-75.354759000000001</v>
      </c>
      <c r="E188">
        <v>9416666666.6667004</v>
      </c>
      <c r="F188">
        <v>-52.892913999999998</v>
      </c>
    </row>
    <row r="189" spans="2:6" x14ac:dyDescent="0.25">
      <c r="B189">
        <v>9500000000</v>
      </c>
      <c r="C189">
        <v>-75.509788999999998</v>
      </c>
      <c r="E189">
        <v>9500000000</v>
      </c>
      <c r="F189">
        <v>-52.895439000000003</v>
      </c>
    </row>
    <row r="190" spans="2:6" x14ac:dyDescent="0.25">
      <c r="B190">
        <v>9583333333.3332996</v>
      </c>
      <c r="C190">
        <v>-75.221512000000004</v>
      </c>
      <c r="E190">
        <v>9583333333.3332996</v>
      </c>
      <c r="F190">
        <v>-52.597557000000002</v>
      </c>
    </row>
    <row r="191" spans="2:6" x14ac:dyDescent="0.25">
      <c r="B191">
        <v>9666666666.6667004</v>
      </c>
      <c r="C191">
        <v>-74.742965999999996</v>
      </c>
      <c r="E191">
        <v>9666666666.6667004</v>
      </c>
      <c r="F191">
        <v>-52.555427999999999</v>
      </c>
    </row>
    <row r="192" spans="2:6" x14ac:dyDescent="0.25">
      <c r="B192">
        <v>9750000000</v>
      </c>
      <c r="C192">
        <v>-75.224609000000001</v>
      </c>
      <c r="E192">
        <v>9750000000</v>
      </c>
      <c r="F192">
        <v>-52.275539000000002</v>
      </c>
    </row>
    <row r="193" spans="2:6" x14ac:dyDescent="0.25">
      <c r="B193">
        <v>9833333333.3332996</v>
      </c>
      <c r="C193">
        <v>-76.265793000000002</v>
      </c>
      <c r="E193">
        <v>9833333333.3332996</v>
      </c>
      <c r="F193">
        <v>-52.069752000000001</v>
      </c>
    </row>
    <row r="194" spans="2:6" x14ac:dyDescent="0.25">
      <c r="B194">
        <v>9916666666.6667004</v>
      </c>
      <c r="C194">
        <v>-76.076294000000004</v>
      </c>
      <c r="E194">
        <v>9916666666.6667004</v>
      </c>
      <c r="F194">
        <v>-51.905974999999998</v>
      </c>
    </row>
    <row r="195" spans="2:6" x14ac:dyDescent="0.25">
      <c r="B195">
        <v>10000000000</v>
      </c>
      <c r="C195">
        <v>-74.635811000000004</v>
      </c>
      <c r="E195">
        <v>10000000000</v>
      </c>
      <c r="F195">
        <v>-51.775013000000001</v>
      </c>
    </row>
    <row r="196" spans="2:6" x14ac:dyDescent="0.25">
      <c r="B196">
        <v>10083333333.333</v>
      </c>
      <c r="C196">
        <v>-73.416640999999998</v>
      </c>
      <c r="E196">
        <v>10083333333.333</v>
      </c>
      <c r="F196">
        <v>-51.955120000000001</v>
      </c>
    </row>
    <row r="197" spans="2:6" x14ac:dyDescent="0.25">
      <c r="B197">
        <v>10166666666.667</v>
      </c>
      <c r="C197">
        <v>-74.226448000000005</v>
      </c>
      <c r="E197">
        <v>10166666666.667</v>
      </c>
      <c r="F197">
        <v>-51.945636999999998</v>
      </c>
    </row>
    <row r="198" spans="2:6" x14ac:dyDescent="0.25">
      <c r="B198">
        <v>10250000000</v>
      </c>
      <c r="C198">
        <v>-74.192786999999996</v>
      </c>
      <c r="E198">
        <v>10250000000</v>
      </c>
      <c r="F198">
        <v>-51.985565000000001</v>
      </c>
    </row>
    <row r="199" spans="2:6" x14ac:dyDescent="0.25">
      <c r="B199">
        <v>10333333333.333</v>
      </c>
      <c r="C199">
        <v>-73.740013000000005</v>
      </c>
      <c r="E199">
        <v>10333333333.333</v>
      </c>
      <c r="F199">
        <v>-51.892646999999997</v>
      </c>
    </row>
    <row r="200" spans="2:6" x14ac:dyDescent="0.25">
      <c r="B200">
        <v>10416666666.667</v>
      </c>
      <c r="C200">
        <v>-71.746375999999998</v>
      </c>
      <c r="E200">
        <v>10416666666.667</v>
      </c>
      <c r="F200">
        <v>-51.789776000000003</v>
      </c>
    </row>
    <row r="201" spans="2:6" x14ac:dyDescent="0.25">
      <c r="B201">
        <v>10500000000</v>
      </c>
      <c r="C201">
        <v>-71.465157000000005</v>
      </c>
      <c r="E201">
        <v>10500000000</v>
      </c>
      <c r="F201">
        <v>-51.597133999999997</v>
      </c>
    </row>
    <row r="202" spans="2:6" x14ac:dyDescent="0.25">
      <c r="B202">
        <v>10583333333.333</v>
      </c>
      <c r="C202">
        <v>-71.518508999999995</v>
      </c>
      <c r="E202">
        <v>10583333333.333</v>
      </c>
      <c r="F202">
        <v>-51.599102000000002</v>
      </c>
    </row>
    <row r="203" spans="2:6" x14ac:dyDescent="0.25">
      <c r="B203">
        <v>10666666666.667</v>
      </c>
      <c r="C203">
        <v>-71.383010999999996</v>
      </c>
      <c r="E203">
        <v>10666666666.667</v>
      </c>
      <c r="F203">
        <v>-51.609383000000001</v>
      </c>
    </row>
    <row r="204" spans="2:6" x14ac:dyDescent="0.25">
      <c r="B204">
        <v>10750000000</v>
      </c>
      <c r="C204">
        <v>-70.664207000000005</v>
      </c>
      <c r="E204">
        <v>10750000000</v>
      </c>
      <c r="F204">
        <v>-51.596477999999998</v>
      </c>
    </row>
    <row r="205" spans="2:6" x14ac:dyDescent="0.25">
      <c r="B205">
        <v>10833333333.333</v>
      </c>
      <c r="C205">
        <v>-70.210853999999998</v>
      </c>
      <c r="E205">
        <v>10833333333.333</v>
      </c>
      <c r="F205">
        <v>-51.660961</v>
      </c>
    </row>
    <row r="206" spans="2:6" x14ac:dyDescent="0.25">
      <c r="B206">
        <v>10916666666.667</v>
      </c>
      <c r="C206">
        <v>-70.096221999999997</v>
      </c>
      <c r="E206">
        <v>10916666666.667</v>
      </c>
      <c r="F206">
        <v>-51.443595999999999</v>
      </c>
    </row>
    <row r="207" spans="2:6" x14ac:dyDescent="0.25">
      <c r="B207">
        <v>11000000000</v>
      </c>
      <c r="C207">
        <v>-70.235878</v>
      </c>
      <c r="E207">
        <v>11000000000</v>
      </c>
      <c r="F207">
        <v>-51.525112</v>
      </c>
    </row>
    <row r="208" spans="2:6" x14ac:dyDescent="0.25">
      <c r="B208">
        <v>11083333333.333</v>
      </c>
      <c r="C208">
        <v>-69.989777000000004</v>
      </c>
      <c r="E208">
        <v>11083333333.333</v>
      </c>
      <c r="F208">
        <v>-51.152374000000002</v>
      </c>
    </row>
    <row r="209" spans="2:6" x14ac:dyDescent="0.25">
      <c r="B209">
        <v>11166666666.667</v>
      </c>
      <c r="C209">
        <v>-69.599136000000001</v>
      </c>
      <c r="E209">
        <v>11166666666.667</v>
      </c>
      <c r="F209">
        <v>-51.153561000000003</v>
      </c>
    </row>
    <row r="210" spans="2:6" x14ac:dyDescent="0.25">
      <c r="B210">
        <v>11250000000</v>
      </c>
      <c r="C210">
        <v>-69.867607000000007</v>
      </c>
      <c r="E210">
        <v>11250000000</v>
      </c>
      <c r="F210">
        <v>-50.867885999999999</v>
      </c>
    </row>
    <row r="211" spans="2:6" x14ac:dyDescent="0.25">
      <c r="B211">
        <v>11333333333.333</v>
      </c>
      <c r="C211">
        <v>-70.769622999999996</v>
      </c>
      <c r="E211">
        <v>11333333333.333</v>
      </c>
      <c r="F211">
        <v>-51.170292000000003</v>
      </c>
    </row>
    <row r="212" spans="2:6" x14ac:dyDescent="0.25">
      <c r="B212">
        <v>11416666666.667</v>
      </c>
      <c r="C212">
        <v>-70.848365999999999</v>
      </c>
      <c r="E212">
        <v>11416666666.667</v>
      </c>
      <c r="F212">
        <v>-51.099246999999998</v>
      </c>
    </row>
    <row r="213" spans="2:6" x14ac:dyDescent="0.25">
      <c r="B213">
        <v>11500000000</v>
      </c>
      <c r="C213">
        <v>-70.738861</v>
      </c>
      <c r="E213">
        <v>11500000000</v>
      </c>
      <c r="F213">
        <v>-51.225006</v>
      </c>
    </row>
    <row r="214" spans="2:6" x14ac:dyDescent="0.25">
      <c r="B214">
        <v>11583333333.333</v>
      </c>
      <c r="C214">
        <v>-70.537505999999993</v>
      </c>
      <c r="E214">
        <v>11583333333.333</v>
      </c>
      <c r="F214">
        <v>-51.183200999999997</v>
      </c>
    </row>
    <row r="215" spans="2:6" x14ac:dyDescent="0.25">
      <c r="B215">
        <v>11666666666.667</v>
      </c>
      <c r="C215">
        <v>-70.738899000000004</v>
      </c>
      <c r="E215">
        <v>11666666666.667</v>
      </c>
      <c r="F215">
        <v>-51.141426000000003</v>
      </c>
    </row>
    <row r="216" spans="2:6" x14ac:dyDescent="0.25">
      <c r="B216">
        <v>11750000000</v>
      </c>
      <c r="C216">
        <v>-71.011062999999993</v>
      </c>
      <c r="E216">
        <v>11750000000</v>
      </c>
      <c r="F216">
        <v>-51.293716000000003</v>
      </c>
    </row>
    <row r="217" spans="2:6" x14ac:dyDescent="0.25">
      <c r="B217">
        <v>11833333333.333</v>
      </c>
      <c r="C217">
        <v>-70.225326999999993</v>
      </c>
      <c r="E217">
        <v>11833333333.333</v>
      </c>
      <c r="F217">
        <v>-51.096984999999997</v>
      </c>
    </row>
    <row r="218" spans="2:6" x14ac:dyDescent="0.25">
      <c r="B218">
        <v>11916666666.667</v>
      </c>
      <c r="C218">
        <v>-69.633347000000001</v>
      </c>
      <c r="E218">
        <v>11916666666.667</v>
      </c>
      <c r="F218">
        <v>-51.448807000000002</v>
      </c>
    </row>
    <row r="219" spans="2:6" x14ac:dyDescent="0.25">
      <c r="B219">
        <v>12000000000</v>
      </c>
      <c r="C219">
        <v>-68.748276000000004</v>
      </c>
      <c r="E219">
        <v>12000000000</v>
      </c>
      <c r="F219">
        <v>-51.544750000000001</v>
      </c>
    </row>
    <row r="220" spans="2:6" x14ac:dyDescent="0.25">
      <c r="B220" t="s">
        <v>21</v>
      </c>
      <c r="E220" t="s">
        <v>21</v>
      </c>
    </row>
    <row r="223" spans="2:6" x14ac:dyDescent="0.25">
      <c r="B223" t="s">
        <v>25</v>
      </c>
      <c r="E223" t="s">
        <v>25</v>
      </c>
    </row>
    <row r="224" spans="2:6" x14ac:dyDescent="0.25">
      <c r="B224" t="s">
        <v>19</v>
      </c>
      <c r="C224" t="s">
        <v>284</v>
      </c>
      <c r="E224" t="s">
        <v>19</v>
      </c>
      <c r="F224" t="s">
        <v>284</v>
      </c>
    </row>
    <row r="225" spans="2:6" x14ac:dyDescent="0.25">
      <c r="B225">
        <v>10000000000</v>
      </c>
      <c r="C225">
        <v>-75.743019000000004</v>
      </c>
      <c r="E225">
        <v>10000000000</v>
      </c>
      <c r="F225">
        <v>-70.443129999999996</v>
      </c>
    </row>
    <row r="226" spans="2:6" x14ac:dyDescent="0.25">
      <c r="B226">
        <v>10041666666.667</v>
      </c>
      <c r="C226">
        <v>-73.834655999999995</v>
      </c>
      <c r="E226">
        <v>10041666666.667</v>
      </c>
      <c r="F226">
        <v>-70.193450999999996</v>
      </c>
    </row>
    <row r="227" spans="2:6" x14ac:dyDescent="0.25">
      <c r="B227">
        <v>10083333333.333</v>
      </c>
      <c r="C227">
        <v>-69.241478000000001</v>
      </c>
      <c r="E227">
        <v>10083333333.333</v>
      </c>
      <c r="F227">
        <v>-69.837349000000003</v>
      </c>
    </row>
    <row r="228" spans="2:6" x14ac:dyDescent="0.25">
      <c r="B228">
        <v>10125000000</v>
      </c>
      <c r="C228">
        <v>-71.651961999999997</v>
      </c>
      <c r="E228">
        <v>10125000000</v>
      </c>
      <c r="F228">
        <v>-69.384665999999996</v>
      </c>
    </row>
    <row r="229" spans="2:6" x14ac:dyDescent="0.25">
      <c r="B229">
        <v>10166666666.667</v>
      </c>
      <c r="C229">
        <v>-67.406127999999995</v>
      </c>
      <c r="E229">
        <v>10166666666.667</v>
      </c>
      <c r="F229">
        <v>-70.406395000000003</v>
      </c>
    </row>
    <row r="230" spans="2:6" x14ac:dyDescent="0.25">
      <c r="B230">
        <v>10208333333.333</v>
      </c>
      <c r="C230">
        <v>-69.501204999999999</v>
      </c>
      <c r="E230">
        <v>10208333333.333</v>
      </c>
      <c r="F230">
        <v>-71.715964999999997</v>
      </c>
    </row>
    <row r="231" spans="2:6" x14ac:dyDescent="0.25">
      <c r="B231">
        <v>10250000000</v>
      </c>
      <c r="C231">
        <v>-67.266373000000002</v>
      </c>
      <c r="E231">
        <v>10250000000</v>
      </c>
      <c r="F231">
        <v>-70.560997</v>
      </c>
    </row>
    <row r="232" spans="2:6" x14ac:dyDescent="0.25">
      <c r="B232">
        <v>10291666666.667</v>
      </c>
      <c r="C232">
        <v>-68.428725999999997</v>
      </c>
      <c r="E232">
        <v>10291666666.667</v>
      </c>
      <c r="F232">
        <v>-70.464027000000002</v>
      </c>
    </row>
    <row r="233" spans="2:6" x14ac:dyDescent="0.25">
      <c r="B233">
        <v>10333333333.333</v>
      </c>
      <c r="C233">
        <v>-68.484466999999995</v>
      </c>
      <c r="E233">
        <v>10333333333.333</v>
      </c>
      <c r="F233">
        <v>-70.409301999999997</v>
      </c>
    </row>
    <row r="234" spans="2:6" x14ac:dyDescent="0.25">
      <c r="B234">
        <v>10375000000</v>
      </c>
      <c r="C234">
        <v>-70.654655000000005</v>
      </c>
      <c r="E234">
        <v>10375000000</v>
      </c>
      <c r="F234">
        <v>-69.784424000000001</v>
      </c>
    </row>
    <row r="235" spans="2:6" x14ac:dyDescent="0.25">
      <c r="B235">
        <v>10416666666.667</v>
      </c>
      <c r="C235">
        <v>-76.264495999999994</v>
      </c>
      <c r="E235">
        <v>10416666666.667</v>
      </c>
      <c r="F235">
        <v>-68.177925000000002</v>
      </c>
    </row>
    <row r="236" spans="2:6" x14ac:dyDescent="0.25">
      <c r="B236">
        <v>10458333333.333</v>
      </c>
      <c r="C236">
        <v>-73.860373999999993</v>
      </c>
      <c r="E236">
        <v>10458333333.333</v>
      </c>
      <c r="F236">
        <v>-68.429550000000006</v>
      </c>
    </row>
    <row r="237" spans="2:6" x14ac:dyDescent="0.25">
      <c r="B237">
        <v>10500000000</v>
      </c>
      <c r="C237">
        <v>-82.328316000000001</v>
      </c>
      <c r="E237">
        <v>10500000000</v>
      </c>
      <c r="F237">
        <v>-70.938614000000001</v>
      </c>
    </row>
    <row r="238" spans="2:6" x14ac:dyDescent="0.25">
      <c r="B238">
        <v>10541666666.667</v>
      </c>
      <c r="C238">
        <v>-84.05941</v>
      </c>
      <c r="E238">
        <v>10541666666.667</v>
      </c>
      <c r="F238">
        <v>-71.227881999999994</v>
      </c>
    </row>
    <row r="239" spans="2:6" x14ac:dyDescent="0.25">
      <c r="B239">
        <v>10583333333.333</v>
      </c>
      <c r="C239">
        <v>-78.533325000000005</v>
      </c>
      <c r="E239">
        <v>10583333333.333</v>
      </c>
      <c r="F239">
        <v>-71.957877999999994</v>
      </c>
    </row>
    <row r="240" spans="2:6" x14ac:dyDescent="0.25">
      <c r="B240">
        <v>10625000000</v>
      </c>
      <c r="C240">
        <v>-71.301659000000001</v>
      </c>
      <c r="E240">
        <v>10625000000</v>
      </c>
      <c r="F240">
        <v>-72.981018000000006</v>
      </c>
    </row>
    <row r="241" spans="2:6" x14ac:dyDescent="0.25">
      <c r="B241">
        <v>10666666666.667</v>
      </c>
      <c r="C241">
        <v>-74.691597000000002</v>
      </c>
      <c r="E241">
        <v>10666666666.667</v>
      </c>
      <c r="F241">
        <v>-74.795265000000001</v>
      </c>
    </row>
    <row r="242" spans="2:6" x14ac:dyDescent="0.25">
      <c r="B242">
        <v>10708333333.333</v>
      </c>
      <c r="C242">
        <v>-75.546897999999999</v>
      </c>
      <c r="E242">
        <v>10708333333.333</v>
      </c>
      <c r="F242">
        <v>-72.289542999999995</v>
      </c>
    </row>
    <row r="243" spans="2:6" x14ac:dyDescent="0.25">
      <c r="B243">
        <v>10750000000</v>
      </c>
      <c r="C243">
        <v>-78.802345000000003</v>
      </c>
      <c r="E243">
        <v>10750000000</v>
      </c>
      <c r="F243">
        <v>-70.734084999999993</v>
      </c>
    </row>
    <row r="244" spans="2:6" x14ac:dyDescent="0.25">
      <c r="B244">
        <v>10791666666.667</v>
      </c>
      <c r="C244">
        <v>-80.750366</v>
      </c>
      <c r="E244">
        <v>10791666666.667</v>
      </c>
      <c r="F244">
        <v>-71.789490000000001</v>
      </c>
    </row>
    <row r="245" spans="2:6" x14ac:dyDescent="0.25">
      <c r="B245">
        <v>10833333333.333</v>
      </c>
      <c r="C245">
        <v>-81.136168999999995</v>
      </c>
      <c r="E245">
        <v>10833333333.333</v>
      </c>
      <c r="F245">
        <v>-71.508056999999994</v>
      </c>
    </row>
    <row r="246" spans="2:6" x14ac:dyDescent="0.25">
      <c r="B246">
        <v>10875000000</v>
      </c>
      <c r="C246">
        <v>-71.028137000000001</v>
      </c>
      <c r="E246">
        <v>10875000000</v>
      </c>
      <c r="F246">
        <v>-71.278464999999997</v>
      </c>
    </row>
    <row r="247" spans="2:6" x14ac:dyDescent="0.25">
      <c r="B247">
        <v>10916666666.667</v>
      </c>
      <c r="C247">
        <v>-74.516150999999994</v>
      </c>
      <c r="E247">
        <v>10916666666.667</v>
      </c>
      <c r="F247">
        <v>-70.538109000000006</v>
      </c>
    </row>
    <row r="248" spans="2:6" x14ac:dyDescent="0.25">
      <c r="B248">
        <v>10958333333.333</v>
      </c>
      <c r="C248">
        <v>-72.087563000000003</v>
      </c>
      <c r="E248">
        <v>10958333333.333</v>
      </c>
      <c r="F248">
        <v>-72.793434000000005</v>
      </c>
    </row>
    <row r="249" spans="2:6" x14ac:dyDescent="0.25">
      <c r="B249">
        <v>11000000000</v>
      </c>
      <c r="C249">
        <v>-72.630363000000003</v>
      </c>
      <c r="E249">
        <v>11000000000</v>
      </c>
      <c r="F249">
        <v>-72.141907000000003</v>
      </c>
    </row>
    <row r="250" spans="2:6" x14ac:dyDescent="0.25">
      <c r="B250">
        <v>11041666666.667</v>
      </c>
      <c r="C250">
        <v>-69.319275000000005</v>
      </c>
      <c r="E250">
        <v>11041666666.667</v>
      </c>
      <c r="F250">
        <v>-71.083213999999998</v>
      </c>
    </row>
    <row r="251" spans="2:6" x14ac:dyDescent="0.25">
      <c r="B251">
        <v>11083333333.333</v>
      </c>
      <c r="C251">
        <v>-85.461624</v>
      </c>
      <c r="E251">
        <v>11083333333.333</v>
      </c>
      <c r="F251">
        <v>-71.387244999999993</v>
      </c>
    </row>
    <row r="252" spans="2:6" x14ac:dyDescent="0.25">
      <c r="B252">
        <v>11125000000</v>
      </c>
      <c r="C252">
        <v>-88.827918999999994</v>
      </c>
      <c r="E252">
        <v>11125000000</v>
      </c>
      <c r="F252">
        <v>-71.434036000000006</v>
      </c>
    </row>
    <row r="253" spans="2:6" x14ac:dyDescent="0.25">
      <c r="B253">
        <v>11166666666.667</v>
      </c>
      <c r="C253">
        <v>-83.241721999999996</v>
      </c>
      <c r="E253">
        <v>11166666666.667</v>
      </c>
      <c r="F253">
        <v>-71.937316999999993</v>
      </c>
    </row>
    <row r="254" spans="2:6" x14ac:dyDescent="0.25">
      <c r="B254">
        <v>11208333333.333</v>
      </c>
      <c r="C254">
        <v>-76.099875999999995</v>
      </c>
      <c r="E254">
        <v>11208333333.333</v>
      </c>
      <c r="F254">
        <v>-71.332436000000001</v>
      </c>
    </row>
    <row r="255" spans="2:6" x14ac:dyDescent="0.25">
      <c r="B255">
        <v>11250000000</v>
      </c>
      <c r="C255">
        <v>-74.918068000000005</v>
      </c>
      <c r="E255">
        <v>11250000000</v>
      </c>
      <c r="F255">
        <v>-71.145233000000005</v>
      </c>
    </row>
    <row r="256" spans="2:6" x14ac:dyDescent="0.25">
      <c r="B256">
        <v>11291666666.667</v>
      </c>
      <c r="C256">
        <v>-69.06662</v>
      </c>
      <c r="E256">
        <v>11291666666.667</v>
      </c>
      <c r="F256">
        <v>-71.092467999999997</v>
      </c>
    </row>
    <row r="257" spans="2:6" x14ac:dyDescent="0.25">
      <c r="B257">
        <v>11333333333.333</v>
      </c>
      <c r="C257">
        <v>-70.771133000000006</v>
      </c>
      <c r="E257">
        <v>11333333333.333</v>
      </c>
      <c r="F257">
        <v>-70.135941000000003</v>
      </c>
    </row>
    <row r="258" spans="2:6" x14ac:dyDescent="0.25">
      <c r="B258">
        <v>11375000000</v>
      </c>
      <c r="C258">
        <v>-65.134079</v>
      </c>
      <c r="E258">
        <v>11375000000</v>
      </c>
      <c r="F258">
        <v>-69.473754999999997</v>
      </c>
    </row>
    <row r="259" spans="2:6" x14ac:dyDescent="0.25">
      <c r="B259">
        <v>11416666666.667</v>
      </c>
      <c r="C259">
        <v>-66.297150000000002</v>
      </c>
      <c r="E259">
        <v>11416666666.667</v>
      </c>
      <c r="F259">
        <v>-69.113213000000002</v>
      </c>
    </row>
    <row r="260" spans="2:6" x14ac:dyDescent="0.25">
      <c r="B260">
        <v>11458333333.333</v>
      </c>
      <c r="C260">
        <v>-65.634972000000005</v>
      </c>
      <c r="E260">
        <v>11458333333.333</v>
      </c>
      <c r="F260">
        <v>-70.564414999999997</v>
      </c>
    </row>
    <row r="261" spans="2:6" x14ac:dyDescent="0.25">
      <c r="B261">
        <v>11500000000</v>
      </c>
      <c r="C261">
        <v>-66.530745999999994</v>
      </c>
      <c r="E261">
        <v>11500000000</v>
      </c>
      <c r="F261">
        <v>-69.828209000000001</v>
      </c>
    </row>
    <row r="262" spans="2:6" x14ac:dyDescent="0.25">
      <c r="B262">
        <v>11541666666.667</v>
      </c>
      <c r="C262">
        <v>-67.748917000000006</v>
      </c>
      <c r="E262">
        <v>11541666666.667</v>
      </c>
      <c r="F262">
        <v>-70.885818</v>
      </c>
    </row>
    <row r="263" spans="2:6" x14ac:dyDescent="0.25">
      <c r="B263">
        <v>11583333333.333</v>
      </c>
      <c r="C263">
        <v>-66.510497999999998</v>
      </c>
      <c r="E263">
        <v>11583333333.333</v>
      </c>
      <c r="F263">
        <v>-70.348793000000001</v>
      </c>
    </row>
    <row r="264" spans="2:6" x14ac:dyDescent="0.25">
      <c r="B264">
        <v>11625000000</v>
      </c>
      <c r="C264">
        <v>-73.332283000000004</v>
      </c>
      <c r="E264">
        <v>11625000000</v>
      </c>
      <c r="F264">
        <v>-71.356650999999999</v>
      </c>
    </row>
    <row r="265" spans="2:6" x14ac:dyDescent="0.25">
      <c r="B265">
        <v>11666666666.667</v>
      </c>
      <c r="C265">
        <v>-69.537391999999997</v>
      </c>
      <c r="E265">
        <v>11666666666.667</v>
      </c>
      <c r="F265">
        <v>-70.663405999999995</v>
      </c>
    </row>
    <row r="266" spans="2:6" x14ac:dyDescent="0.25">
      <c r="B266">
        <v>11708333333.333</v>
      </c>
      <c r="C266">
        <v>-66.740241999999995</v>
      </c>
      <c r="E266">
        <v>11708333333.333</v>
      </c>
      <c r="F266">
        <v>-68.879943999999995</v>
      </c>
    </row>
    <row r="267" spans="2:6" x14ac:dyDescent="0.25">
      <c r="B267">
        <v>11750000000</v>
      </c>
      <c r="C267">
        <v>-68.739349000000004</v>
      </c>
      <c r="E267">
        <v>11750000000</v>
      </c>
      <c r="F267">
        <v>-68.845161000000004</v>
      </c>
    </row>
    <row r="268" spans="2:6" x14ac:dyDescent="0.25">
      <c r="B268">
        <v>11791666666.667</v>
      </c>
      <c r="C268">
        <v>-70.031799000000007</v>
      </c>
      <c r="E268">
        <v>11791666666.667</v>
      </c>
      <c r="F268">
        <v>-68.208770999999999</v>
      </c>
    </row>
    <row r="269" spans="2:6" x14ac:dyDescent="0.25">
      <c r="B269">
        <v>11833333333.333</v>
      </c>
      <c r="C269">
        <v>-68.411834999999996</v>
      </c>
      <c r="E269">
        <v>11833333333.333</v>
      </c>
      <c r="F269">
        <v>-68.599425999999994</v>
      </c>
    </row>
    <row r="270" spans="2:6" x14ac:dyDescent="0.25">
      <c r="B270">
        <v>11875000000</v>
      </c>
      <c r="C270">
        <v>-66.287689</v>
      </c>
      <c r="E270">
        <v>11875000000</v>
      </c>
      <c r="F270">
        <v>-67.768317999999994</v>
      </c>
    </row>
    <row r="271" spans="2:6" x14ac:dyDescent="0.25">
      <c r="B271">
        <v>11916666666.667</v>
      </c>
      <c r="C271">
        <v>-70.589882000000003</v>
      </c>
      <c r="E271">
        <v>11916666666.667</v>
      </c>
      <c r="F271">
        <v>-69.043342999999993</v>
      </c>
    </row>
    <row r="272" spans="2:6" x14ac:dyDescent="0.25">
      <c r="B272">
        <v>11958333333.333</v>
      </c>
      <c r="C272">
        <v>-68.557175000000001</v>
      </c>
      <c r="E272">
        <v>11958333333.333</v>
      </c>
      <c r="F272">
        <v>-69.521500000000003</v>
      </c>
    </row>
    <row r="273" spans="2:6" x14ac:dyDescent="0.25">
      <c r="B273">
        <v>12000000000</v>
      </c>
      <c r="C273">
        <v>-72.615532000000002</v>
      </c>
      <c r="E273">
        <v>12000000000</v>
      </c>
      <c r="F273">
        <v>-68.390281999999999</v>
      </c>
    </row>
    <row r="274" spans="2:6" x14ac:dyDescent="0.25">
      <c r="B274" t="s">
        <v>21</v>
      </c>
      <c r="E274" t="s">
        <v>21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Q212"/>
  <sheetViews>
    <sheetView workbookViewId="0">
      <selection activeCell="O8" sqref="O8"/>
    </sheetView>
  </sheetViews>
  <sheetFormatPr defaultRowHeight="15" x14ac:dyDescent="0.25"/>
  <cols>
    <col min="1" max="1" width="13.7109375" style="40" customWidth="1"/>
    <col min="2" max="4" width="9.140625" style="87"/>
    <col min="5" max="5" width="2.7109375" style="81" customWidth="1"/>
    <col min="6" max="6" width="12.85546875" style="6" bestFit="1" customWidth="1"/>
    <col min="7" max="7" width="18.5703125" style="12" bestFit="1" customWidth="1"/>
    <col min="8" max="8" width="21.140625" style="12" bestFit="1" customWidth="1"/>
    <col min="9" max="9" width="13.7109375" style="40" customWidth="1"/>
    <col min="10" max="12" width="9.140625" style="87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1.140625" style="12" bestFit="1" customWidth="1"/>
    <col min="17" max="17" width="2.7109375" style="9" customWidth="1"/>
  </cols>
  <sheetData>
    <row r="1" spans="1:17" x14ac:dyDescent="0.25">
      <c r="B1" s="87" t="s">
        <v>95</v>
      </c>
      <c r="F1" s="6" t="s">
        <v>2</v>
      </c>
      <c r="G1" s="13" t="s">
        <v>112</v>
      </c>
      <c r="H1" s="44" t="str">
        <f>D112</f>
        <v>2Rx2L dBc Log Mag(dB)</v>
      </c>
      <c r="J1" s="87" t="s">
        <v>95</v>
      </c>
      <c r="N1" s="6" t="s">
        <v>2</v>
      </c>
      <c r="O1" s="13" t="s">
        <v>112</v>
      </c>
      <c r="P1" s="44" t="str">
        <f>L112</f>
        <v>2Rx2L dBc Log Mag(dB)</v>
      </c>
    </row>
    <row r="2" spans="1:17" x14ac:dyDescent="0.25">
      <c r="A2" s="50" t="s">
        <v>111</v>
      </c>
      <c r="B2" s="87" t="s">
        <v>257</v>
      </c>
      <c r="C2" s="87" t="s">
        <v>275</v>
      </c>
      <c r="D2" s="87" t="s">
        <v>276</v>
      </c>
      <c r="E2" s="81" t="s">
        <v>209</v>
      </c>
      <c r="H2" s="11"/>
      <c r="I2" s="50" t="s">
        <v>108</v>
      </c>
      <c r="J2" s="87" t="s">
        <v>257</v>
      </c>
      <c r="K2" s="87" t="s">
        <v>275</v>
      </c>
      <c r="L2" s="87" t="s">
        <v>276</v>
      </c>
      <c r="P2" s="11"/>
    </row>
    <row r="3" spans="1:17" s="15" customFormat="1" x14ac:dyDescent="0.25">
      <c r="A3" s="40"/>
      <c r="B3" s="87" t="s">
        <v>264</v>
      </c>
      <c r="C3" s="87" t="s">
        <v>283</v>
      </c>
      <c r="D3" s="87" t="s">
        <v>297</v>
      </c>
      <c r="E3" s="81"/>
      <c r="F3" s="13" t="s">
        <v>12</v>
      </c>
      <c r="G3" s="13">
        <f>ABS(AVERAGE(G5:G103))</f>
        <v>81.053935212121232</v>
      </c>
      <c r="H3" s="82" t="s">
        <v>255</v>
      </c>
      <c r="I3" s="40"/>
      <c r="J3" s="87" t="s">
        <v>264</v>
      </c>
      <c r="K3" s="87" t="s">
        <v>283</v>
      </c>
      <c r="L3" s="87" t="s">
        <v>298</v>
      </c>
      <c r="M3" s="14"/>
      <c r="N3" s="13" t="s">
        <v>12</v>
      </c>
      <c r="O3" s="13">
        <f>ABS(AVERAGE(O5:O103))</f>
        <v>81.687715343434363</v>
      </c>
      <c r="P3" s="82" t="s">
        <v>255</v>
      </c>
      <c r="Q3" s="14"/>
    </row>
    <row r="4" spans="1:17" x14ac:dyDescent="0.25">
      <c r="B4" s="87" t="s">
        <v>98</v>
      </c>
      <c r="G4" s="11"/>
      <c r="H4" s="11"/>
      <c r="J4" s="87" t="s">
        <v>98</v>
      </c>
      <c r="O4" s="11"/>
      <c r="P4" s="11"/>
    </row>
    <row r="5" spans="1:17" x14ac:dyDescent="0.25">
      <c r="F5" s="6">
        <f t="shared" ref="F5:F36" si="0">B113/1000000000</f>
        <v>2</v>
      </c>
      <c r="G5" s="11">
        <f>H5-5</f>
        <v>-80.433043999999995</v>
      </c>
      <c r="H5" s="6">
        <f t="shared" ref="H5:H36" si="1">D113</f>
        <v>-75.433043999999995</v>
      </c>
      <c r="N5" s="6">
        <f t="shared" ref="N5:N36" si="2">J113/1000000000</f>
        <v>2</v>
      </c>
      <c r="O5" s="11">
        <f>P5-5</f>
        <v>-74.337569999999999</v>
      </c>
      <c r="P5" s="6">
        <f t="shared" ref="P5:P36" si="3">L113</f>
        <v>-69.337569999999999</v>
      </c>
    </row>
    <row r="6" spans="1:17" x14ac:dyDescent="0.25">
      <c r="F6" s="6">
        <f t="shared" si="0"/>
        <v>2.1020408163264999</v>
      </c>
      <c r="G6" s="11">
        <f t="shared" ref="G6:G69" si="4">H6-5</f>
        <v>-76.366425000000007</v>
      </c>
      <c r="H6" s="6">
        <f t="shared" si="1"/>
        <v>-71.366425000000007</v>
      </c>
      <c r="N6" s="6">
        <f t="shared" si="2"/>
        <v>2.1020408163264999</v>
      </c>
      <c r="O6" s="11">
        <f t="shared" ref="O6:O69" si="5">P6-5</f>
        <v>-74.048225000000002</v>
      </c>
      <c r="P6" s="6">
        <f t="shared" si="3"/>
        <v>-69.048225000000002</v>
      </c>
    </row>
    <row r="7" spans="1:17" x14ac:dyDescent="0.25">
      <c r="B7" s="87" t="s">
        <v>99</v>
      </c>
      <c r="F7" s="6">
        <f t="shared" si="0"/>
        <v>2.2040816326531001</v>
      </c>
      <c r="G7" s="11">
        <f t="shared" si="4"/>
        <v>-72.261855999999995</v>
      </c>
      <c r="H7" s="6">
        <f t="shared" si="1"/>
        <v>-67.261855999999995</v>
      </c>
      <c r="J7" s="87" t="s">
        <v>99</v>
      </c>
      <c r="N7" s="6">
        <f t="shared" si="2"/>
        <v>2.2040816326531001</v>
      </c>
      <c r="O7" s="11">
        <f t="shared" si="5"/>
        <v>-73.257484000000005</v>
      </c>
      <c r="P7" s="6">
        <f t="shared" si="3"/>
        <v>-68.257484000000005</v>
      </c>
    </row>
    <row r="8" spans="1:17" x14ac:dyDescent="0.25">
      <c r="B8" s="87" t="s">
        <v>19</v>
      </c>
      <c r="C8" s="87" t="s">
        <v>113</v>
      </c>
      <c r="F8" s="6">
        <f t="shared" si="0"/>
        <v>2.3061224489795999</v>
      </c>
      <c r="G8" s="11">
        <f t="shared" si="4"/>
        <v>-70.767989999999998</v>
      </c>
      <c r="H8" s="6">
        <f t="shared" si="1"/>
        <v>-65.767989999999998</v>
      </c>
      <c r="J8" s="87" t="s">
        <v>19</v>
      </c>
      <c r="K8" s="87" t="s">
        <v>113</v>
      </c>
      <c r="N8" s="6">
        <f t="shared" si="2"/>
        <v>2.3061224489795999</v>
      </c>
      <c r="O8" s="11">
        <f t="shared" si="5"/>
        <v>-74.024665999999996</v>
      </c>
      <c r="P8" s="6">
        <f t="shared" si="3"/>
        <v>-69.024665999999996</v>
      </c>
    </row>
    <row r="9" spans="1:17" x14ac:dyDescent="0.25">
      <c r="B9" s="87">
        <v>2000000000</v>
      </c>
      <c r="C9" s="87">
        <v>-6.5974798000000003</v>
      </c>
      <c r="F9" s="6">
        <f t="shared" si="0"/>
        <v>2.4081632653060998</v>
      </c>
      <c r="G9" s="11">
        <f t="shared" si="4"/>
        <v>-70.206429</v>
      </c>
      <c r="H9" s="6">
        <f t="shared" si="1"/>
        <v>-65.206429</v>
      </c>
      <c r="J9" s="87">
        <v>2000000000</v>
      </c>
      <c r="K9" s="87">
        <v>-11.847452000000001</v>
      </c>
      <c r="N9" s="6">
        <f t="shared" si="2"/>
        <v>2.4081632653060998</v>
      </c>
      <c r="O9" s="11">
        <f t="shared" si="5"/>
        <v>-73.868506999999994</v>
      </c>
      <c r="P9" s="6">
        <f t="shared" si="3"/>
        <v>-68.868506999999994</v>
      </c>
    </row>
    <row r="10" spans="1:17" x14ac:dyDescent="0.25">
      <c r="B10" s="87">
        <v>2102040816.3264999</v>
      </c>
      <c r="C10" s="87">
        <v>-5.8199348000000004</v>
      </c>
      <c r="F10" s="6">
        <f t="shared" si="0"/>
        <v>2.5102040816327</v>
      </c>
      <c r="G10" s="11">
        <f t="shared" si="4"/>
        <v>-70.169471999999999</v>
      </c>
      <c r="H10" s="6">
        <f t="shared" si="1"/>
        <v>-65.169471999999999</v>
      </c>
      <c r="J10" s="87">
        <v>2102040816.3264999</v>
      </c>
      <c r="K10" s="87">
        <v>-9.5996780000000008</v>
      </c>
      <c r="N10" s="6">
        <f t="shared" si="2"/>
        <v>2.5102040816327</v>
      </c>
      <c r="O10" s="11">
        <f t="shared" si="5"/>
        <v>-76.205437000000003</v>
      </c>
      <c r="P10" s="6">
        <f t="shared" si="3"/>
        <v>-71.205437000000003</v>
      </c>
    </row>
    <row r="11" spans="1:17" x14ac:dyDescent="0.25">
      <c r="B11" s="87">
        <v>2204081632.6531</v>
      </c>
      <c r="C11" s="87">
        <v>-6.4565735000000002</v>
      </c>
      <c r="F11" s="6">
        <f t="shared" si="0"/>
        <v>2.6122448979591999</v>
      </c>
      <c r="G11" s="11">
        <f t="shared" si="4"/>
        <v>-70.633446000000006</v>
      </c>
      <c r="H11" s="6">
        <f t="shared" si="1"/>
        <v>-65.633446000000006</v>
      </c>
      <c r="J11" s="87">
        <v>2204081632.6531</v>
      </c>
      <c r="K11" s="87">
        <v>-8.6936502000000004</v>
      </c>
      <c r="N11" s="6">
        <f t="shared" si="2"/>
        <v>2.6122448979591999</v>
      </c>
      <c r="O11" s="11">
        <f t="shared" si="5"/>
        <v>-76.610504000000006</v>
      </c>
      <c r="P11" s="6">
        <f t="shared" si="3"/>
        <v>-71.610504000000006</v>
      </c>
    </row>
    <row r="12" spans="1:17" x14ac:dyDescent="0.25">
      <c r="B12" s="87">
        <v>2306122448.9796</v>
      </c>
      <c r="C12" s="87">
        <v>-7.1226544000000001</v>
      </c>
      <c r="F12" s="6">
        <f t="shared" si="0"/>
        <v>2.7142857142856998</v>
      </c>
      <c r="G12" s="11">
        <f t="shared" si="4"/>
        <v>-71.216507000000007</v>
      </c>
      <c r="H12" s="6">
        <f t="shared" si="1"/>
        <v>-66.216507000000007</v>
      </c>
      <c r="J12" s="87">
        <v>2306122448.9796</v>
      </c>
      <c r="K12" s="87">
        <v>-8.1720257000000007</v>
      </c>
      <c r="N12" s="6">
        <f t="shared" si="2"/>
        <v>2.7142857142856998</v>
      </c>
      <c r="O12" s="11">
        <f t="shared" si="5"/>
        <v>-77.769820999999993</v>
      </c>
      <c r="P12" s="6">
        <f t="shared" si="3"/>
        <v>-72.769820999999993</v>
      </c>
    </row>
    <row r="13" spans="1:17" x14ac:dyDescent="0.25">
      <c r="B13" s="87">
        <v>2408163265.3060999</v>
      </c>
      <c r="C13" s="87">
        <v>-7.8699731999999996</v>
      </c>
      <c r="F13" s="6">
        <f t="shared" si="0"/>
        <v>2.8163265306121996</v>
      </c>
      <c r="G13" s="11">
        <f t="shared" si="4"/>
        <v>-71.290908999999999</v>
      </c>
      <c r="H13" s="6">
        <f t="shared" si="1"/>
        <v>-66.290908999999999</v>
      </c>
      <c r="J13" s="87">
        <v>2408163265.3060999</v>
      </c>
      <c r="K13" s="87">
        <v>-7.4561567000000002</v>
      </c>
      <c r="N13" s="6">
        <f t="shared" si="2"/>
        <v>2.8163265306121996</v>
      </c>
      <c r="O13" s="11">
        <f t="shared" si="5"/>
        <v>-76.575858999999994</v>
      </c>
      <c r="P13" s="6">
        <f t="shared" si="3"/>
        <v>-71.575858999999994</v>
      </c>
    </row>
    <row r="14" spans="1:17" x14ac:dyDescent="0.25">
      <c r="B14" s="87">
        <v>2510204081.6327</v>
      </c>
      <c r="C14" s="87">
        <v>-7.5722164999999997</v>
      </c>
      <c r="F14" s="6">
        <f t="shared" si="0"/>
        <v>2.9183673469387998</v>
      </c>
      <c r="G14" s="11">
        <f t="shared" si="4"/>
        <v>-73.080978000000002</v>
      </c>
      <c r="H14" s="6">
        <f t="shared" si="1"/>
        <v>-68.080978000000002</v>
      </c>
      <c r="J14" s="87">
        <v>2510204081.6327</v>
      </c>
      <c r="K14" s="87">
        <v>-7.3743037999999999</v>
      </c>
      <c r="N14" s="6">
        <f t="shared" si="2"/>
        <v>2.9183673469387998</v>
      </c>
      <c r="O14" s="11">
        <f t="shared" si="5"/>
        <v>-76.647423000000003</v>
      </c>
      <c r="P14" s="6">
        <f t="shared" si="3"/>
        <v>-71.647423000000003</v>
      </c>
    </row>
    <row r="15" spans="1:17" x14ac:dyDescent="0.25">
      <c r="B15" s="87">
        <v>2612244897.9591999</v>
      </c>
      <c r="C15" s="87">
        <v>-7.7606883</v>
      </c>
      <c r="F15" s="6">
        <f t="shared" si="0"/>
        <v>3.0204081632652997</v>
      </c>
      <c r="G15" s="11">
        <f t="shared" si="4"/>
        <v>-73.115600999999998</v>
      </c>
      <c r="H15" s="6">
        <f t="shared" si="1"/>
        <v>-68.115600999999998</v>
      </c>
      <c r="J15" s="87">
        <v>2612244897.9591999</v>
      </c>
      <c r="K15" s="87">
        <v>-7.0802282999999999</v>
      </c>
      <c r="N15" s="6">
        <f t="shared" si="2"/>
        <v>3.0204081632652997</v>
      </c>
      <c r="O15" s="11">
        <f t="shared" si="5"/>
        <v>-75.561347999999995</v>
      </c>
      <c r="P15" s="6">
        <f t="shared" si="3"/>
        <v>-70.561347999999995</v>
      </c>
    </row>
    <row r="16" spans="1:17" x14ac:dyDescent="0.25">
      <c r="B16" s="87">
        <v>2714285714.2856998</v>
      </c>
      <c r="C16" s="87">
        <v>-8.1055469999999996</v>
      </c>
      <c r="F16" s="6">
        <f t="shared" si="0"/>
        <v>3.1224489795918</v>
      </c>
      <c r="G16" s="11">
        <f t="shared" si="4"/>
        <v>-72.987899999999996</v>
      </c>
      <c r="H16" s="6">
        <f t="shared" si="1"/>
        <v>-67.987899999999996</v>
      </c>
      <c r="J16" s="87">
        <v>2714285714.2856998</v>
      </c>
      <c r="K16" s="87">
        <v>-7.1765074999999996</v>
      </c>
      <c r="N16" s="6">
        <f t="shared" si="2"/>
        <v>3.1224489795918</v>
      </c>
      <c r="O16" s="11">
        <f t="shared" si="5"/>
        <v>-78.123504999999994</v>
      </c>
      <c r="P16" s="6">
        <f t="shared" si="3"/>
        <v>-73.123504999999994</v>
      </c>
    </row>
    <row r="17" spans="2:16" x14ac:dyDescent="0.25">
      <c r="B17" s="87">
        <v>2816326530.6121998</v>
      </c>
      <c r="C17" s="87">
        <v>-7.6632609</v>
      </c>
      <c r="F17" s="6">
        <f t="shared" si="0"/>
        <v>3.2244897959183998</v>
      </c>
      <c r="G17" s="11">
        <f t="shared" si="4"/>
        <v>-71.378708000000003</v>
      </c>
      <c r="H17" s="6">
        <f t="shared" si="1"/>
        <v>-66.378708000000003</v>
      </c>
      <c r="J17" s="87">
        <v>2816326530.6121998</v>
      </c>
      <c r="K17" s="87">
        <v>-7.1765742000000001</v>
      </c>
      <c r="N17" s="6">
        <f t="shared" si="2"/>
        <v>3.2244897959183998</v>
      </c>
      <c r="O17" s="11">
        <f t="shared" si="5"/>
        <v>-80.452765999999997</v>
      </c>
      <c r="P17" s="6">
        <f t="shared" si="3"/>
        <v>-75.452765999999997</v>
      </c>
    </row>
    <row r="18" spans="2:16" x14ac:dyDescent="0.25">
      <c r="B18" s="87">
        <v>2918367346.9387999</v>
      </c>
      <c r="C18" s="87">
        <v>-8.2606897000000004</v>
      </c>
      <c r="F18" s="6">
        <f t="shared" si="0"/>
        <v>3.3265306122449001</v>
      </c>
      <c r="G18" s="11">
        <f t="shared" si="4"/>
        <v>-71.896895999999998</v>
      </c>
      <c r="H18" s="6">
        <f t="shared" si="1"/>
        <v>-66.896895999999998</v>
      </c>
      <c r="J18" s="87">
        <v>2918367346.9387999</v>
      </c>
      <c r="K18" s="87">
        <v>-7.2022300000000001</v>
      </c>
      <c r="N18" s="6">
        <f t="shared" si="2"/>
        <v>3.3265306122449001</v>
      </c>
      <c r="O18" s="11">
        <f t="shared" si="5"/>
        <v>-84.065665999999993</v>
      </c>
      <c r="P18" s="6">
        <f t="shared" si="3"/>
        <v>-79.065665999999993</v>
      </c>
    </row>
    <row r="19" spans="2:16" x14ac:dyDescent="0.25">
      <c r="B19" s="87">
        <v>3020408163.2652998</v>
      </c>
      <c r="C19" s="87">
        <v>-7.7633704999999997</v>
      </c>
      <c r="F19" s="6">
        <f t="shared" si="0"/>
        <v>3.4285714285714</v>
      </c>
      <c r="G19" s="11">
        <f t="shared" si="4"/>
        <v>-71.829207999999994</v>
      </c>
      <c r="H19" s="6">
        <f t="shared" si="1"/>
        <v>-66.829207999999994</v>
      </c>
      <c r="J19" s="87">
        <v>3020408163.2652998</v>
      </c>
      <c r="K19" s="87">
        <v>-7.3253756000000001</v>
      </c>
      <c r="N19" s="6">
        <f t="shared" si="2"/>
        <v>3.4285714285714</v>
      </c>
      <c r="O19" s="11">
        <f t="shared" si="5"/>
        <v>-85.478035000000006</v>
      </c>
      <c r="P19" s="6">
        <f t="shared" si="3"/>
        <v>-80.478035000000006</v>
      </c>
    </row>
    <row r="20" spans="2:16" x14ac:dyDescent="0.25">
      <c r="B20" s="87">
        <v>3122448979.5918002</v>
      </c>
      <c r="C20" s="87">
        <v>-8.0448951999999991</v>
      </c>
      <c r="F20" s="6">
        <f t="shared" si="0"/>
        <v>3.5306122448979997</v>
      </c>
      <c r="G20" s="11">
        <f t="shared" si="4"/>
        <v>-71.883690000000001</v>
      </c>
      <c r="H20" s="6">
        <f t="shared" si="1"/>
        <v>-66.883690000000001</v>
      </c>
      <c r="J20" s="87">
        <v>3122448979.5918002</v>
      </c>
      <c r="K20" s="87">
        <v>-7.5106912000000001</v>
      </c>
      <c r="N20" s="6">
        <f t="shared" si="2"/>
        <v>3.5306122448979997</v>
      </c>
      <c r="O20" s="11">
        <f t="shared" si="5"/>
        <v>-85.010802999999996</v>
      </c>
      <c r="P20" s="6">
        <f t="shared" si="3"/>
        <v>-80.010802999999996</v>
      </c>
    </row>
    <row r="21" spans="2:16" x14ac:dyDescent="0.25">
      <c r="B21" s="87">
        <v>3224489795.9183998</v>
      </c>
      <c r="C21" s="87">
        <v>-8.0645752000000002</v>
      </c>
      <c r="F21" s="6">
        <f t="shared" si="0"/>
        <v>3.6326530612245</v>
      </c>
      <c r="G21" s="11">
        <f t="shared" si="4"/>
        <v>-72.661231999999998</v>
      </c>
      <c r="H21" s="6">
        <f t="shared" si="1"/>
        <v>-67.661231999999998</v>
      </c>
      <c r="J21" s="87">
        <v>3224489795.9183998</v>
      </c>
      <c r="K21" s="87">
        <v>-7.4116768999999998</v>
      </c>
      <c r="N21" s="6">
        <f t="shared" si="2"/>
        <v>3.6326530612245</v>
      </c>
      <c r="O21" s="11">
        <f t="shared" si="5"/>
        <v>-85.552322000000004</v>
      </c>
      <c r="P21" s="6">
        <f t="shared" si="3"/>
        <v>-80.552322000000004</v>
      </c>
    </row>
    <row r="22" spans="2:16" x14ac:dyDescent="0.25">
      <c r="B22" s="87">
        <v>3326530612.2449002</v>
      </c>
      <c r="C22" s="87">
        <v>-8.0205611999999995</v>
      </c>
      <c r="F22" s="6">
        <f t="shared" si="0"/>
        <v>3.7346938775509999</v>
      </c>
      <c r="G22" s="11">
        <f t="shared" si="4"/>
        <v>-74.330399</v>
      </c>
      <c r="H22" s="6">
        <f t="shared" si="1"/>
        <v>-69.330399</v>
      </c>
      <c r="J22" s="87">
        <v>3326530612.2449002</v>
      </c>
      <c r="K22" s="87">
        <v>-7.4632192000000002</v>
      </c>
      <c r="N22" s="6">
        <f t="shared" si="2"/>
        <v>3.7346938775509999</v>
      </c>
      <c r="O22" s="11">
        <f t="shared" si="5"/>
        <v>-84.454620000000006</v>
      </c>
      <c r="P22" s="6">
        <f t="shared" si="3"/>
        <v>-79.454620000000006</v>
      </c>
    </row>
    <row r="23" spans="2:16" x14ac:dyDescent="0.25">
      <c r="B23" s="87">
        <v>3428571428.5714002</v>
      </c>
      <c r="C23" s="87">
        <v>-7.9002695000000003</v>
      </c>
      <c r="F23" s="6">
        <f t="shared" si="0"/>
        <v>3.8367346938776001</v>
      </c>
      <c r="G23" s="11">
        <f t="shared" si="4"/>
        <v>-77.510589999999993</v>
      </c>
      <c r="H23" s="6">
        <f t="shared" si="1"/>
        <v>-72.510589999999993</v>
      </c>
      <c r="J23" s="87">
        <v>3428571428.5714002</v>
      </c>
      <c r="K23" s="87">
        <v>-7.6796679000000001</v>
      </c>
      <c r="N23" s="6">
        <f t="shared" si="2"/>
        <v>3.8367346938776001</v>
      </c>
      <c r="O23" s="11">
        <f t="shared" si="5"/>
        <v>-86.124222000000003</v>
      </c>
      <c r="P23" s="6">
        <f t="shared" si="3"/>
        <v>-81.124222000000003</v>
      </c>
    </row>
    <row r="24" spans="2:16" x14ac:dyDescent="0.25">
      <c r="B24" s="87">
        <v>3530612244.8979998</v>
      </c>
      <c r="C24" s="87">
        <v>-7.9768094999999999</v>
      </c>
      <c r="F24" s="6">
        <f t="shared" si="0"/>
        <v>3.9387755102041</v>
      </c>
      <c r="G24" s="11">
        <f t="shared" si="4"/>
        <v>-80.143294999999995</v>
      </c>
      <c r="H24" s="6">
        <f t="shared" si="1"/>
        <v>-75.143294999999995</v>
      </c>
      <c r="J24" s="87">
        <v>3530612244.8979998</v>
      </c>
      <c r="K24" s="87">
        <v>-7.8606534000000003</v>
      </c>
      <c r="N24" s="6">
        <f t="shared" si="2"/>
        <v>3.9387755102041</v>
      </c>
      <c r="O24" s="11">
        <f t="shared" si="5"/>
        <v>-85.379645999999994</v>
      </c>
      <c r="P24" s="6">
        <f t="shared" si="3"/>
        <v>-80.379645999999994</v>
      </c>
    </row>
    <row r="25" spans="2:16" x14ac:dyDescent="0.25">
      <c r="B25" s="87">
        <v>3632653061.2245002</v>
      </c>
      <c r="C25" s="87">
        <v>-8.0099172999999997</v>
      </c>
      <c r="F25" s="6">
        <f t="shared" si="0"/>
        <v>4.0408163265306003</v>
      </c>
      <c r="G25" s="11">
        <f t="shared" si="4"/>
        <v>-80.481773000000004</v>
      </c>
      <c r="H25" s="6">
        <f t="shared" si="1"/>
        <v>-75.481773000000004</v>
      </c>
      <c r="J25" s="87">
        <v>3632653061.2245002</v>
      </c>
      <c r="K25" s="87">
        <v>-7.8604077999999999</v>
      </c>
      <c r="N25" s="6">
        <f t="shared" si="2"/>
        <v>4.0408163265306003</v>
      </c>
      <c r="O25" s="11">
        <f t="shared" si="5"/>
        <v>-86.262787000000003</v>
      </c>
      <c r="P25" s="6">
        <f t="shared" si="3"/>
        <v>-81.262787000000003</v>
      </c>
    </row>
    <row r="26" spans="2:16" x14ac:dyDescent="0.25">
      <c r="B26" s="87">
        <v>3734693877.5510001</v>
      </c>
      <c r="C26" s="87">
        <v>-7.6270905000000004</v>
      </c>
      <c r="F26" s="6">
        <f t="shared" si="0"/>
        <v>4.1428571428570997</v>
      </c>
      <c r="G26" s="11">
        <f t="shared" si="4"/>
        <v>-79.456726000000003</v>
      </c>
      <c r="H26" s="6">
        <f t="shared" si="1"/>
        <v>-74.456726000000003</v>
      </c>
      <c r="J26" s="87">
        <v>3734693877.5510001</v>
      </c>
      <c r="K26" s="87">
        <v>-8.0068549999999998</v>
      </c>
      <c r="N26" s="6">
        <f t="shared" si="2"/>
        <v>4.1428571428570997</v>
      </c>
      <c r="O26" s="11">
        <f t="shared" si="5"/>
        <v>-88.196869000000007</v>
      </c>
      <c r="P26" s="6">
        <f t="shared" si="3"/>
        <v>-83.196869000000007</v>
      </c>
    </row>
    <row r="27" spans="2:16" x14ac:dyDescent="0.25">
      <c r="B27" s="87">
        <v>3836734693.8776002</v>
      </c>
      <c r="C27" s="87">
        <v>-7.5988296999999996</v>
      </c>
      <c r="F27" s="6">
        <f t="shared" si="0"/>
        <v>4.2448979591837004</v>
      </c>
      <c r="G27" s="11">
        <f t="shared" si="4"/>
        <v>-77.998519999999999</v>
      </c>
      <c r="H27" s="6">
        <f t="shared" si="1"/>
        <v>-72.998519999999999</v>
      </c>
      <c r="J27" s="87">
        <v>3836734693.8776002</v>
      </c>
      <c r="K27" s="87">
        <v>-8.0224008999999992</v>
      </c>
      <c r="N27" s="6">
        <f t="shared" si="2"/>
        <v>4.2448979591837004</v>
      </c>
      <c r="O27" s="11">
        <f t="shared" si="5"/>
        <v>-89.460166999999998</v>
      </c>
      <c r="P27" s="6">
        <f t="shared" si="3"/>
        <v>-84.460166999999998</v>
      </c>
    </row>
    <row r="28" spans="2:16" x14ac:dyDescent="0.25">
      <c r="B28" s="87">
        <v>3938775510.2041001</v>
      </c>
      <c r="C28" s="87">
        <v>-7.6124343999999997</v>
      </c>
      <c r="F28" s="6">
        <f t="shared" si="0"/>
        <v>4.3469387755101998</v>
      </c>
      <c r="G28" s="11">
        <f t="shared" si="4"/>
        <v>-77.376129000000006</v>
      </c>
      <c r="H28" s="6">
        <f t="shared" si="1"/>
        <v>-72.376129000000006</v>
      </c>
      <c r="J28" s="87">
        <v>3938775510.2041001</v>
      </c>
      <c r="K28" s="87">
        <v>-8.0549736000000003</v>
      </c>
      <c r="N28" s="6">
        <f t="shared" si="2"/>
        <v>4.3469387755101998</v>
      </c>
      <c r="O28" s="11">
        <f t="shared" si="5"/>
        <v>-88.044556</v>
      </c>
      <c r="P28" s="6">
        <f t="shared" si="3"/>
        <v>-83.044556</v>
      </c>
    </row>
    <row r="29" spans="2:16" x14ac:dyDescent="0.25">
      <c r="B29" s="87">
        <v>4040816326.5306001</v>
      </c>
      <c r="C29" s="87">
        <v>-7.3905354000000001</v>
      </c>
      <c r="F29" s="6">
        <f t="shared" si="0"/>
        <v>4.4489795918367001</v>
      </c>
      <c r="G29" s="11">
        <f t="shared" si="4"/>
        <v>-77.381621999999993</v>
      </c>
      <c r="H29" s="6">
        <f t="shared" si="1"/>
        <v>-72.381621999999993</v>
      </c>
      <c r="J29" s="87">
        <v>4040816326.5306001</v>
      </c>
      <c r="K29" s="87">
        <v>-8.1525908000000005</v>
      </c>
      <c r="N29" s="6">
        <f t="shared" si="2"/>
        <v>4.4489795918367001</v>
      </c>
      <c r="O29" s="11">
        <f t="shared" si="5"/>
        <v>-85.533051</v>
      </c>
      <c r="P29" s="6">
        <f t="shared" si="3"/>
        <v>-80.533051</v>
      </c>
    </row>
    <row r="30" spans="2:16" x14ac:dyDescent="0.25">
      <c r="B30" s="87">
        <v>4142857142.8571</v>
      </c>
      <c r="C30" s="87">
        <v>-7.3219151</v>
      </c>
      <c r="F30" s="6">
        <f t="shared" si="0"/>
        <v>4.5510204081632999</v>
      </c>
      <c r="G30" s="11">
        <f t="shared" si="4"/>
        <v>-76.349204999999998</v>
      </c>
      <c r="H30" s="6">
        <f t="shared" si="1"/>
        <v>-71.349204999999998</v>
      </c>
      <c r="J30" s="87">
        <v>4142857142.8571</v>
      </c>
      <c r="K30" s="87">
        <v>-8.1525917000000003</v>
      </c>
      <c r="N30" s="6">
        <f t="shared" si="2"/>
        <v>4.5510204081632999</v>
      </c>
      <c r="O30" s="11">
        <f t="shared" si="5"/>
        <v>-83.371735000000001</v>
      </c>
      <c r="P30" s="6">
        <f t="shared" si="3"/>
        <v>-78.371735000000001</v>
      </c>
    </row>
    <row r="31" spans="2:16" x14ac:dyDescent="0.25">
      <c r="B31" s="87">
        <v>4244897959.1837001</v>
      </c>
      <c r="C31" s="87">
        <v>-7.3791213000000004</v>
      </c>
      <c r="F31" s="6">
        <f t="shared" si="0"/>
        <v>4.6530612244898002</v>
      </c>
      <c r="G31" s="11">
        <f t="shared" si="4"/>
        <v>-77.893485999999996</v>
      </c>
      <c r="H31" s="6">
        <f t="shared" si="1"/>
        <v>-72.893485999999996</v>
      </c>
      <c r="J31" s="87">
        <v>4244897959.1837001</v>
      </c>
      <c r="K31" s="87">
        <v>-8.2274350999999992</v>
      </c>
      <c r="N31" s="6">
        <f t="shared" si="2"/>
        <v>4.6530612244898002</v>
      </c>
      <c r="O31" s="11">
        <f t="shared" si="5"/>
        <v>-82.781745999999998</v>
      </c>
      <c r="P31" s="6">
        <f t="shared" si="3"/>
        <v>-77.781745999999998</v>
      </c>
    </row>
    <row r="32" spans="2:16" x14ac:dyDescent="0.25">
      <c r="B32" s="87">
        <v>4346938775.5101995</v>
      </c>
      <c r="C32" s="87">
        <v>-7.3877940000000004</v>
      </c>
      <c r="F32" s="6">
        <f t="shared" si="0"/>
        <v>4.7551020408163005</v>
      </c>
      <c r="G32" s="11">
        <f t="shared" si="4"/>
        <v>-79.556426999999999</v>
      </c>
      <c r="H32" s="6">
        <f t="shared" si="1"/>
        <v>-74.556426999999999</v>
      </c>
      <c r="J32" s="87">
        <v>4346938775.5101995</v>
      </c>
      <c r="K32" s="87">
        <v>-8.3342065999999999</v>
      </c>
      <c r="N32" s="6">
        <f t="shared" si="2"/>
        <v>4.7551020408163005</v>
      </c>
      <c r="O32" s="11">
        <f t="shared" si="5"/>
        <v>-80.721244999999996</v>
      </c>
      <c r="P32" s="6">
        <f t="shared" si="3"/>
        <v>-75.721244999999996</v>
      </c>
    </row>
    <row r="33" spans="2:16" x14ac:dyDescent="0.25">
      <c r="B33" s="87">
        <v>4448979591.8367004</v>
      </c>
      <c r="C33" s="87">
        <v>-7.3298502000000001</v>
      </c>
      <c r="F33" s="6">
        <f t="shared" si="0"/>
        <v>4.8571428571429003</v>
      </c>
      <c r="G33" s="11">
        <f t="shared" si="4"/>
        <v>-82.649994000000007</v>
      </c>
      <c r="H33" s="6">
        <f t="shared" si="1"/>
        <v>-77.649994000000007</v>
      </c>
      <c r="J33" s="87">
        <v>4448979591.8367004</v>
      </c>
      <c r="K33" s="87">
        <v>-8.3796061999999996</v>
      </c>
      <c r="N33" s="6">
        <f t="shared" si="2"/>
        <v>4.8571428571429003</v>
      </c>
      <c r="O33" s="11">
        <f t="shared" si="5"/>
        <v>-79.146773999999994</v>
      </c>
      <c r="P33" s="6">
        <f t="shared" si="3"/>
        <v>-74.146773999999994</v>
      </c>
    </row>
    <row r="34" spans="2:16" x14ac:dyDescent="0.25">
      <c r="B34" s="87">
        <v>4551020408.1632996</v>
      </c>
      <c r="C34" s="87">
        <v>-7.4324503000000002</v>
      </c>
      <c r="F34" s="6">
        <f t="shared" si="0"/>
        <v>4.9591836734694006</v>
      </c>
      <c r="G34" s="11">
        <f t="shared" si="4"/>
        <v>-83.499161000000001</v>
      </c>
      <c r="H34" s="6">
        <f t="shared" si="1"/>
        <v>-78.499161000000001</v>
      </c>
      <c r="J34" s="87">
        <v>4551020408.1632996</v>
      </c>
      <c r="K34" s="87">
        <v>-8.3775072000000002</v>
      </c>
      <c r="N34" s="6">
        <f t="shared" si="2"/>
        <v>4.9591836734694006</v>
      </c>
      <c r="O34" s="11">
        <f t="shared" si="5"/>
        <v>-77.050156000000001</v>
      </c>
      <c r="P34" s="6">
        <f t="shared" si="3"/>
        <v>-72.050156000000001</v>
      </c>
    </row>
    <row r="35" spans="2:16" x14ac:dyDescent="0.25">
      <c r="B35" s="87">
        <v>4653061224.4898005</v>
      </c>
      <c r="C35" s="87">
        <v>-7.4115881999999997</v>
      </c>
      <c r="F35" s="6">
        <f t="shared" si="0"/>
        <v>5.0612244897959</v>
      </c>
      <c r="G35" s="11">
        <f t="shared" si="4"/>
        <v>-88.351027999999999</v>
      </c>
      <c r="H35" s="6">
        <f t="shared" si="1"/>
        <v>-83.351027999999999</v>
      </c>
      <c r="J35" s="87">
        <v>4653061224.4898005</v>
      </c>
      <c r="K35" s="87">
        <v>-8.3912449000000002</v>
      </c>
      <c r="N35" s="6">
        <f t="shared" si="2"/>
        <v>5.0612244897959</v>
      </c>
      <c r="O35" s="11">
        <f t="shared" si="5"/>
        <v>-76.566574000000003</v>
      </c>
      <c r="P35" s="6">
        <f t="shared" si="3"/>
        <v>-71.566574000000003</v>
      </c>
    </row>
    <row r="36" spans="2:16" x14ac:dyDescent="0.25">
      <c r="B36" s="87">
        <v>4755102040.8163004</v>
      </c>
      <c r="C36" s="87">
        <v>-7.3223748000000004</v>
      </c>
      <c r="F36" s="6">
        <f t="shared" si="0"/>
        <v>5.1632653061224003</v>
      </c>
      <c r="G36" s="11">
        <f t="shared" si="4"/>
        <v>-91.116546999999997</v>
      </c>
      <c r="H36" s="6">
        <f t="shared" si="1"/>
        <v>-86.116546999999997</v>
      </c>
      <c r="J36" s="87">
        <v>4755102040.8163004</v>
      </c>
      <c r="K36" s="87">
        <v>-8.4789686</v>
      </c>
      <c r="N36" s="6">
        <f t="shared" si="2"/>
        <v>5.1632653061224003</v>
      </c>
      <c r="O36" s="11">
        <f t="shared" si="5"/>
        <v>-78.956603999999999</v>
      </c>
      <c r="P36" s="6">
        <f t="shared" si="3"/>
        <v>-73.956603999999999</v>
      </c>
    </row>
    <row r="37" spans="2:16" x14ac:dyDescent="0.25">
      <c r="B37" s="87">
        <v>4857142857.1429005</v>
      </c>
      <c r="C37" s="87">
        <v>-7.4216495</v>
      </c>
      <c r="F37" s="6">
        <f t="shared" ref="F37:F68" si="6">B145/1000000000</f>
        <v>5.2653061224490001</v>
      </c>
      <c r="G37" s="11">
        <f t="shared" si="4"/>
        <v>-93.852028000000004</v>
      </c>
      <c r="H37" s="6">
        <f t="shared" ref="H37:H68" si="7">D145</f>
        <v>-88.852028000000004</v>
      </c>
      <c r="J37" s="87">
        <v>4857142857.1429005</v>
      </c>
      <c r="K37" s="87">
        <v>-8.4614878000000004</v>
      </c>
      <c r="N37" s="6">
        <f t="shared" ref="N37:N68" si="8">J145/1000000000</f>
        <v>5.2653061224490001</v>
      </c>
      <c r="O37" s="11">
        <f t="shared" si="5"/>
        <v>-81.962233999999995</v>
      </c>
      <c r="P37" s="6">
        <f t="shared" ref="P37:P68" si="9">L145</f>
        <v>-76.962233999999995</v>
      </c>
    </row>
    <row r="38" spans="2:16" x14ac:dyDescent="0.25">
      <c r="B38" s="87">
        <v>4959183673.4694004</v>
      </c>
      <c r="C38" s="87">
        <v>-7.3715948999999998</v>
      </c>
      <c r="F38" s="6">
        <f t="shared" si="6"/>
        <v>5.3673469387755004</v>
      </c>
      <c r="G38" s="11">
        <f t="shared" si="4"/>
        <v>-90.578979000000004</v>
      </c>
      <c r="H38" s="6">
        <f t="shared" si="7"/>
        <v>-85.578979000000004</v>
      </c>
      <c r="J38" s="87">
        <v>4959183673.4694004</v>
      </c>
      <c r="K38" s="87">
        <v>-8.6991090999999994</v>
      </c>
      <c r="N38" s="6">
        <f t="shared" si="8"/>
        <v>5.3673469387755004</v>
      </c>
      <c r="O38" s="11">
        <f t="shared" si="5"/>
        <v>-88.306786000000002</v>
      </c>
      <c r="P38" s="6">
        <f t="shared" si="9"/>
        <v>-83.306786000000002</v>
      </c>
    </row>
    <row r="39" spans="2:16" x14ac:dyDescent="0.25">
      <c r="B39" s="87">
        <v>5061224489.7959003</v>
      </c>
      <c r="C39" s="87">
        <v>-7.3488870000000004</v>
      </c>
      <c r="F39" s="6">
        <f t="shared" si="6"/>
        <v>5.4693877551019998</v>
      </c>
      <c r="G39" s="11">
        <f t="shared" si="4"/>
        <v>-89.398926000000003</v>
      </c>
      <c r="H39" s="6">
        <f t="shared" si="7"/>
        <v>-84.398926000000003</v>
      </c>
      <c r="J39" s="87">
        <v>5061224489.7959003</v>
      </c>
      <c r="K39" s="87">
        <v>-8.7985954</v>
      </c>
      <c r="N39" s="6">
        <f t="shared" si="8"/>
        <v>5.4693877551019998</v>
      </c>
      <c r="O39" s="11">
        <f t="shared" si="5"/>
        <v>-92.703270000000003</v>
      </c>
      <c r="P39" s="6">
        <f t="shared" si="9"/>
        <v>-87.703270000000003</v>
      </c>
    </row>
    <row r="40" spans="2:16" x14ac:dyDescent="0.25">
      <c r="B40" s="87">
        <v>5163265306.1224003</v>
      </c>
      <c r="C40" s="87">
        <v>-7.3186426000000004</v>
      </c>
      <c r="F40" s="6">
        <f t="shared" si="6"/>
        <v>5.5714285714286005</v>
      </c>
      <c r="G40" s="11">
        <f t="shared" si="4"/>
        <v>-88.567711000000003</v>
      </c>
      <c r="H40" s="6">
        <f t="shared" si="7"/>
        <v>-83.567711000000003</v>
      </c>
      <c r="J40" s="87">
        <v>5163265306.1224003</v>
      </c>
      <c r="K40" s="87">
        <v>-8.7881879999999999</v>
      </c>
      <c r="N40" s="6">
        <f t="shared" si="8"/>
        <v>5.5714285714286005</v>
      </c>
      <c r="O40" s="11">
        <f t="shared" si="5"/>
        <v>-94.518539000000004</v>
      </c>
      <c r="P40" s="6">
        <f t="shared" si="9"/>
        <v>-89.518539000000004</v>
      </c>
    </row>
    <row r="41" spans="2:16" x14ac:dyDescent="0.25">
      <c r="B41" s="87">
        <v>5265306122.4490004</v>
      </c>
      <c r="C41" s="87">
        <v>-7.2366276000000003</v>
      </c>
      <c r="F41" s="6">
        <f t="shared" si="6"/>
        <v>5.6734693877550999</v>
      </c>
      <c r="G41" s="11">
        <f t="shared" si="4"/>
        <v>-90.382118000000006</v>
      </c>
      <c r="H41" s="6">
        <f t="shared" si="7"/>
        <v>-85.382118000000006</v>
      </c>
      <c r="J41" s="87">
        <v>5265306122.4490004</v>
      </c>
      <c r="K41" s="87">
        <v>-8.8103037000000004</v>
      </c>
      <c r="N41" s="6">
        <f t="shared" si="8"/>
        <v>5.6734693877550999</v>
      </c>
      <c r="O41" s="11">
        <f t="shared" si="5"/>
        <v>-90.278824</v>
      </c>
      <c r="P41" s="6">
        <f t="shared" si="9"/>
        <v>-85.278824</v>
      </c>
    </row>
    <row r="42" spans="2:16" x14ac:dyDescent="0.25">
      <c r="B42" s="87">
        <v>5367346938.7755003</v>
      </c>
      <c r="C42" s="87">
        <v>-7.2429819000000002</v>
      </c>
      <c r="F42" s="6">
        <f t="shared" si="6"/>
        <v>5.7755102040816002</v>
      </c>
      <c r="G42" s="11">
        <f t="shared" si="4"/>
        <v>-92.316879</v>
      </c>
      <c r="H42" s="6">
        <f t="shared" si="7"/>
        <v>-87.316879</v>
      </c>
      <c r="J42" s="87">
        <v>5367346938.7755003</v>
      </c>
      <c r="K42" s="87">
        <v>-8.8487749000000004</v>
      </c>
      <c r="N42" s="6">
        <f t="shared" si="8"/>
        <v>5.7755102040816002</v>
      </c>
      <c r="O42" s="11">
        <f t="shared" si="5"/>
        <v>-88.311935000000005</v>
      </c>
      <c r="P42" s="6">
        <f t="shared" si="9"/>
        <v>-83.311935000000005</v>
      </c>
    </row>
    <row r="43" spans="2:16" x14ac:dyDescent="0.25">
      <c r="B43" s="87">
        <v>5469387755.1020002</v>
      </c>
      <c r="C43" s="87">
        <v>-7.2865262</v>
      </c>
      <c r="F43" s="6">
        <f t="shared" si="6"/>
        <v>5.8775510204082</v>
      </c>
      <c r="G43" s="11">
        <f t="shared" si="4"/>
        <v>-94.199669</v>
      </c>
      <c r="H43" s="6">
        <f t="shared" si="7"/>
        <v>-89.199669</v>
      </c>
      <c r="J43" s="87">
        <v>5469387755.1020002</v>
      </c>
      <c r="K43" s="87">
        <v>-8.9886265000000005</v>
      </c>
      <c r="N43" s="6">
        <f t="shared" si="8"/>
        <v>5.8775510204082</v>
      </c>
      <c r="O43" s="11">
        <f t="shared" si="5"/>
        <v>-92.564284999999998</v>
      </c>
      <c r="P43" s="6">
        <f t="shared" si="9"/>
        <v>-87.564284999999998</v>
      </c>
    </row>
    <row r="44" spans="2:16" x14ac:dyDescent="0.25">
      <c r="B44" s="87">
        <v>5571428571.4286003</v>
      </c>
      <c r="C44" s="87">
        <v>-7.3841782</v>
      </c>
      <c r="F44" s="6">
        <f t="shared" si="6"/>
        <v>5.9795918367347003</v>
      </c>
      <c r="G44" s="11">
        <f t="shared" si="4"/>
        <v>-91.352920999999995</v>
      </c>
      <c r="H44" s="6">
        <f t="shared" si="7"/>
        <v>-86.352920999999995</v>
      </c>
      <c r="J44" s="87">
        <v>5571428571.4286003</v>
      </c>
      <c r="K44" s="87">
        <v>-9.0371904000000001</v>
      </c>
      <c r="N44" s="6">
        <f t="shared" si="8"/>
        <v>5.9795918367347003</v>
      </c>
      <c r="O44" s="11">
        <f t="shared" si="5"/>
        <v>-89.743088</v>
      </c>
      <c r="P44" s="6">
        <f t="shared" si="9"/>
        <v>-84.743088</v>
      </c>
    </row>
    <row r="45" spans="2:16" x14ac:dyDescent="0.25">
      <c r="B45" s="87">
        <v>5673469387.7551003</v>
      </c>
      <c r="C45" s="87">
        <v>-7.5414266999999997</v>
      </c>
      <c r="F45" s="6">
        <f t="shared" si="6"/>
        <v>6.0816326530611997</v>
      </c>
      <c r="G45" s="11">
        <f t="shared" si="4"/>
        <v>-88.234290999999999</v>
      </c>
      <c r="H45" s="6">
        <f t="shared" si="7"/>
        <v>-83.234290999999999</v>
      </c>
      <c r="J45" s="87">
        <v>5673469387.7551003</v>
      </c>
      <c r="K45" s="87">
        <v>-9.1312207999999995</v>
      </c>
      <c r="N45" s="6">
        <f t="shared" si="8"/>
        <v>6.0816326530611997</v>
      </c>
      <c r="O45" s="11">
        <f t="shared" si="5"/>
        <v>-86.659408999999997</v>
      </c>
      <c r="P45" s="6">
        <f t="shared" si="9"/>
        <v>-81.659408999999997</v>
      </c>
    </row>
    <row r="46" spans="2:16" x14ac:dyDescent="0.25">
      <c r="B46" s="87">
        <v>5775510204.0816002</v>
      </c>
      <c r="C46" s="87">
        <v>-7.4922132000000001</v>
      </c>
      <c r="F46" s="6">
        <f t="shared" si="6"/>
        <v>6.1836734693878004</v>
      </c>
      <c r="G46" s="11">
        <f t="shared" si="4"/>
        <v>-84.415558000000004</v>
      </c>
      <c r="H46" s="6">
        <f t="shared" si="7"/>
        <v>-79.415558000000004</v>
      </c>
      <c r="J46" s="87">
        <v>5775510204.0816002</v>
      </c>
      <c r="K46" s="87">
        <v>-9.1539353999999999</v>
      </c>
      <c r="N46" s="6">
        <f t="shared" si="8"/>
        <v>6.1836734693878004</v>
      </c>
      <c r="O46" s="11">
        <f t="shared" si="5"/>
        <v>-82.906920999999997</v>
      </c>
      <c r="P46" s="6">
        <f t="shared" si="9"/>
        <v>-77.906920999999997</v>
      </c>
    </row>
    <row r="47" spans="2:16" x14ac:dyDescent="0.25">
      <c r="B47" s="87">
        <v>5877551020.4082003</v>
      </c>
      <c r="C47" s="87">
        <v>-7.5628829</v>
      </c>
      <c r="F47" s="6">
        <f t="shared" si="6"/>
        <v>6.2857142857142998</v>
      </c>
      <c r="G47" s="11">
        <f t="shared" si="4"/>
        <v>-85.074944000000002</v>
      </c>
      <c r="H47" s="6">
        <f t="shared" si="7"/>
        <v>-80.074944000000002</v>
      </c>
      <c r="J47" s="87">
        <v>5877551020.4082003</v>
      </c>
      <c r="K47" s="87">
        <v>-9.1860332000000007</v>
      </c>
      <c r="N47" s="6">
        <f t="shared" si="8"/>
        <v>6.2857142857142998</v>
      </c>
      <c r="O47" s="11">
        <f t="shared" si="5"/>
        <v>-83.579894999999993</v>
      </c>
      <c r="P47" s="6">
        <f t="shared" si="9"/>
        <v>-78.579894999999993</v>
      </c>
    </row>
    <row r="48" spans="2:16" x14ac:dyDescent="0.25">
      <c r="B48" s="87">
        <v>5979591836.7347002</v>
      </c>
      <c r="C48" s="87">
        <v>-7.5743064999999996</v>
      </c>
      <c r="F48" s="6">
        <f t="shared" si="6"/>
        <v>6.3877551020408001</v>
      </c>
      <c r="G48" s="11">
        <f t="shared" si="4"/>
        <v>-84.052124000000006</v>
      </c>
      <c r="H48" s="6">
        <f t="shared" si="7"/>
        <v>-79.052124000000006</v>
      </c>
      <c r="J48" s="87">
        <v>5979591836.7347002</v>
      </c>
      <c r="K48" s="87">
        <v>-9.1955747999999993</v>
      </c>
      <c r="N48" s="6">
        <f t="shared" si="8"/>
        <v>6.3877551020408001</v>
      </c>
      <c r="O48" s="11">
        <f t="shared" si="5"/>
        <v>-82.585448999999997</v>
      </c>
      <c r="P48" s="6">
        <f t="shared" si="9"/>
        <v>-77.585448999999997</v>
      </c>
    </row>
    <row r="49" spans="2:16" x14ac:dyDescent="0.25">
      <c r="B49" s="87">
        <v>6081632653.0612001</v>
      </c>
      <c r="C49" s="87">
        <v>-7.6476765000000002</v>
      </c>
      <c r="F49" s="6">
        <f t="shared" si="6"/>
        <v>6.4897959183673004</v>
      </c>
      <c r="G49" s="11">
        <f t="shared" si="4"/>
        <v>-85.229873999999995</v>
      </c>
      <c r="H49" s="6">
        <f t="shared" si="7"/>
        <v>-80.229873999999995</v>
      </c>
      <c r="J49" s="87">
        <v>6081632653.0612001</v>
      </c>
      <c r="K49" s="87">
        <v>-9.2327452000000001</v>
      </c>
      <c r="N49" s="6">
        <f t="shared" si="8"/>
        <v>6.4897959183673004</v>
      </c>
      <c r="O49" s="11">
        <f t="shared" si="5"/>
        <v>-83.758887999999999</v>
      </c>
      <c r="P49" s="6">
        <f t="shared" si="9"/>
        <v>-78.758887999999999</v>
      </c>
    </row>
    <row r="50" spans="2:16" x14ac:dyDescent="0.25">
      <c r="B50" s="87">
        <v>6183673469.3878002</v>
      </c>
      <c r="C50" s="87">
        <v>-7.6959118999999996</v>
      </c>
      <c r="F50" s="6">
        <f t="shared" si="6"/>
        <v>6.5918367346939002</v>
      </c>
      <c r="G50" s="11">
        <f t="shared" si="4"/>
        <v>-84.827545000000001</v>
      </c>
      <c r="H50" s="6">
        <f t="shared" si="7"/>
        <v>-79.827545000000001</v>
      </c>
      <c r="J50" s="87">
        <v>6183673469.3878002</v>
      </c>
      <c r="K50" s="87">
        <v>-9.2142190999999993</v>
      </c>
      <c r="N50" s="6">
        <f t="shared" si="8"/>
        <v>6.5918367346939002</v>
      </c>
      <c r="O50" s="11">
        <f t="shared" si="5"/>
        <v>-83.40316</v>
      </c>
      <c r="P50" s="6">
        <f t="shared" si="9"/>
        <v>-78.40316</v>
      </c>
    </row>
    <row r="51" spans="2:16" x14ac:dyDescent="0.25">
      <c r="B51" s="87">
        <v>6285714285.7143002</v>
      </c>
      <c r="C51" s="87">
        <v>-7.8561215000000004</v>
      </c>
      <c r="F51" s="6">
        <f t="shared" si="6"/>
        <v>6.6938775510203996</v>
      </c>
      <c r="G51" s="11">
        <f t="shared" si="4"/>
        <v>-86.659469999999999</v>
      </c>
      <c r="H51" s="6">
        <f t="shared" si="7"/>
        <v>-81.659469999999999</v>
      </c>
      <c r="J51" s="87">
        <v>6285714285.7143002</v>
      </c>
      <c r="K51" s="87">
        <v>-9.2786626999999999</v>
      </c>
      <c r="N51" s="6">
        <f t="shared" si="8"/>
        <v>6.6938775510203996</v>
      </c>
      <c r="O51" s="11">
        <f t="shared" si="5"/>
        <v>-85.212768999999994</v>
      </c>
      <c r="P51" s="6">
        <f t="shared" si="9"/>
        <v>-80.212768999999994</v>
      </c>
    </row>
    <row r="52" spans="2:16" x14ac:dyDescent="0.25">
      <c r="B52" s="87">
        <v>6387755102.0408001</v>
      </c>
      <c r="C52" s="87">
        <v>-7.8214630999999999</v>
      </c>
      <c r="F52" s="6">
        <f t="shared" si="6"/>
        <v>6.7959183673468999</v>
      </c>
      <c r="G52" s="11">
        <f t="shared" si="4"/>
        <v>-87.953140000000005</v>
      </c>
      <c r="H52" s="6">
        <f t="shared" si="7"/>
        <v>-82.953140000000005</v>
      </c>
      <c r="J52" s="87">
        <v>6387755102.0408001</v>
      </c>
      <c r="K52" s="87">
        <v>-9.3657570000000003</v>
      </c>
      <c r="N52" s="6">
        <f t="shared" si="8"/>
        <v>6.7959183673468999</v>
      </c>
      <c r="O52" s="11">
        <f t="shared" si="5"/>
        <v>-86.483222999999995</v>
      </c>
      <c r="P52" s="6">
        <f t="shared" si="9"/>
        <v>-81.483222999999995</v>
      </c>
    </row>
    <row r="53" spans="2:16" x14ac:dyDescent="0.25">
      <c r="B53" s="87">
        <v>6489795918.3673</v>
      </c>
      <c r="C53" s="87">
        <v>-7.9350547999999996</v>
      </c>
      <c r="F53" s="6">
        <f t="shared" si="6"/>
        <v>6.8979591836734997</v>
      </c>
      <c r="G53" s="11">
        <f t="shared" si="4"/>
        <v>-89.415290999999996</v>
      </c>
      <c r="H53" s="6">
        <f t="shared" si="7"/>
        <v>-84.415290999999996</v>
      </c>
      <c r="J53" s="87">
        <v>6489795918.3673</v>
      </c>
      <c r="K53" s="87">
        <v>-9.3682528000000005</v>
      </c>
      <c r="N53" s="6">
        <f t="shared" si="8"/>
        <v>6.8979591836734997</v>
      </c>
      <c r="O53" s="11">
        <f t="shared" si="5"/>
        <v>-87.894347999999994</v>
      </c>
      <c r="P53" s="6">
        <f t="shared" si="9"/>
        <v>-82.894347999999994</v>
      </c>
    </row>
    <row r="54" spans="2:16" x14ac:dyDescent="0.25">
      <c r="B54" s="87">
        <v>6591836734.6939001</v>
      </c>
      <c r="C54" s="87">
        <v>-8.0009698999999994</v>
      </c>
      <c r="F54" s="6">
        <f t="shared" si="6"/>
        <v>7</v>
      </c>
      <c r="G54" s="11">
        <f t="shared" si="4"/>
        <v>-91.514129999999994</v>
      </c>
      <c r="H54" s="6">
        <f t="shared" si="7"/>
        <v>-86.514129999999994</v>
      </c>
      <c r="J54" s="87">
        <v>6591836734.6939001</v>
      </c>
      <c r="K54" s="87">
        <v>-9.4364366999999998</v>
      </c>
      <c r="N54" s="6">
        <f t="shared" si="8"/>
        <v>7</v>
      </c>
      <c r="O54" s="11">
        <f t="shared" si="5"/>
        <v>-89.968001999999998</v>
      </c>
      <c r="P54" s="6">
        <f t="shared" si="9"/>
        <v>-84.968001999999998</v>
      </c>
    </row>
    <row r="55" spans="2:16" x14ac:dyDescent="0.25">
      <c r="B55" s="87">
        <v>6693877551.0204</v>
      </c>
      <c r="C55" s="87">
        <v>-8.0432939999999995</v>
      </c>
      <c r="F55" s="6">
        <f t="shared" si="6"/>
        <v>7.1020408163265003</v>
      </c>
      <c r="G55" s="11">
        <f t="shared" si="4"/>
        <v>-93.619377</v>
      </c>
      <c r="H55" s="6">
        <f t="shared" si="7"/>
        <v>-88.619377</v>
      </c>
      <c r="J55" s="87">
        <v>6693877551.0204</v>
      </c>
      <c r="K55" s="87">
        <v>-9.4477872999999999</v>
      </c>
      <c r="N55" s="6">
        <f t="shared" si="8"/>
        <v>7.1020408163265003</v>
      </c>
      <c r="O55" s="11">
        <f t="shared" si="5"/>
        <v>-92.063713000000007</v>
      </c>
      <c r="P55" s="6">
        <f t="shared" si="9"/>
        <v>-87.063713000000007</v>
      </c>
    </row>
    <row r="56" spans="2:16" x14ac:dyDescent="0.25">
      <c r="B56" s="87">
        <v>6795918367.3469</v>
      </c>
      <c r="C56" s="87">
        <v>-8.0012559999999997</v>
      </c>
      <c r="F56" s="6">
        <f t="shared" si="6"/>
        <v>7.2040816326531001</v>
      </c>
      <c r="G56" s="11">
        <f t="shared" si="4"/>
        <v>-93.179282999999998</v>
      </c>
      <c r="H56" s="6">
        <f t="shared" si="7"/>
        <v>-88.179282999999998</v>
      </c>
      <c r="J56" s="87">
        <v>6795918367.3469</v>
      </c>
      <c r="K56" s="87">
        <v>-9.5013924000000003</v>
      </c>
      <c r="N56" s="6">
        <f t="shared" si="8"/>
        <v>7.2040816326531001</v>
      </c>
      <c r="O56" s="11">
        <f t="shared" si="5"/>
        <v>-91.632530000000003</v>
      </c>
      <c r="P56" s="6">
        <f t="shared" si="9"/>
        <v>-86.632530000000003</v>
      </c>
    </row>
    <row r="57" spans="2:16" x14ac:dyDescent="0.25">
      <c r="B57" s="87">
        <v>6897959183.6735001</v>
      </c>
      <c r="C57" s="87">
        <v>-8.0223989000000007</v>
      </c>
      <c r="F57" s="6">
        <f t="shared" si="6"/>
        <v>7.3061224489796004</v>
      </c>
      <c r="G57" s="11">
        <f t="shared" si="4"/>
        <v>-88.875618000000003</v>
      </c>
      <c r="H57" s="6">
        <f t="shared" si="7"/>
        <v>-83.875618000000003</v>
      </c>
      <c r="J57" s="87">
        <v>6897959183.6735001</v>
      </c>
      <c r="K57" s="87">
        <v>-9.5275259000000005</v>
      </c>
      <c r="N57" s="6">
        <f t="shared" si="8"/>
        <v>7.3061224489796004</v>
      </c>
      <c r="O57" s="11">
        <f t="shared" si="5"/>
        <v>-87.373076999999995</v>
      </c>
      <c r="P57" s="6">
        <f t="shared" si="9"/>
        <v>-82.373076999999995</v>
      </c>
    </row>
    <row r="58" spans="2:16" x14ac:dyDescent="0.25">
      <c r="B58" s="87">
        <v>7000000000</v>
      </c>
      <c r="C58" s="87">
        <v>-7.9938126</v>
      </c>
      <c r="F58" s="6">
        <f t="shared" si="6"/>
        <v>7.4081632653060998</v>
      </c>
      <c r="G58" s="11">
        <f t="shared" si="4"/>
        <v>-84.180053999999998</v>
      </c>
      <c r="H58" s="6">
        <f t="shared" si="7"/>
        <v>-79.180053999999998</v>
      </c>
      <c r="J58" s="87">
        <v>7000000000</v>
      </c>
      <c r="K58" s="87">
        <v>-9.5513829999999995</v>
      </c>
      <c r="N58" s="6">
        <f t="shared" si="8"/>
        <v>7.4081632653060998</v>
      </c>
      <c r="O58" s="11">
        <f t="shared" si="5"/>
        <v>-82.705871999999999</v>
      </c>
      <c r="P58" s="6">
        <f t="shared" si="9"/>
        <v>-77.705871999999999</v>
      </c>
    </row>
    <row r="59" spans="2:16" x14ac:dyDescent="0.25">
      <c r="B59" s="87">
        <v>7102040816.3264999</v>
      </c>
      <c r="C59" s="87">
        <v>-8.0513162999999999</v>
      </c>
      <c r="F59" s="6">
        <f t="shared" si="6"/>
        <v>7.5102040816326996</v>
      </c>
      <c r="G59" s="11">
        <f t="shared" si="4"/>
        <v>-81.784569000000005</v>
      </c>
      <c r="H59" s="6">
        <f t="shared" si="7"/>
        <v>-76.784569000000005</v>
      </c>
      <c r="J59" s="87">
        <v>7102040816.3264999</v>
      </c>
      <c r="K59" s="87">
        <v>-9.6270112999999995</v>
      </c>
      <c r="N59" s="6">
        <f t="shared" si="8"/>
        <v>7.5102040816326996</v>
      </c>
      <c r="O59" s="11">
        <f t="shared" si="5"/>
        <v>-80.351546999999997</v>
      </c>
      <c r="P59" s="6">
        <f t="shared" si="9"/>
        <v>-75.351546999999997</v>
      </c>
    </row>
    <row r="60" spans="2:16" x14ac:dyDescent="0.25">
      <c r="B60" s="87">
        <v>7204081632.6531</v>
      </c>
      <c r="C60" s="87">
        <v>-8.0707970000000007</v>
      </c>
      <c r="F60" s="6">
        <f t="shared" si="6"/>
        <v>7.6122448979591999</v>
      </c>
      <c r="G60" s="11">
        <f t="shared" si="4"/>
        <v>-81.261062999999993</v>
      </c>
      <c r="H60" s="6">
        <f t="shared" si="7"/>
        <v>-76.261062999999993</v>
      </c>
      <c r="J60" s="87">
        <v>7204081632.6531</v>
      </c>
      <c r="K60" s="87">
        <v>-9.6045113000000004</v>
      </c>
      <c r="N60" s="6">
        <f t="shared" si="8"/>
        <v>7.6122448979591999</v>
      </c>
      <c r="O60" s="11">
        <f t="shared" si="5"/>
        <v>-79.869163999999998</v>
      </c>
      <c r="P60" s="6">
        <f t="shared" si="9"/>
        <v>-74.869163999999998</v>
      </c>
    </row>
    <row r="61" spans="2:16" x14ac:dyDescent="0.25">
      <c r="B61" s="87">
        <v>7306122448.9796</v>
      </c>
      <c r="C61" s="87">
        <v>-8.0359391999999996</v>
      </c>
      <c r="F61" s="6">
        <f t="shared" si="6"/>
        <v>7.7142857142857002</v>
      </c>
      <c r="G61" s="11">
        <f t="shared" si="4"/>
        <v>-81.711426000000003</v>
      </c>
      <c r="H61" s="6">
        <f t="shared" si="7"/>
        <v>-76.711426000000003</v>
      </c>
      <c r="J61" s="87">
        <v>7306122448.9796</v>
      </c>
      <c r="K61" s="87">
        <v>-9.5668019999999991</v>
      </c>
      <c r="N61" s="6">
        <f t="shared" si="8"/>
        <v>7.7142857142857002</v>
      </c>
      <c r="O61" s="11">
        <f t="shared" si="5"/>
        <v>-80.348358000000005</v>
      </c>
      <c r="P61" s="6">
        <f t="shared" si="9"/>
        <v>-75.348358000000005</v>
      </c>
    </row>
    <row r="62" spans="2:16" x14ac:dyDescent="0.25">
      <c r="B62" s="87">
        <v>7408163265.3060999</v>
      </c>
      <c r="C62" s="87">
        <v>-8.0864200999999998</v>
      </c>
      <c r="F62" s="6">
        <f t="shared" si="6"/>
        <v>7.8163265306121996</v>
      </c>
      <c r="G62" s="11">
        <f t="shared" si="4"/>
        <v>-81.567970000000003</v>
      </c>
      <c r="H62" s="6">
        <f t="shared" si="7"/>
        <v>-76.567970000000003</v>
      </c>
      <c r="J62" s="87">
        <v>7408163265.3060999</v>
      </c>
      <c r="K62" s="87">
        <v>-9.5294694999999994</v>
      </c>
      <c r="N62" s="6">
        <f t="shared" si="8"/>
        <v>7.8163265306121996</v>
      </c>
      <c r="O62" s="11">
        <f t="shared" si="5"/>
        <v>-80.213668999999996</v>
      </c>
      <c r="P62" s="6">
        <f t="shared" si="9"/>
        <v>-75.213668999999996</v>
      </c>
    </row>
    <row r="63" spans="2:16" x14ac:dyDescent="0.25">
      <c r="B63" s="87">
        <v>7510204081.6327</v>
      </c>
      <c r="C63" s="87">
        <v>-8.0833273000000005</v>
      </c>
      <c r="F63" s="6">
        <f t="shared" si="6"/>
        <v>7.9183673469388003</v>
      </c>
      <c r="G63" s="11">
        <f t="shared" si="4"/>
        <v>-82.808327000000006</v>
      </c>
      <c r="H63" s="6">
        <f t="shared" si="7"/>
        <v>-77.808327000000006</v>
      </c>
      <c r="J63" s="87">
        <v>7510204081.6327</v>
      </c>
      <c r="K63" s="87">
        <v>-9.5319623999999994</v>
      </c>
      <c r="N63" s="6">
        <f t="shared" si="8"/>
        <v>7.9183673469388003</v>
      </c>
      <c r="O63" s="11">
        <f t="shared" si="5"/>
        <v>-81.442420999999996</v>
      </c>
      <c r="P63" s="6">
        <f t="shared" si="9"/>
        <v>-76.442420999999996</v>
      </c>
    </row>
    <row r="64" spans="2:16" x14ac:dyDescent="0.25">
      <c r="B64" s="87">
        <v>7612244897.9591999</v>
      </c>
      <c r="C64" s="87">
        <v>-8.0858668999999992</v>
      </c>
      <c r="F64" s="6">
        <f t="shared" si="6"/>
        <v>8.0204081632652997</v>
      </c>
      <c r="G64" s="11">
        <f t="shared" si="4"/>
        <v>-83.277946</v>
      </c>
      <c r="H64" s="6">
        <f t="shared" si="7"/>
        <v>-78.277946</v>
      </c>
      <c r="J64" s="87">
        <v>7612244897.9591999</v>
      </c>
      <c r="K64" s="87">
        <v>-9.4932374999999993</v>
      </c>
      <c r="N64" s="6">
        <f t="shared" si="8"/>
        <v>8.0204081632652997</v>
      </c>
      <c r="O64" s="11">
        <f t="shared" si="5"/>
        <v>-81.887084999999999</v>
      </c>
      <c r="P64" s="6">
        <f t="shared" si="9"/>
        <v>-76.887084999999999</v>
      </c>
    </row>
    <row r="65" spans="2:16" x14ac:dyDescent="0.25">
      <c r="B65" s="87">
        <v>7714285714.2856998</v>
      </c>
      <c r="C65" s="87">
        <v>-8.0959129000000001</v>
      </c>
      <c r="F65" s="6">
        <f t="shared" si="6"/>
        <v>8.1224489795918</v>
      </c>
      <c r="G65" s="11">
        <f t="shared" si="4"/>
        <v>-82.589995999999999</v>
      </c>
      <c r="H65" s="6">
        <f t="shared" si="7"/>
        <v>-77.589995999999999</v>
      </c>
      <c r="J65" s="87">
        <v>7714285714.2856998</v>
      </c>
      <c r="K65" s="87">
        <v>-9.4156141000000009</v>
      </c>
      <c r="N65" s="6">
        <f t="shared" si="8"/>
        <v>8.1224489795918</v>
      </c>
      <c r="O65" s="11">
        <f t="shared" si="5"/>
        <v>-81.169776999999996</v>
      </c>
      <c r="P65" s="6">
        <f t="shared" si="9"/>
        <v>-76.169776999999996</v>
      </c>
    </row>
    <row r="66" spans="2:16" x14ac:dyDescent="0.25">
      <c r="B66" s="87">
        <v>7816326530.6121998</v>
      </c>
      <c r="C66" s="87">
        <v>-8.1151885999999998</v>
      </c>
      <c r="F66" s="6">
        <f t="shared" si="6"/>
        <v>8.2244897959183998</v>
      </c>
      <c r="G66" s="11">
        <f t="shared" si="4"/>
        <v>-79.724770000000007</v>
      </c>
      <c r="H66" s="6">
        <f t="shared" si="7"/>
        <v>-74.724770000000007</v>
      </c>
      <c r="J66" s="87">
        <v>7816326530.6121998</v>
      </c>
      <c r="K66" s="87">
        <v>-9.4773197000000007</v>
      </c>
      <c r="N66" s="6">
        <f t="shared" si="8"/>
        <v>8.2244897959183998</v>
      </c>
      <c r="O66" s="11">
        <f t="shared" si="5"/>
        <v>-78.246773000000005</v>
      </c>
      <c r="P66" s="6">
        <f t="shared" si="9"/>
        <v>-73.246773000000005</v>
      </c>
    </row>
    <row r="67" spans="2:16" x14ac:dyDescent="0.25">
      <c r="B67" s="87">
        <v>7918367346.9387999</v>
      </c>
      <c r="C67" s="87">
        <v>-8.0800132999999992</v>
      </c>
      <c r="F67" s="6">
        <f t="shared" si="6"/>
        <v>8.3265306122449001</v>
      </c>
      <c r="G67" s="11">
        <f t="shared" si="4"/>
        <v>-77.337845000000002</v>
      </c>
      <c r="H67" s="6">
        <f t="shared" si="7"/>
        <v>-72.337845000000002</v>
      </c>
      <c r="J67" s="87">
        <v>7918367346.9387999</v>
      </c>
      <c r="K67" s="87">
        <v>-9.4610795999999997</v>
      </c>
      <c r="N67" s="6">
        <f t="shared" si="8"/>
        <v>8.3265306122449001</v>
      </c>
      <c r="O67" s="11">
        <f t="shared" si="5"/>
        <v>-75.818359000000001</v>
      </c>
      <c r="P67" s="6">
        <f t="shared" si="9"/>
        <v>-70.818359000000001</v>
      </c>
    </row>
    <row r="68" spans="2:16" x14ac:dyDescent="0.25">
      <c r="B68" s="87">
        <v>8020408163.2652998</v>
      </c>
      <c r="C68" s="87">
        <v>-8.1731482</v>
      </c>
      <c r="F68" s="6">
        <f t="shared" si="6"/>
        <v>8.4285714285714004</v>
      </c>
      <c r="G68" s="11">
        <f t="shared" si="4"/>
        <v>-78.263924000000003</v>
      </c>
      <c r="H68" s="6">
        <f t="shared" si="7"/>
        <v>-73.263924000000003</v>
      </c>
      <c r="J68" s="87">
        <v>8020408163.2652998</v>
      </c>
      <c r="K68" s="87">
        <v>-9.5276794000000002</v>
      </c>
      <c r="N68" s="6">
        <f t="shared" si="8"/>
        <v>8.4285714285714004</v>
      </c>
      <c r="O68" s="11">
        <f t="shared" si="5"/>
        <v>-76.686240999999995</v>
      </c>
      <c r="P68" s="6">
        <f t="shared" si="9"/>
        <v>-71.686240999999995</v>
      </c>
    </row>
    <row r="69" spans="2:16" x14ac:dyDescent="0.25">
      <c r="B69" s="87">
        <v>8122448979.5917997</v>
      </c>
      <c r="C69" s="87">
        <v>-8.1627541000000008</v>
      </c>
      <c r="F69" s="6">
        <f t="shared" ref="F69:F100" si="10">B177/1000000000</f>
        <v>8.5306122448980002</v>
      </c>
      <c r="G69" s="11">
        <f t="shared" si="4"/>
        <v>-80.790688000000003</v>
      </c>
      <c r="H69" s="6">
        <f t="shared" ref="H69:H100" si="11">D177</f>
        <v>-75.790688000000003</v>
      </c>
      <c r="J69" s="87">
        <v>8122448979.5917997</v>
      </c>
      <c r="K69" s="87">
        <v>-9.5997553</v>
      </c>
      <c r="N69" s="6">
        <f t="shared" ref="N69:N100" si="12">J177/1000000000</f>
        <v>8.5306122448980002</v>
      </c>
      <c r="O69" s="11">
        <f t="shared" si="5"/>
        <v>-79.201735999999997</v>
      </c>
      <c r="P69" s="6">
        <f t="shared" ref="P69:P100" si="13">L177</f>
        <v>-74.201735999999997</v>
      </c>
    </row>
    <row r="70" spans="2:16" x14ac:dyDescent="0.25">
      <c r="B70" s="87">
        <v>8224489795.9183998</v>
      </c>
      <c r="C70" s="87">
        <v>-8.2141981000000008</v>
      </c>
      <c r="F70" s="6">
        <f t="shared" si="10"/>
        <v>8.6326530612245005</v>
      </c>
      <c r="G70" s="11">
        <f t="shared" ref="G70:G103" si="14">H70-5</f>
        <v>-81.739440999999999</v>
      </c>
      <c r="H70" s="6">
        <f t="shared" si="11"/>
        <v>-76.739440999999999</v>
      </c>
      <c r="J70" s="87">
        <v>8224489795.9183998</v>
      </c>
      <c r="K70" s="87">
        <v>-9.6833323999999994</v>
      </c>
      <c r="N70" s="6">
        <f t="shared" si="12"/>
        <v>8.6326530612245005</v>
      </c>
      <c r="O70" s="11">
        <f t="shared" ref="O70:O103" si="15">P70-5</f>
        <v>-80.144165000000001</v>
      </c>
      <c r="P70" s="6">
        <f t="shared" si="13"/>
        <v>-75.144165000000001</v>
      </c>
    </row>
    <row r="71" spans="2:16" x14ac:dyDescent="0.25">
      <c r="B71" s="87">
        <v>8326530612.2448997</v>
      </c>
      <c r="C71" s="87">
        <v>-8.3361616000000005</v>
      </c>
      <c r="F71" s="6">
        <f t="shared" si="10"/>
        <v>8.7346938775510008</v>
      </c>
      <c r="G71" s="11">
        <f t="shared" si="14"/>
        <v>-85.559128000000001</v>
      </c>
      <c r="H71" s="6">
        <f t="shared" si="11"/>
        <v>-80.559128000000001</v>
      </c>
      <c r="J71" s="87">
        <v>8326530612.2448997</v>
      </c>
      <c r="K71" s="87">
        <v>-9.8640241999999994</v>
      </c>
      <c r="N71" s="6">
        <f t="shared" si="12"/>
        <v>8.7346938775510008</v>
      </c>
      <c r="O71" s="11">
        <f t="shared" si="15"/>
        <v>-83.937881000000004</v>
      </c>
      <c r="P71" s="6">
        <f t="shared" si="13"/>
        <v>-78.937881000000004</v>
      </c>
    </row>
    <row r="72" spans="2:16" x14ac:dyDescent="0.25">
      <c r="B72" s="87">
        <v>8428571428.5713997</v>
      </c>
      <c r="C72" s="87">
        <v>-8.4913548999999993</v>
      </c>
      <c r="F72" s="6">
        <f t="shared" si="10"/>
        <v>8.8367346938776006</v>
      </c>
      <c r="G72" s="11">
        <f t="shared" si="14"/>
        <v>-84.789687999999998</v>
      </c>
      <c r="H72" s="6">
        <f t="shared" si="11"/>
        <v>-79.789687999999998</v>
      </c>
      <c r="J72" s="87">
        <v>8428571428.5713997</v>
      </c>
      <c r="K72" s="87">
        <v>-10.052799</v>
      </c>
      <c r="N72" s="6">
        <f t="shared" si="12"/>
        <v>8.8367346938776006</v>
      </c>
      <c r="O72" s="11">
        <f t="shared" si="15"/>
        <v>-83.119759000000002</v>
      </c>
      <c r="P72" s="6">
        <f t="shared" si="13"/>
        <v>-78.119759000000002</v>
      </c>
    </row>
    <row r="73" spans="2:16" x14ac:dyDescent="0.25">
      <c r="B73" s="87">
        <v>8530612244.8979998</v>
      </c>
      <c r="C73" s="87">
        <v>-8.5716657999999999</v>
      </c>
      <c r="F73" s="6">
        <f t="shared" si="10"/>
        <v>8.9387755102040991</v>
      </c>
      <c r="G73" s="11">
        <f t="shared" si="14"/>
        <v>-85.565291999999999</v>
      </c>
      <c r="H73" s="6">
        <f t="shared" si="11"/>
        <v>-80.565291999999999</v>
      </c>
      <c r="J73" s="87">
        <v>8530612244.8979998</v>
      </c>
      <c r="K73" s="87">
        <v>-10.215411</v>
      </c>
      <c r="N73" s="6">
        <f t="shared" si="12"/>
        <v>8.9387755102040991</v>
      </c>
      <c r="O73" s="11">
        <f t="shared" si="15"/>
        <v>-83.833252000000002</v>
      </c>
      <c r="P73" s="6">
        <f t="shared" si="13"/>
        <v>-78.833252000000002</v>
      </c>
    </row>
    <row r="74" spans="2:16" x14ac:dyDescent="0.25">
      <c r="B74" s="87">
        <v>8632653061.2245007</v>
      </c>
      <c r="C74" s="87">
        <v>-8.6836433</v>
      </c>
      <c r="F74" s="6">
        <f t="shared" si="10"/>
        <v>9.0408163265305994</v>
      </c>
      <c r="G74" s="11">
        <f t="shared" si="14"/>
        <v>-80.381859000000006</v>
      </c>
      <c r="H74" s="6">
        <f t="shared" si="11"/>
        <v>-75.381859000000006</v>
      </c>
      <c r="J74" s="87">
        <v>8632653061.2245007</v>
      </c>
      <c r="K74" s="87">
        <v>-10.245288</v>
      </c>
      <c r="N74" s="6">
        <f t="shared" si="12"/>
        <v>9.0408163265305994</v>
      </c>
      <c r="O74" s="11">
        <f t="shared" si="15"/>
        <v>-79.508514000000005</v>
      </c>
      <c r="P74" s="6">
        <f t="shared" si="13"/>
        <v>-74.508514000000005</v>
      </c>
    </row>
    <row r="75" spans="2:16" x14ac:dyDescent="0.25">
      <c r="B75" s="87">
        <v>8734693877.5510006</v>
      </c>
      <c r="C75" s="87">
        <v>-8.7832889999999999</v>
      </c>
      <c r="F75" s="6">
        <f t="shared" si="10"/>
        <v>9.1428571428570997</v>
      </c>
      <c r="G75" s="11">
        <f t="shared" si="14"/>
        <v>-78.74427</v>
      </c>
      <c r="H75" s="6">
        <f t="shared" si="11"/>
        <v>-73.74427</v>
      </c>
      <c r="J75" s="87">
        <v>8734693877.5510006</v>
      </c>
      <c r="K75" s="87">
        <v>-10.363725000000001</v>
      </c>
      <c r="N75" s="6">
        <f t="shared" si="12"/>
        <v>9.1428571428570997</v>
      </c>
      <c r="O75" s="11">
        <f t="shared" si="15"/>
        <v>-79.214286999999999</v>
      </c>
      <c r="P75" s="6">
        <f t="shared" si="13"/>
        <v>-74.214286999999999</v>
      </c>
    </row>
    <row r="76" spans="2:16" x14ac:dyDescent="0.25">
      <c r="B76" s="87">
        <v>8836734693.8775997</v>
      </c>
      <c r="C76" s="87">
        <v>-8.6945133000000006</v>
      </c>
      <c r="F76" s="6">
        <f t="shared" si="10"/>
        <v>9.2448979591837013</v>
      </c>
      <c r="G76" s="11">
        <f t="shared" si="14"/>
        <v>-77.709243999999998</v>
      </c>
      <c r="H76" s="6">
        <f t="shared" si="11"/>
        <v>-72.709243999999998</v>
      </c>
      <c r="J76" s="87">
        <v>8836734693.8775997</v>
      </c>
      <c r="K76" s="87">
        <v>-10.416178</v>
      </c>
      <c r="N76" s="6">
        <f t="shared" si="12"/>
        <v>9.2448979591837013</v>
      </c>
      <c r="O76" s="11">
        <f t="shared" si="15"/>
        <v>-76.390861999999998</v>
      </c>
      <c r="P76" s="6">
        <f t="shared" si="13"/>
        <v>-71.390861999999998</v>
      </c>
    </row>
    <row r="77" spans="2:16" x14ac:dyDescent="0.25">
      <c r="B77" s="87">
        <v>8938775510.2040997</v>
      </c>
      <c r="C77" s="87">
        <v>-8.8130130999999992</v>
      </c>
      <c r="F77" s="6">
        <f t="shared" si="10"/>
        <v>9.3469387755101998</v>
      </c>
      <c r="G77" s="11">
        <f t="shared" si="14"/>
        <v>-75.066672999999994</v>
      </c>
      <c r="H77" s="6">
        <f t="shared" si="11"/>
        <v>-70.066672999999994</v>
      </c>
      <c r="J77" s="87">
        <v>8938775510.2040997</v>
      </c>
      <c r="K77" s="87">
        <v>-10.520693</v>
      </c>
      <c r="N77" s="6">
        <f t="shared" si="12"/>
        <v>9.3469387755101998</v>
      </c>
      <c r="O77" s="11">
        <f t="shared" si="15"/>
        <v>-73.893730000000005</v>
      </c>
      <c r="P77" s="6">
        <f t="shared" si="13"/>
        <v>-68.893730000000005</v>
      </c>
    </row>
    <row r="78" spans="2:16" x14ac:dyDescent="0.25">
      <c r="B78" s="87">
        <v>9040816326.5305996</v>
      </c>
      <c r="C78" s="87">
        <v>-8.8184967000000007</v>
      </c>
      <c r="F78" s="6">
        <f t="shared" si="10"/>
        <v>9.4489795918367001</v>
      </c>
      <c r="G78" s="11">
        <f t="shared" si="14"/>
        <v>-73.596725000000006</v>
      </c>
      <c r="H78" s="6">
        <f t="shared" si="11"/>
        <v>-68.596725000000006</v>
      </c>
      <c r="J78" s="87">
        <v>9040816326.5305996</v>
      </c>
      <c r="K78" s="87">
        <v>-10.585290000000001</v>
      </c>
      <c r="N78" s="6">
        <f t="shared" si="12"/>
        <v>9.4489795918367001</v>
      </c>
      <c r="O78" s="11">
        <f t="shared" si="15"/>
        <v>-70.772034000000005</v>
      </c>
      <c r="P78" s="6">
        <f t="shared" si="13"/>
        <v>-65.772034000000005</v>
      </c>
    </row>
    <row r="79" spans="2:16" x14ac:dyDescent="0.25">
      <c r="B79" s="87">
        <v>9142857142.8570995</v>
      </c>
      <c r="C79" s="87">
        <v>-8.8651961999999997</v>
      </c>
      <c r="F79" s="6">
        <f t="shared" si="10"/>
        <v>9.5510204081632999</v>
      </c>
      <c r="G79" s="11">
        <f t="shared" si="14"/>
        <v>-70.290733000000003</v>
      </c>
      <c r="H79" s="6">
        <f t="shared" si="11"/>
        <v>-65.290733000000003</v>
      </c>
      <c r="J79" s="87">
        <v>9142857142.8570995</v>
      </c>
      <c r="K79" s="87">
        <v>-10.621929</v>
      </c>
      <c r="N79" s="6">
        <f t="shared" si="12"/>
        <v>9.5510204081632999</v>
      </c>
      <c r="O79" s="11">
        <f t="shared" si="15"/>
        <v>-68.271514999999994</v>
      </c>
      <c r="P79" s="6">
        <f t="shared" si="13"/>
        <v>-63.271515000000001</v>
      </c>
    </row>
    <row r="80" spans="2:16" x14ac:dyDescent="0.25">
      <c r="B80" s="87">
        <v>9244897959.1837006</v>
      </c>
      <c r="C80" s="87">
        <v>-8.9290161000000001</v>
      </c>
      <c r="F80" s="6">
        <f t="shared" si="10"/>
        <v>9.6530612244898002</v>
      </c>
      <c r="G80" s="11">
        <f t="shared" si="14"/>
        <v>-67.827820000000003</v>
      </c>
      <c r="H80" s="6">
        <f t="shared" si="11"/>
        <v>-62.827820000000003</v>
      </c>
      <c r="J80" s="87">
        <v>9244897959.1837006</v>
      </c>
      <c r="K80" s="87">
        <v>-10.665251</v>
      </c>
      <c r="N80" s="6">
        <f t="shared" si="12"/>
        <v>9.6530612244898002</v>
      </c>
      <c r="O80" s="11">
        <f t="shared" si="15"/>
        <v>-66.111950000000007</v>
      </c>
      <c r="P80" s="6">
        <f t="shared" si="13"/>
        <v>-61.11195</v>
      </c>
    </row>
    <row r="81" spans="2:16" x14ac:dyDescent="0.25">
      <c r="B81" s="87">
        <v>9346938775.5102005</v>
      </c>
      <c r="C81" s="87">
        <v>-8.7586364999999997</v>
      </c>
      <c r="F81" s="6">
        <f t="shared" si="10"/>
        <v>9.7551020408162987</v>
      </c>
      <c r="G81" s="11">
        <f t="shared" si="14"/>
        <v>-65.662788000000006</v>
      </c>
      <c r="H81" s="6">
        <f t="shared" si="11"/>
        <v>-60.662787999999999</v>
      </c>
      <c r="J81" s="87">
        <v>9346938775.5102005</v>
      </c>
      <c r="K81" s="87">
        <v>-10.612817</v>
      </c>
      <c r="N81" s="6">
        <f t="shared" si="12"/>
        <v>9.7551020408162987</v>
      </c>
      <c r="O81" s="11">
        <f t="shared" si="15"/>
        <v>-64.032307000000003</v>
      </c>
      <c r="P81" s="6">
        <f t="shared" si="13"/>
        <v>-59.032307000000003</v>
      </c>
    </row>
    <row r="82" spans="2:16" x14ac:dyDescent="0.25">
      <c r="B82" s="87">
        <v>9448979591.8367004</v>
      </c>
      <c r="C82" s="87">
        <v>-8.8333302000000007</v>
      </c>
      <c r="F82" s="6">
        <f t="shared" si="10"/>
        <v>9.8571428571429003</v>
      </c>
      <c r="G82" s="11">
        <f t="shared" si="14"/>
        <v>-65.760425999999995</v>
      </c>
      <c r="H82" s="6">
        <f t="shared" si="11"/>
        <v>-60.760426000000002</v>
      </c>
      <c r="J82" s="87">
        <v>9448979591.8367004</v>
      </c>
      <c r="K82" s="87">
        <v>-10.728011</v>
      </c>
      <c r="N82" s="6">
        <f t="shared" si="12"/>
        <v>9.8571428571429003</v>
      </c>
      <c r="O82" s="11">
        <f t="shared" si="15"/>
        <v>-64.293872999999991</v>
      </c>
      <c r="P82" s="6">
        <f t="shared" si="13"/>
        <v>-59.293872999999998</v>
      </c>
    </row>
    <row r="83" spans="2:16" x14ac:dyDescent="0.25">
      <c r="B83" s="87">
        <v>9551020408.1632996</v>
      </c>
      <c r="C83" s="87">
        <v>-8.8330974999999992</v>
      </c>
      <c r="F83" s="6">
        <f t="shared" si="10"/>
        <v>9.9591836734694006</v>
      </c>
      <c r="G83" s="11">
        <f t="shared" si="14"/>
        <v>-67.031466999999992</v>
      </c>
      <c r="H83" s="6">
        <f t="shared" si="11"/>
        <v>-62.031466999999999</v>
      </c>
      <c r="J83" s="87">
        <v>9551020408.1632996</v>
      </c>
      <c r="K83" s="87">
        <v>-10.682051</v>
      </c>
      <c r="N83" s="6">
        <f t="shared" si="12"/>
        <v>9.9591836734694006</v>
      </c>
      <c r="O83" s="11">
        <f t="shared" si="15"/>
        <v>-65.497162000000003</v>
      </c>
      <c r="P83" s="6">
        <f t="shared" si="13"/>
        <v>-60.497162000000003</v>
      </c>
    </row>
    <row r="84" spans="2:16" x14ac:dyDescent="0.25">
      <c r="B84" s="87">
        <v>9653061224.4897995</v>
      </c>
      <c r="C84" s="87">
        <v>-8.7992629999999998</v>
      </c>
      <c r="F84" s="6">
        <f t="shared" si="10"/>
        <v>10.061224489796</v>
      </c>
      <c r="G84" s="11">
        <f t="shared" si="14"/>
        <v>-73.747962999999999</v>
      </c>
      <c r="H84" s="6">
        <f t="shared" si="11"/>
        <v>-68.747962999999999</v>
      </c>
      <c r="J84" s="87">
        <v>9653061224.4897995</v>
      </c>
      <c r="K84" s="87">
        <v>-10.690875999999999</v>
      </c>
      <c r="N84" s="6">
        <f t="shared" si="12"/>
        <v>10.061224489796</v>
      </c>
      <c r="O84" s="11">
        <f t="shared" si="15"/>
        <v>-70.932372999999998</v>
      </c>
      <c r="P84" s="6">
        <f t="shared" si="13"/>
        <v>-65.932372999999998</v>
      </c>
    </row>
    <row r="85" spans="2:16" x14ac:dyDescent="0.25">
      <c r="B85" s="87">
        <v>9755102040.8162994</v>
      </c>
      <c r="C85" s="87">
        <v>-8.8512993000000009</v>
      </c>
      <c r="F85" s="6">
        <f t="shared" si="10"/>
        <v>10.163265306122</v>
      </c>
      <c r="G85" s="11">
        <f t="shared" si="14"/>
        <v>-78.285697999999996</v>
      </c>
      <c r="H85" s="6">
        <f t="shared" si="11"/>
        <v>-73.285697999999996</v>
      </c>
      <c r="J85" s="87">
        <v>9755102040.8162994</v>
      </c>
      <c r="K85" s="87">
        <v>-10.702536</v>
      </c>
      <c r="N85" s="6">
        <f t="shared" si="12"/>
        <v>10.163265306122</v>
      </c>
      <c r="O85" s="11">
        <f t="shared" si="15"/>
        <v>-77.576317000000003</v>
      </c>
      <c r="P85" s="6">
        <f t="shared" si="13"/>
        <v>-72.576317000000003</v>
      </c>
    </row>
    <row r="86" spans="2:16" x14ac:dyDescent="0.25">
      <c r="B86" s="87">
        <v>9857142857.1429005</v>
      </c>
      <c r="C86" s="87">
        <v>-8.7246447000000007</v>
      </c>
      <c r="F86" s="6">
        <f t="shared" si="10"/>
        <v>10.265306122448999</v>
      </c>
      <c r="G86" s="11">
        <f t="shared" si="14"/>
        <v>-81.951988</v>
      </c>
      <c r="H86" s="6">
        <f t="shared" si="11"/>
        <v>-76.951988</v>
      </c>
      <c r="J86" s="87">
        <v>9857142857.1429005</v>
      </c>
      <c r="K86" s="87">
        <v>-10.680016999999999</v>
      </c>
      <c r="N86" s="6">
        <f t="shared" si="12"/>
        <v>10.265306122448999</v>
      </c>
      <c r="O86" s="11">
        <f t="shared" si="15"/>
        <v>-81.558104999999998</v>
      </c>
      <c r="P86" s="6">
        <f t="shared" si="13"/>
        <v>-76.558104999999998</v>
      </c>
    </row>
    <row r="87" spans="2:16" x14ac:dyDescent="0.25">
      <c r="B87" s="87">
        <v>9959183673.4694004</v>
      </c>
      <c r="C87" s="87">
        <v>-8.7764111000000007</v>
      </c>
      <c r="F87" s="6">
        <f t="shared" si="10"/>
        <v>10.367346938775999</v>
      </c>
      <c r="G87" s="11">
        <f t="shared" si="14"/>
        <v>-88.541656000000003</v>
      </c>
      <c r="H87" s="6">
        <f t="shared" si="11"/>
        <v>-83.541656000000003</v>
      </c>
      <c r="J87" s="87">
        <v>9959183673.4694004</v>
      </c>
      <c r="K87" s="87">
        <v>-10.641565</v>
      </c>
      <c r="N87" s="6">
        <f t="shared" si="12"/>
        <v>10.367346938775999</v>
      </c>
      <c r="O87" s="11">
        <f t="shared" si="15"/>
        <v>-85.499640999999997</v>
      </c>
      <c r="P87" s="6">
        <f t="shared" si="13"/>
        <v>-80.499640999999997</v>
      </c>
    </row>
    <row r="88" spans="2:16" x14ac:dyDescent="0.25">
      <c r="B88" s="87">
        <v>10061224489.796</v>
      </c>
      <c r="C88" s="87">
        <v>-8.6659583999999992</v>
      </c>
      <c r="F88" s="6">
        <f t="shared" si="10"/>
        <v>10.469387755102</v>
      </c>
      <c r="G88" s="11">
        <f t="shared" si="14"/>
        <v>-88.483542999999997</v>
      </c>
      <c r="H88" s="6">
        <f t="shared" si="11"/>
        <v>-83.483542999999997</v>
      </c>
      <c r="J88" s="87">
        <v>10061224489.796</v>
      </c>
      <c r="K88" s="87">
        <v>-10.476832</v>
      </c>
      <c r="N88" s="6">
        <f t="shared" si="12"/>
        <v>10.469387755102</v>
      </c>
      <c r="O88" s="11">
        <f t="shared" si="15"/>
        <v>-84.425903000000005</v>
      </c>
      <c r="P88" s="6">
        <f t="shared" si="13"/>
        <v>-79.425903000000005</v>
      </c>
    </row>
    <row r="89" spans="2:16" x14ac:dyDescent="0.25">
      <c r="B89" s="87">
        <v>10163265306.122</v>
      </c>
      <c r="C89" s="87">
        <v>-8.6095895999999996</v>
      </c>
      <c r="F89" s="6">
        <f t="shared" si="10"/>
        <v>10.571428571429001</v>
      </c>
      <c r="G89" s="11">
        <f t="shared" si="14"/>
        <v>-88.741455000000002</v>
      </c>
      <c r="H89" s="6">
        <f t="shared" si="11"/>
        <v>-83.741455000000002</v>
      </c>
      <c r="J89" s="87">
        <v>10163265306.122</v>
      </c>
      <c r="K89" s="87">
        <v>-10.363848000000001</v>
      </c>
      <c r="N89" s="6">
        <f t="shared" si="12"/>
        <v>10.571428571429001</v>
      </c>
      <c r="O89" s="11">
        <f t="shared" si="15"/>
        <v>-85.413239000000004</v>
      </c>
      <c r="P89" s="6">
        <f t="shared" si="13"/>
        <v>-80.413239000000004</v>
      </c>
    </row>
    <row r="90" spans="2:16" x14ac:dyDescent="0.25">
      <c r="B90" s="87">
        <v>10265306122.448999</v>
      </c>
      <c r="C90" s="87">
        <v>-8.6409558999999998</v>
      </c>
      <c r="F90" s="6">
        <f t="shared" si="10"/>
        <v>10.673469387754999</v>
      </c>
      <c r="G90" s="11">
        <f t="shared" si="14"/>
        <v>-81.018799000000001</v>
      </c>
      <c r="H90" s="6">
        <f t="shared" si="11"/>
        <v>-76.018799000000001</v>
      </c>
      <c r="J90" s="87">
        <v>10265306122.448999</v>
      </c>
      <c r="K90" s="87">
        <v>-10.314031999999999</v>
      </c>
      <c r="N90" s="6">
        <f t="shared" si="12"/>
        <v>10.673469387754999</v>
      </c>
      <c r="O90" s="11">
        <f t="shared" si="15"/>
        <v>-81.436249000000004</v>
      </c>
      <c r="P90" s="6">
        <f t="shared" si="13"/>
        <v>-76.436249000000004</v>
      </c>
    </row>
    <row r="91" spans="2:16" x14ac:dyDescent="0.25">
      <c r="B91" s="87">
        <v>10367346938.775999</v>
      </c>
      <c r="C91" s="87">
        <v>-8.4864349000000008</v>
      </c>
      <c r="F91" s="6">
        <f t="shared" si="10"/>
        <v>10.775510204082</v>
      </c>
      <c r="G91" s="11">
        <f t="shared" si="14"/>
        <v>-80.478317000000004</v>
      </c>
      <c r="H91" s="6">
        <f t="shared" si="11"/>
        <v>-75.478317000000004</v>
      </c>
      <c r="J91" s="87">
        <v>10367346938.775999</v>
      </c>
      <c r="K91" s="87">
        <v>-10.186837000000001</v>
      </c>
      <c r="N91" s="6">
        <f t="shared" si="12"/>
        <v>10.775510204082</v>
      </c>
      <c r="O91" s="11">
        <f t="shared" si="15"/>
        <v>-81.225655000000003</v>
      </c>
      <c r="P91" s="6">
        <f t="shared" si="13"/>
        <v>-76.225655000000003</v>
      </c>
    </row>
    <row r="92" spans="2:16" x14ac:dyDescent="0.25">
      <c r="B92" s="87">
        <v>10469387755.101999</v>
      </c>
      <c r="C92" s="87">
        <v>-8.6032495000000004</v>
      </c>
      <c r="F92" s="6">
        <f t="shared" si="10"/>
        <v>10.877551020408001</v>
      </c>
      <c r="G92" s="11">
        <f t="shared" si="14"/>
        <v>-81.196251000000004</v>
      </c>
      <c r="H92" s="6">
        <f t="shared" si="11"/>
        <v>-76.196251000000004</v>
      </c>
      <c r="J92" s="87">
        <v>10469387755.101999</v>
      </c>
      <c r="K92" s="87">
        <v>-10.112997999999999</v>
      </c>
      <c r="N92" s="6">
        <f t="shared" si="12"/>
        <v>10.877551020408001</v>
      </c>
      <c r="O92" s="11">
        <f t="shared" si="15"/>
        <v>-81.468727000000001</v>
      </c>
      <c r="P92" s="6">
        <f t="shared" si="13"/>
        <v>-76.468727000000001</v>
      </c>
    </row>
    <row r="93" spans="2:16" x14ac:dyDescent="0.25">
      <c r="B93" s="87">
        <v>10571428571.429001</v>
      </c>
      <c r="C93" s="87">
        <v>-8.6205425000000009</v>
      </c>
      <c r="F93" s="6">
        <f t="shared" si="10"/>
        <v>10.979591836735</v>
      </c>
      <c r="G93" s="11">
        <f t="shared" si="14"/>
        <v>-85.655556000000004</v>
      </c>
      <c r="H93" s="6">
        <f t="shared" si="11"/>
        <v>-80.655556000000004</v>
      </c>
      <c r="J93" s="87">
        <v>10571428571.429001</v>
      </c>
      <c r="K93" s="87">
        <v>-10.058884000000001</v>
      </c>
      <c r="N93" s="6">
        <f t="shared" si="12"/>
        <v>10.979591836735</v>
      </c>
      <c r="O93" s="11">
        <f t="shared" si="15"/>
        <v>-86.806831000000003</v>
      </c>
      <c r="P93" s="6">
        <f t="shared" si="13"/>
        <v>-81.806831000000003</v>
      </c>
    </row>
    <row r="94" spans="2:16" x14ac:dyDescent="0.25">
      <c r="B94" s="87">
        <v>10673469387.754999</v>
      </c>
      <c r="C94" s="87">
        <v>-8.5798445000000001</v>
      </c>
      <c r="F94" s="6">
        <f t="shared" si="10"/>
        <v>11.081632653061002</v>
      </c>
      <c r="G94" s="11">
        <f t="shared" si="14"/>
        <v>-90.922736999999998</v>
      </c>
      <c r="H94" s="6">
        <f t="shared" si="11"/>
        <v>-85.922736999999998</v>
      </c>
      <c r="J94" s="87">
        <v>10673469387.754999</v>
      </c>
      <c r="K94" s="87">
        <v>-9.9932499000000004</v>
      </c>
      <c r="N94" s="6">
        <f t="shared" si="12"/>
        <v>11.081632653061002</v>
      </c>
      <c r="O94" s="11">
        <f t="shared" si="15"/>
        <v>-91.024146999999999</v>
      </c>
      <c r="P94" s="6">
        <f t="shared" si="13"/>
        <v>-86.024146999999999</v>
      </c>
    </row>
    <row r="95" spans="2:16" x14ac:dyDescent="0.25">
      <c r="B95" s="87">
        <v>10775510204.082001</v>
      </c>
      <c r="C95" s="87">
        <v>-8.6443977000000007</v>
      </c>
      <c r="F95" s="6">
        <f t="shared" si="10"/>
        <v>11.183673469388001</v>
      </c>
      <c r="G95" s="11">
        <f t="shared" si="14"/>
        <v>-91.239029000000002</v>
      </c>
      <c r="H95" s="6">
        <f t="shared" si="11"/>
        <v>-86.239029000000002</v>
      </c>
      <c r="J95" s="87">
        <v>10775510204.082001</v>
      </c>
      <c r="K95" s="87">
        <v>-9.9830532000000005</v>
      </c>
      <c r="N95" s="6">
        <f t="shared" si="12"/>
        <v>11.183673469388001</v>
      </c>
      <c r="O95" s="11">
        <f t="shared" si="15"/>
        <v>-90.862442000000001</v>
      </c>
      <c r="P95" s="6">
        <f t="shared" si="13"/>
        <v>-85.862442000000001</v>
      </c>
    </row>
    <row r="96" spans="2:16" x14ac:dyDescent="0.25">
      <c r="B96" s="87">
        <v>10877551020.408001</v>
      </c>
      <c r="C96" s="87">
        <v>-8.5942620999999999</v>
      </c>
      <c r="F96" s="6">
        <f t="shared" si="10"/>
        <v>11.285714285714</v>
      </c>
      <c r="G96" s="11">
        <f t="shared" si="14"/>
        <v>-88.97287</v>
      </c>
      <c r="H96" s="6">
        <f t="shared" si="11"/>
        <v>-83.97287</v>
      </c>
      <c r="J96" s="87">
        <v>10877551020.408001</v>
      </c>
      <c r="K96" s="87">
        <v>-9.9140271999999996</v>
      </c>
      <c r="N96" s="6">
        <f t="shared" si="12"/>
        <v>11.285714285714</v>
      </c>
      <c r="O96" s="11">
        <f t="shared" si="15"/>
        <v>-88.112639999999999</v>
      </c>
      <c r="P96" s="6">
        <f t="shared" si="13"/>
        <v>-83.112639999999999</v>
      </c>
    </row>
    <row r="97" spans="2:16" x14ac:dyDescent="0.25">
      <c r="B97" s="87">
        <v>10979591836.735001</v>
      </c>
      <c r="C97" s="87">
        <v>-8.6860751999999994</v>
      </c>
      <c r="F97" s="6">
        <f t="shared" si="10"/>
        <v>11.387755102041</v>
      </c>
      <c r="G97" s="11">
        <f t="shared" si="14"/>
        <v>-86.753417999999996</v>
      </c>
      <c r="H97" s="6">
        <f t="shared" si="11"/>
        <v>-81.753417999999996</v>
      </c>
      <c r="J97" s="87">
        <v>10979591836.735001</v>
      </c>
      <c r="K97" s="87">
        <v>-9.8811569000000006</v>
      </c>
      <c r="N97" s="6">
        <f t="shared" si="12"/>
        <v>11.387755102041</v>
      </c>
      <c r="O97" s="11">
        <f t="shared" si="15"/>
        <v>-84.604263000000003</v>
      </c>
      <c r="P97" s="6">
        <f t="shared" si="13"/>
        <v>-79.604263000000003</v>
      </c>
    </row>
    <row r="98" spans="2:16" x14ac:dyDescent="0.25">
      <c r="B98" s="87">
        <v>11081632653.061001</v>
      </c>
      <c r="C98" s="87">
        <v>-8.6875563000000007</v>
      </c>
      <c r="F98" s="6">
        <f t="shared" si="10"/>
        <v>11.489795918367001</v>
      </c>
      <c r="G98" s="11">
        <f t="shared" si="14"/>
        <v>-88.321883999999997</v>
      </c>
      <c r="H98" s="6">
        <f t="shared" si="11"/>
        <v>-83.321883999999997</v>
      </c>
      <c r="J98" s="87">
        <v>11081632653.061001</v>
      </c>
      <c r="K98" s="87">
        <v>-9.8484735000000008</v>
      </c>
      <c r="N98" s="6">
        <f t="shared" si="12"/>
        <v>11.489795918367001</v>
      </c>
      <c r="O98" s="11">
        <f t="shared" si="15"/>
        <v>-87.841324</v>
      </c>
      <c r="P98" s="6">
        <f t="shared" si="13"/>
        <v>-82.841324</v>
      </c>
    </row>
    <row r="99" spans="2:16" x14ac:dyDescent="0.25">
      <c r="B99" s="87">
        <v>11183673469.388</v>
      </c>
      <c r="C99" s="87">
        <v>-8.7595948999999997</v>
      </c>
      <c r="F99" s="6">
        <f t="shared" si="10"/>
        <v>11.591836734694001</v>
      </c>
      <c r="G99" s="11">
        <f t="shared" si="14"/>
        <v>-86.354011999999997</v>
      </c>
      <c r="H99" s="6">
        <f t="shared" si="11"/>
        <v>-81.354011999999997</v>
      </c>
      <c r="J99" s="87">
        <v>11183673469.388</v>
      </c>
      <c r="K99" s="87">
        <v>-9.8348846000000005</v>
      </c>
      <c r="N99" s="6">
        <f t="shared" si="12"/>
        <v>11.591836734694001</v>
      </c>
      <c r="O99" s="11">
        <f t="shared" si="15"/>
        <v>-85.599059999999994</v>
      </c>
      <c r="P99" s="6">
        <f t="shared" si="13"/>
        <v>-80.599059999999994</v>
      </c>
    </row>
    <row r="100" spans="2:16" x14ac:dyDescent="0.25">
      <c r="B100" s="87">
        <v>11285714285.714001</v>
      </c>
      <c r="C100" s="87">
        <v>-8.9220962999999998</v>
      </c>
      <c r="F100" s="6">
        <f t="shared" si="10"/>
        <v>11.69387755102</v>
      </c>
      <c r="G100" s="11">
        <f t="shared" si="14"/>
        <v>-82.863219999999998</v>
      </c>
      <c r="H100" s="6">
        <f t="shared" si="11"/>
        <v>-77.863219999999998</v>
      </c>
      <c r="J100" s="87">
        <v>11285714285.714001</v>
      </c>
      <c r="K100" s="87">
        <v>-9.8228425999999995</v>
      </c>
      <c r="N100" s="6">
        <f t="shared" si="12"/>
        <v>11.69387755102</v>
      </c>
      <c r="O100" s="11">
        <f t="shared" si="15"/>
        <v>-83.916588000000004</v>
      </c>
      <c r="P100" s="6">
        <f t="shared" si="13"/>
        <v>-78.916588000000004</v>
      </c>
    </row>
    <row r="101" spans="2:16" x14ac:dyDescent="0.25">
      <c r="B101" s="87">
        <v>11387755102.041</v>
      </c>
      <c r="C101" s="87">
        <v>-8.9067782999999991</v>
      </c>
      <c r="F101" s="6">
        <f t="shared" ref="F101:F103" si="16">B209/1000000000</f>
        <v>11.795918367346999</v>
      </c>
      <c r="G101" s="11">
        <f t="shared" si="14"/>
        <v>-80.106307999999999</v>
      </c>
      <c r="H101" s="6">
        <f t="shared" ref="H101:H103" si="17">D209</f>
        <v>-75.106307999999999</v>
      </c>
      <c r="J101" s="87">
        <v>11387755102.041</v>
      </c>
      <c r="K101" s="87">
        <v>-9.6734390000000001</v>
      </c>
      <c r="N101" s="6">
        <f t="shared" ref="N101:N103" si="18">J209/1000000000</f>
        <v>11.795918367346999</v>
      </c>
      <c r="O101" s="11">
        <f t="shared" si="15"/>
        <v>-80.462006000000002</v>
      </c>
      <c r="P101" s="6">
        <f t="shared" ref="P101:P103" si="19">L209</f>
        <v>-75.462006000000002</v>
      </c>
    </row>
    <row r="102" spans="2:16" x14ac:dyDescent="0.25">
      <c r="B102" s="87">
        <v>11489795918.367001</v>
      </c>
      <c r="C102" s="87">
        <v>-9.1329411999999994</v>
      </c>
      <c r="F102" s="6">
        <f t="shared" si="16"/>
        <v>11.897959183673001</v>
      </c>
      <c r="G102" s="11">
        <f t="shared" si="14"/>
        <v>-78.044105999999999</v>
      </c>
      <c r="H102" s="6">
        <f t="shared" si="17"/>
        <v>-73.044105999999999</v>
      </c>
      <c r="J102" s="87">
        <v>11489795918.367001</v>
      </c>
      <c r="K102" s="87">
        <v>-9.6624279000000008</v>
      </c>
      <c r="N102" s="6">
        <f t="shared" si="18"/>
        <v>11.897959183673001</v>
      </c>
      <c r="O102" s="11">
        <f t="shared" si="15"/>
        <v>-79.936027999999993</v>
      </c>
      <c r="P102" s="6">
        <f t="shared" si="19"/>
        <v>-74.936027999999993</v>
      </c>
    </row>
    <row r="103" spans="2:16" x14ac:dyDescent="0.25">
      <c r="B103" s="87">
        <v>11591836734.694</v>
      </c>
      <c r="C103" s="87">
        <v>-9.3395872000000004</v>
      </c>
      <c r="F103" s="6">
        <f t="shared" si="16"/>
        <v>12</v>
      </c>
      <c r="G103" s="11">
        <f t="shared" si="14"/>
        <v>-77.661574999999999</v>
      </c>
      <c r="H103" s="6">
        <f t="shared" si="17"/>
        <v>-72.661574999999999</v>
      </c>
      <c r="J103" s="87">
        <v>11591836734.694</v>
      </c>
      <c r="K103" s="87">
        <v>-9.6213160000000002</v>
      </c>
      <c r="N103" s="6">
        <f t="shared" si="18"/>
        <v>12</v>
      </c>
      <c r="O103" s="11">
        <f t="shared" si="15"/>
        <v>-79.868949999999998</v>
      </c>
      <c r="P103" s="6">
        <f t="shared" si="19"/>
        <v>-74.868949999999998</v>
      </c>
    </row>
    <row r="104" spans="2:16" x14ac:dyDescent="0.25">
      <c r="B104" s="87">
        <v>11693877551.02</v>
      </c>
      <c r="C104" s="87">
        <v>-9.5348845000000004</v>
      </c>
      <c r="J104" s="87">
        <v>11693877551.02</v>
      </c>
      <c r="K104" s="87">
        <v>-9.5797595999999992</v>
      </c>
      <c r="O104" s="11"/>
    </row>
    <row r="105" spans="2:16" x14ac:dyDescent="0.25">
      <c r="B105" s="87">
        <v>11795918367.347</v>
      </c>
      <c r="C105" s="87">
        <v>-9.8435678000000006</v>
      </c>
      <c r="J105" s="87">
        <v>11795918367.347</v>
      </c>
      <c r="K105" s="87">
        <v>-9.5520219999999991</v>
      </c>
    </row>
    <row r="106" spans="2:16" x14ac:dyDescent="0.25">
      <c r="B106" s="87">
        <v>11897959183.673</v>
      </c>
      <c r="C106" s="87">
        <v>-10.148395000000001</v>
      </c>
      <c r="J106" s="87">
        <v>11897959183.673</v>
      </c>
      <c r="K106" s="87">
        <v>-9.6059084000000006</v>
      </c>
    </row>
    <row r="107" spans="2:16" x14ac:dyDescent="0.25">
      <c r="B107" s="87">
        <v>12000000000</v>
      </c>
      <c r="C107" s="87">
        <v>-10.483905999999999</v>
      </c>
      <c r="J107" s="87">
        <v>12000000000</v>
      </c>
      <c r="K107" s="87">
        <v>-9.6050024000000001</v>
      </c>
    </row>
    <row r="108" spans="2:16" x14ac:dyDescent="0.25">
      <c r="B108" s="87" t="s">
        <v>21</v>
      </c>
      <c r="J108" s="87" t="s">
        <v>21</v>
      </c>
    </row>
    <row r="111" spans="2:16" x14ac:dyDescent="0.25">
      <c r="B111" s="87" t="s">
        <v>35</v>
      </c>
      <c r="J111" s="87" t="s">
        <v>35</v>
      </c>
    </row>
    <row r="112" spans="2:16" x14ac:dyDescent="0.25">
      <c r="B112" s="87" t="s">
        <v>19</v>
      </c>
      <c r="C112" s="87" t="s">
        <v>114</v>
      </c>
      <c r="D112" s="87" t="s">
        <v>36</v>
      </c>
      <c r="J112" s="87" t="s">
        <v>19</v>
      </c>
      <c r="K112" s="87" t="s">
        <v>114</v>
      </c>
      <c r="L112" s="87" t="s">
        <v>36</v>
      </c>
    </row>
    <row r="113" spans="2:12" x14ac:dyDescent="0.25">
      <c r="B113" s="87">
        <v>2000000000</v>
      </c>
      <c r="C113" s="87">
        <v>-85.480362</v>
      </c>
      <c r="D113" s="87">
        <v>-75.433043999999995</v>
      </c>
      <c r="J113" s="87">
        <v>2000000000</v>
      </c>
      <c r="K113" s="87">
        <v>-81.654906999999994</v>
      </c>
      <c r="L113" s="87">
        <v>-69.337569999999999</v>
      </c>
    </row>
    <row r="114" spans="2:12" x14ac:dyDescent="0.25">
      <c r="B114" s="87">
        <v>2102040816.3264999</v>
      </c>
      <c r="C114" s="87">
        <v>-74.353301999999999</v>
      </c>
      <c r="D114" s="87">
        <v>-71.366425000000007</v>
      </c>
      <c r="J114" s="87">
        <v>2102040816.3264999</v>
      </c>
      <c r="K114" s="87">
        <v>-77.997467</v>
      </c>
      <c r="L114" s="87">
        <v>-69.048225000000002</v>
      </c>
    </row>
    <row r="115" spans="2:12" x14ac:dyDescent="0.25">
      <c r="B115" s="87">
        <v>2204081632.6531</v>
      </c>
      <c r="C115" s="87">
        <v>-73.139602999999994</v>
      </c>
      <c r="D115" s="87">
        <v>-67.261855999999995</v>
      </c>
      <c r="J115" s="87">
        <v>2204081632.6531</v>
      </c>
      <c r="K115" s="87">
        <v>-77.633080000000007</v>
      </c>
      <c r="L115" s="87">
        <v>-68.257484000000005</v>
      </c>
    </row>
    <row r="116" spans="2:12" x14ac:dyDescent="0.25">
      <c r="B116" s="87">
        <v>2306122448.9796</v>
      </c>
      <c r="C116" s="87">
        <v>-73.691817999999998</v>
      </c>
      <c r="D116" s="87">
        <v>-65.767989999999998</v>
      </c>
      <c r="J116" s="87">
        <v>2306122448.9796</v>
      </c>
      <c r="K116" s="87">
        <v>-75.607253999999998</v>
      </c>
      <c r="L116" s="87">
        <v>-69.024665999999996</v>
      </c>
    </row>
    <row r="117" spans="2:12" x14ac:dyDescent="0.25">
      <c r="B117" s="87">
        <v>2408163265.3060999</v>
      </c>
      <c r="C117" s="87">
        <v>-71.921761000000004</v>
      </c>
      <c r="D117" s="87">
        <v>-65.206429</v>
      </c>
      <c r="J117" s="87">
        <v>2408163265.3060999</v>
      </c>
      <c r="K117" s="87">
        <v>-78.155501999999998</v>
      </c>
      <c r="L117" s="87">
        <v>-68.868506999999994</v>
      </c>
    </row>
    <row r="118" spans="2:12" x14ac:dyDescent="0.25">
      <c r="B118" s="87">
        <v>2510204081.6327</v>
      </c>
      <c r="C118" s="87">
        <v>-72.570556999999994</v>
      </c>
      <c r="D118" s="87">
        <v>-65.169471999999999</v>
      </c>
      <c r="J118" s="87">
        <v>2510204081.6327</v>
      </c>
      <c r="K118" s="87">
        <v>-75.845260999999994</v>
      </c>
      <c r="L118" s="87">
        <v>-71.205437000000003</v>
      </c>
    </row>
    <row r="119" spans="2:12" x14ac:dyDescent="0.25">
      <c r="B119" s="87">
        <v>2612244897.9591999</v>
      </c>
      <c r="C119" s="87">
        <v>-74.218986999999998</v>
      </c>
      <c r="D119" s="87">
        <v>-65.633446000000006</v>
      </c>
      <c r="J119" s="87">
        <v>2612244897.9591999</v>
      </c>
      <c r="K119" s="87">
        <v>-81.526236999999995</v>
      </c>
      <c r="L119" s="87">
        <v>-71.610504000000006</v>
      </c>
    </row>
    <row r="120" spans="2:12" x14ac:dyDescent="0.25">
      <c r="B120" s="87">
        <v>2714285714.2856998</v>
      </c>
      <c r="C120" s="87">
        <v>-73.549248000000006</v>
      </c>
      <c r="D120" s="87">
        <v>-66.216507000000007</v>
      </c>
      <c r="J120" s="87">
        <v>2714285714.2856998</v>
      </c>
      <c r="K120" s="87">
        <v>-79.091057000000006</v>
      </c>
      <c r="L120" s="87">
        <v>-72.769820999999993</v>
      </c>
    </row>
    <row r="121" spans="2:12" x14ac:dyDescent="0.25">
      <c r="B121" s="87">
        <v>2816326530.6121998</v>
      </c>
      <c r="C121" s="87">
        <v>-74.410781999999998</v>
      </c>
      <c r="D121" s="87">
        <v>-66.290908999999999</v>
      </c>
      <c r="J121" s="87">
        <v>2816326530.6121998</v>
      </c>
      <c r="K121" s="87">
        <v>-79.125488000000004</v>
      </c>
      <c r="L121" s="87">
        <v>-71.575858999999994</v>
      </c>
    </row>
    <row r="122" spans="2:12" x14ac:dyDescent="0.25">
      <c r="B122" s="87">
        <v>2918367346.9387999</v>
      </c>
      <c r="C122" s="87">
        <v>-74.942177000000001</v>
      </c>
      <c r="D122" s="87">
        <v>-68.080978000000002</v>
      </c>
      <c r="J122" s="87">
        <v>2918367346.9387999</v>
      </c>
      <c r="K122" s="87">
        <v>-78.066338000000002</v>
      </c>
      <c r="L122" s="87">
        <v>-71.647423000000003</v>
      </c>
    </row>
    <row r="123" spans="2:12" x14ac:dyDescent="0.25">
      <c r="B123" s="87">
        <v>3020408163.2652998</v>
      </c>
      <c r="C123" s="87">
        <v>-78.577286000000001</v>
      </c>
      <c r="D123" s="87">
        <v>-68.115600999999998</v>
      </c>
      <c r="J123" s="87">
        <v>3020408163.2652998</v>
      </c>
      <c r="K123" s="87">
        <v>-79.454628</v>
      </c>
      <c r="L123" s="87">
        <v>-70.561347999999995</v>
      </c>
    </row>
    <row r="124" spans="2:12" x14ac:dyDescent="0.25">
      <c r="B124" s="87">
        <v>3122448979.5918002</v>
      </c>
      <c r="C124" s="87">
        <v>-74.896293999999997</v>
      </c>
      <c r="D124" s="87">
        <v>-67.987899999999996</v>
      </c>
      <c r="J124" s="87">
        <v>3122448979.5918002</v>
      </c>
      <c r="K124" s="87">
        <v>-76.201369999999997</v>
      </c>
      <c r="L124" s="87">
        <v>-73.123504999999994</v>
      </c>
    </row>
    <row r="125" spans="2:12" x14ac:dyDescent="0.25">
      <c r="B125" s="87">
        <v>3224489795.9183998</v>
      </c>
      <c r="C125" s="87">
        <v>-74.362953000000005</v>
      </c>
      <c r="D125" s="87">
        <v>-66.378708000000003</v>
      </c>
      <c r="J125" s="87">
        <v>3224489795.9183998</v>
      </c>
      <c r="K125" s="87">
        <v>-85.962265000000002</v>
      </c>
      <c r="L125" s="87">
        <v>-75.452765999999997</v>
      </c>
    </row>
    <row r="126" spans="2:12" x14ac:dyDescent="0.25">
      <c r="B126" s="87">
        <v>3326530612.2449002</v>
      </c>
      <c r="C126" s="87">
        <v>-74.006905000000003</v>
      </c>
      <c r="D126" s="87">
        <v>-66.896895999999998</v>
      </c>
      <c r="J126" s="87">
        <v>3326530612.2449002</v>
      </c>
      <c r="K126" s="87">
        <v>-86.580253999999996</v>
      </c>
      <c r="L126" s="87">
        <v>-79.065665999999993</v>
      </c>
    </row>
    <row r="127" spans="2:12" x14ac:dyDescent="0.25">
      <c r="B127" s="87">
        <v>3428571428.5714002</v>
      </c>
      <c r="C127" s="87">
        <v>-76.306235999999998</v>
      </c>
      <c r="D127" s="87">
        <v>-66.829207999999994</v>
      </c>
      <c r="J127" s="87">
        <v>3428571428.5714002</v>
      </c>
      <c r="K127" s="87">
        <v>-87.209045000000003</v>
      </c>
      <c r="L127" s="87">
        <v>-80.478035000000006</v>
      </c>
    </row>
    <row r="128" spans="2:12" x14ac:dyDescent="0.25">
      <c r="B128" s="87">
        <v>3530612244.8979998</v>
      </c>
      <c r="C128" s="87">
        <v>-74.072120999999996</v>
      </c>
      <c r="D128" s="87">
        <v>-66.883690000000001</v>
      </c>
      <c r="J128" s="87">
        <v>3530612244.8979998</v>
      </c>
      <c r="K128" s="87">
        <v>-90.648337999999995</v>
      </c>
      <c r="L128" s="87">
        <v>-80.010802999999996</v>
      </c>
    </row>
    <row r="129" spans="2:12" x14ac:dyDescent="0.25">
      <c r="B129" s="87">
        <v>3632653061.2245002</v>
      </c>
      <c r="C129" s="87">
        <v>-74.159713999999994</v>
      </c>
      <c r="D129" s="87">
        <v>-67.661231999999998</v>
      </c>
      <c r="J129" s="87">
        <v>3632653061.2245002</v>
      </c>
      <c r="K129" s="87">
        <v>-85.575760000000002</v>
      </c>
      <c r="L129" s="87">
        <v>-80.552322000000004</v>
      </c>
    </row>
    <row r="130" spans="2:12" x14ac:dyDescent="0.25">
      <c r="B130" s="87">
        <v>3734693877.5510001</v>
      </c>
      <c r="C130" s="87">
        <v>-78.365677000000005</v>
      </c>
      <c r="D130" s="87">
        <v>-69.330399</v>
      </c>
      <c r="J130" s="87">
        <v>3734693877.5510001</v>
      </c>
      <c r="K130" s="87">
        <v>-89.160781999999998</v>
      </c>
      <c r="L130" s="87">
        <v>-79.454620000000006</v>
      </c>
    </row>
    <row r="131" spans="2:12" x14ac:dyDescent="0.25">
      <c r="B131" s="87">
        <v>3836734693.8776002</v>
      </c>
      <c r="C131" s="87">
        <v>-78.701652999999993</v>
      </c>
      <c r="D131" s="87">
        <v>-72.510589999999993</v>
      </c>
      <c r="J131" s="87">
        <v>3836734693.8776002</v>
      </c>
      <c r="K131" s="87">
        <v>-87.516975000000002</v>
      </c>
      <c r="L131" s="87">
        <v>-81.124222000000003</v>
      </c>
    </row>
    <row r="132" spans="2:12" x14ac:dyDescent="0.25">
      <c r="B132" s="87">
        <v>3938775510.2041001</v>
      </c>
      <c r="C132" s="87">
        <v>-83.302802999999997</v>
      </c>
      <c r="D132" s="87">
        <v>-75.143294999999995</v>
      </c>
      <c r="J132" s="87">
        <v>3938775510.2041001</v>
      </c>
      <c r="K132" s="87">
        <v>-90.779137000000006</v>
      </c>
      <c r="L132" s="87">
        <v>-80.379645999999994</v>
      </c>
    </row>
    <row r="133" spans="2:12" x14ac:dyDescent="0.25">
      <c r="B133" s="87">
        <v>4040816326.5306001</v>
      </c>
      <c r="C133" s="87">
        <v>-86.027221999999995</v>
      </c>
      <c r="D133" s="87">
        <v>-75.481773000000004</v>
      </c>
      <c r="J133" s="87">
        <v>4040816326.5306001</v>
      </c>
      <c r="K133" s="87">
        <v>-87.072800000000001</v>
      </c>
      <c r="L133" s="87">
        <v>-81.262787000000003</v>
      </c>
    </row>
    <row r="134" spans="2:12" x14ac:dyDescent="0.25">
      <c r="B134" s="87">
        <v>4142857142.8571</v>
      </c>
      <c r="C134" s="87">
        <v>-79.440185999999997</v>
      </c>
      <c r="D134" s="87">
        <v>-74.456726000000003</v>
      </c>
      <c r="J134" s="87">
        <v>4142857142.8571</v>
      </c>
      <c r="K134" s="87">
        <v>-90.296576999999999</v>
      </c>
      <c r="L134" s="87">
        <v>-83.196869000000007</v>
      </c>
    </row>
    <row r="135" spans="2:12" x14ac:dyDescent="0.25">
      <c r="B135" s="87">
        <v>4244897959.1837001</v>
      </c>
      <c r="C135" s="87">
        <v>-79.994338999999997</v>
      </c>
      <c r="D135" s="87">
        <v>-72.998519999999999</v>
      </c>
      <c r="J135" s="87">
        <v>4244897959.1837001</v>
      </c>
      <c r="K135" s="87">
        <v>-96.753867999999997</v>
      </c>
      <c r="L135" s="87">
        <v>-84.460166999999998</v>
      </c>
    </row>
    <row r="136" spans="2:12" x14ac:dyDescent="0.25">
      <c r="B136" s="87">
        <v>4346938775.5101995</v>
      </c>
      <c r="C136" s="87">
        <v>-81.649863999999994</v>
      </c>
      <c r="D136" s="87">
        <v>-72.376129000000006</v>
      </c>
      <c r="J136" s="87">
        <v>4346938775.5101995</v>
      </c>
      <c r="K136" s="87">
        <v>-91.044303999999997</v>
      </c>
      <c r="L136" s="87">
        <v>-83.044556</v>
      </c>
    </row>
    <row r="137" spans="2:12" x14ac:dyDescent="0.25">
      <c r="B137" s="87">
        <v>4448979591.8367004</v>
      </c>
      <c r="C137" s="87">
        <v>-77.580939999999998</v>
      </c>
      <c r="D137" s="87">
        <v>-72.381621999999993</v>
      </c>
      <c r="J137" s="87">
        <v>4448979591.8367004</v>
      </c>
      <c r="K137" s="87">
        <v>-86.276748999999995</v>
      </c>
      <c r="L137" s="87">
        <v>-80.533051</v>
      </c>
    </row>
    <row r="138" spans="2:12" x14ac:dyDescent="0.25">
      <c r="B138" s="87">
        <v>4551020408.1632996</v>
      </c>
      <c r="C138" s="87">
        <v>-80.064162999999994</v>
      </c>
      <c r="D138" s="87">
        <v>-71.349204999999998</v>
      </c>
      <c r="J138" s="87">
        <v>4551020408.1632996</v>
      </c>
      <c r="K138" s="87">
        <v>-89.369415000000004</v>
      </c>
      <c r="L138" s="87">
        <v>-78.371735000000001</v>
      </c>
    </row>
    <row r="139" spans="2:12" x14ac:dyDescent="0.25">
      <c r="B139" s="87">
        <v>4653061224.4898005</v>
      </c>
      <c r="C139" s="87">
        <v>-78.576401000000004</v>
      </c>
      <c r="D139" s="87">
        <v>-72.893485999999996</v>
      </c>
      <c r="J139" s="87">
        <v>4653061224.4898005</v>
      </c>
      <c r="K139" s="87">
        <v>-84.617408999999995</v>
      </c>
      <c r="L139" s="87">
        <v>-77.781745999999998</v>
      </c>
    </row>
    <row r="140" spans="2:12" x14ac:dyDescent="0.25">
      <c r="B140" s="87">
        <v>4755102040.8163004</v>
      </c>
      <c r="C140" s="87">
        <v>-82.206305999999998</v>
      </c>
      <c r="D140" s="87">
        <v>-74.556426999999999</v>
      </c>
      <c r="J140" s="87">
        <v>4755102040.8163004</v>
      </c>
      <c r="K140" s="87">
        <v>-84.606148000000005</v>
      </c>
      <c r="L140" s="87">
        <v>-75.721244999999996</v>
      </c>
    </row>
    <row r="141" spans="2:12" x14ac:dyDescent="0.25">
      <c r="B141" s="87">
        <v>4857142857.1429005</v>
      </c>
      <c r="C141" s="87">
        <v>-85.042182999999994</v>
      </c>
      <c r="D141" s="87">
        <v>-77.649994000000007</v>
      </c>
      <c r="J141" s="87">
        <v>4857142857.1429005</v>
      </c>
      <c r="K141" s="87">
        <v>-83.271880999999993</v>
      </c>
      <c r="L141" s="87">
        <v>-74.146773999999994</v>
      </c>
    </row>
    <row r="142" spans="2:12" x14ac:dyDescent="0.25">
      <c r="B142" s="87">
        <v>4959183673.4694004</v>
      </c>
      <c r="C142" s="87">
        <v>-87.817100999999994</v>
      </c>
      <c r="D142" s="87">
        <v>-78.499161000000001</v>
      </c>
      <c r="J142" s="87">
        <v>4959183673.4694004</v>
      </c>
      <c r="K142" s="87">
        <v>-80.201851000000005</v>
      </c>
      <c r="L142" s="87">
        <v>-72.050156000000001</v>
      </c>
    </row>
    <row r="143" spans="2:12" x14ac:dyDescent="0.25">
      <c r="B143" s="87">
        <v>5061224489.7959003</v>
      </c>
      <c r="C143" s="87">
        <v>-84.780319000000006</v>
      </c>
      <c r="D143" s="87">
        <v>-83.351027999999999</v>
      </c>
      <c r="J143" s="87">
        <v>5061224489.7959003</v>
      </c>
      <c r="K143" s="87">
        <v>-78.635918000000004</v>
      </c>
      <c r="L143" s="87">
        <v>-71.566574000000003</v>
      </c>
    </row>
    <row r="144" spans="2:12" x14ac:dyDescent="0.25">
      <c r="B144" s="87">
        <v>5163265306.1224003</v>
      </c>
      <c r="C144" s="87">
        <v>-99.494797000000005</v>
      </c>
      <c r="D144" s="87">
        <v>-86.116546999999997</v>
      </c>
      <c r="J144" s="87">
        <v>5163265306.1224003</v>
      </c>
      <c r="K144" s="87">
        <v>-82.147835000000001</v>
      </c>
      <c r="L144" s="87">
        <v>-73.956603999999999</v>
      </c>
    </row>
    <row r="145" spans="2:12" x14ac:dyDescent="0.25">
      <c r="B145" s="87">
        <v>5265306122.4490004</v>
      </c>
      <c r="C145" s="87">
        <v>-95.978675999999993</v>
      </c>
      <c r="D145" s="87">
        <v>-88.852028000000004</v>
      </c>
      <c r="J145" s="87">
        <v>5265306122.4490004</v>
      </c>
      <c r="K145" s="87">
        <v>-87.483138999999994</v>
      </c>
      <c r="L145" s="87">
        <v>-76.962233999999995</v>
      </c>
    </row>
    <row r="146" spans="2:12" x14ac:dyDescent="0.25">
      <c r="B146" s="87">
        <v>5367346938.7755003</v>
      </c>
      <c r="C146" s="87">
        <v>-92.880875000000003</v>
      </c>
      <c r="D146" s="87">
        <v>-85.578979000000004</v>
      </c>
      <c r="J146" s="87">
        <v>5367346938.7755003</v>
      </c>
      <c r="K146" s="87">
        <v>-87.702988000000005</v>
      </c>
      <c r="L146" s="87">
        <v>-83.306786000000002</v>
      </c>
    </row>
    <row r="147" spans="2:12" x14ac:dyDescent="0.25">
      <c r="B147" s="87">
        <v>5469387755.1020002</v>
      </c>
      <c r="C147" s="87">
        <v>-89.643531999999993</v>
      </c>
      <c r="D147" s="87">
        <v>-84.398926000000003</v>
      </c>
      <c r="J147" s="87">
        <v>5469387755.1020002</v>
      </c>
      <c r="K147" s="87">
        <v>-101.38191999999999</v>
      </c>
      <c r="L147" s="87">
        <v>-87.703270000000003</v>
      </c>
    </row>
    <row r="148" spans="2:12" x14ac:dyDescent="0.25">
      <c r="B148" s="87">
        <v>5571428571.4286003</v>
      </c>
      <c r="C148" s="87">
        <v>-92.586051999999995</v>
      </c>
      <c r="D148" s="87">
        <v>-83.567711000000003</v>
      </c>
      <c r="J148" s="87">
        <v>5571428571.4286003</v>
      </c>
      <c r="K148" s="87">
        <v>-100.8995</v>
      </c>
      <c r="L148" s="87">
        <v>-89.518539000000004</v>
      </c>
    </row>
    <row r="149" spans="2:12" x14ac:dyDescent="0.25">
      <c r="B149" s="87">
        <v>5673469387.7551003</v>
      </c>
      <c r="C149" s="87">
        <v>-90.685669000000004</v>
      </c>
      <c r="D149" s="87">
        <v>-85.382118000000006</v>
      </c>
      <c r="J149" s="87">
        <v>5673469387.7551003</v>
      </c>
      <c r="K149" s="87">
        <v>-93.431229000000002</v>
      </c>
      <c r="L149" s="87">
        <v>-85.278824</v>
      </c>
    </row>
    <row r="150" spans="2:12" x14ac:dyDescent="0.25">
      <c r="B150" s="87">
        <v>5775510204.0816002</v>
      </c>
      <c r="C150" s="87">
        <v>-95.292450000000002</v>
      </c>
      <c r="D150" s="87">
        <v>-87.316879</v>
      </c>
      <c r="J150" s="87">
        <v>5775510204.0816002</v>
      </c>
      <c r="K150" s="87">
        <v>-88.828086999999996</v>
      </c>
      <c r="L150" s="87">
        <v>-83.311935000000005</v>
      </c>
    </row>
    <row r="151" spans="2:12" x14ac:dyDescent="0.25">
      <c r="B151" s="87">
        <v>5877551020.4082003</v>
      </c>
      <c r="C151" s="87">
        <v>-98.569038000000006</v>
      </c>
      <c r="D151" s="87">
        <v>-89.199669</v>
      </c>
      <c r="J151" s="87">
        <v>5877551020.4082003</v>
      </c>
      <c r="K151" s="87">
        <v>-95.147682000000003</v>
      </c>
      <c r="L151" s="87">
        <v>-87.564284999999998</v>
      </c>
    </row>
    <row r="152" spans="2:12" x14ac:dyDescent="0.25">
      <c r="B152" s="87">
        <v>5979591836.7347002</v>
      </c>
      <c r="C152" s="87">
        <v>-96.366919999999993</v>
      </c>
      <c r="D152" s="87">
        <v>-86.352920999999995</v>
      </c>
      <c r="J152" s="87">
        <v>5979591836.7347002</v>
      </c>
      <c r="K152" s="87">
        <v>-96.366919999999993</v>
      </c>
      <c r="L152" s="87">
        <v>-84.743088</v>
      </c>
    </row>
    <row r="153" spans="2:12" x14ac:dyDescent="0.25">
      <c r="B153" s="87">
        <v>6081632653.0612001</v>
      </c>
      <c r="C153" s="87">
        <v>-86.907668999999999</v>
      </c>
      <c r="D153" s="87">
        <v>-83.234290999999999</v>
      </c>
      <c r="J153" s="87">
        <v>6081632653.0612001</v>
      </c>
      <c r="K153" s="87">
        <v>-86.907668999999999</v>
      </c>
      <c r="L153" s="87">
        <v>-81.659408999999997</v>
      </c>
    </row>
    <row r="154" spans="2:12" x14ac:dyDescent="0.25">
      <c r="B154" s="87">
        <v>6183673469.3878002</v>
      </c>
      <c r="C154" s="87">
        <v>-89.346169000000003</v>
      </c>
      <c r="D154" s="87">
        <v>-79.415558000000004</v>
      </c>
      <c r="J154" s="87">
        <v>6183673469.3878002</v>
      </c>
      <c r="K154" s="87">
        <v>-89.346169000000003</v>
      </c>
      <c r="L154" s="87">
        <v>-77.906920999999997</v>
      </c>
    </row>
    <row r="155" spans="2:12" x14ac:dyDescent="0.25">
      <c r="B155" s="87">
        <v>6285714285.7143002</v>
      </c>
      <c r="C155" s="87">
        <v>-85.192550999999995</v>
      </c>
      <c r="D155" s="87">
        <v>-80.074944000000002</v>
      </c>
      <c r="J155" s="87">
        <v>6285714285.7143002</v>
      </c>
      <c r="K155" s="87">
        <v>-85.192550999999995</v>
      </c>
      <c r="L155" s="87">
        <v>-78.579894999999993</v>
      </c>
    </row>
    <row r="156" spans="2:12" x14ac:dyDescent="0.25">
      <c r="B156" s="87">
        <v>6387755102.0408001</v>
      </c>
      <c r="C156" s="87">
        <v>-89.059593000000007</v>
      </c>
      <c r="D156" s="87">
        <v>-79.052124000000006</v>
      </c>
      <c r="J156" s="87">
        <v>6387755102.0408001</v>
      </c>
      <c r="K156" s="87">
        <v>-89.059593000000007</v>
      </c>
      <c r="L156" s="87">
        <v>-77.585448999999997</v>
      </c>
    </row>
    <row r="157" spans="2:12" x14ac:dyDescent="0.25">
      <c r="B157" s="87">
        <v>6489795918.3673</v>
      </c>
      <c r="C157" s="87">
        <v>-86.516875999999996</v>
      </c>
      <c r="D157" s="87">
        <v>-80.229873999999995</v>
      </c>
      <c r="J157" s="87">
        <v>6489795918.3673</v>
      </c>
      <c r="K157" s="87">
        <v>-86.516875999999996</v>
      </c>
      <c r="L157" s="87">
        <v>-78.758887999999999</v>
      </c>
    </row>
    <row r="158" spans="2:12" x14ac:dyDescent="0.25">
      <c r="B158" s="87">
        <v>6591836734.6939001</v>
      </c>
      <c r="C158" s="87">
        <v>-88.870636000000005</v>
      </c>
      <c r="D158" s="87">
        <v>-79.827545000000001</v>
      </c>
      <c r="J158" s="87">
        <v>6591836734.6939001</v>
      </c>
      <c r="K158" s="87">
        <v>-88.870636000000005</v>
      </c>
      <c r="L158" s="87">
        <v>-78.40316</v>
      </c>
    </row>
    <row r="159" spans="2:12" x14ac:dyDescent="0.25">
      <c r="B159" s="87">
        <v>6693877551.0204</v>
      </c>
      <c r="C159" s="87">
        <v>-88.074439999999996</v>
      </c>
      <c r="D159" s="87">
        <v>-81.659469999999999</v>
      </c>
      <c r="J159" s="87">
        <v>6693877551.0204</v>
      </c>
      <c r="K159" s="87">
        <v>-88.074439999999996</v>
      </c>
      <c r="L159" s="87">
        <v>-80.212768999999994</v>
      </c>
    </row>
    <row r="160" spans="2:12" x14ac:dyDescent="0.25">
      <c r="B160" s="87">
        <v>6795918367.3469</v>
      </c>
      <c r="C160" s="87">
        <v>-92.078850000000003</v>
      </c>
      <c r="D160" s="87">
        <v>-82.953140000000005</v>
      </c>
      <c r="J160" s="87">
        <v>6795918367.3469</v>
      </c>
      <c r="K160" s="87">
        <v>-92.078850000000003</v>
      </c>
      <c r="L160" s="87">
        <v>-81.483222999999995</v>
      </c>
    </row>
    <row r="161" spans="2:12" x14ac:dyDescent="0.25">
      <c r="B161" s="87">
        <v>6897959183.6735001</v>
      </c>
      <c r="C161" s="87">
        <v>-92.773087000000004</v>
      </c>
      <c r="D161" s="87">
        <v>-84.415290999999996</v>
      </c>
      <c r="J161" s="87">
        <v>6897959183.6735001</v>
      </c>
      <c r="K161" s="87">
        <v>-92.773087000000004</v>
      </c>
      <c r="L161" s="87">
        <v>-82.894347999999994</v>
      </c>
    </row>
    <row r="162" spans="2:12" x14ac:dyDescent="0.25">
      <c r="B162" s="87">
        <v>7000000000</v>
      </c>
      <c r="C162" s="87">
        <v>-92.411415000000005</v>
      </c>
      <c r="D162" s="87">
        <v>-86.514129999999994</v>
      </c>
      <c r="J162" s="87">
        <v>7000000000</v>
      </c>
      <c r="K162" s="87">
        <v>-92.411415000000005</v>
      </c>
      <c r="L162" s="87">
        <v>-84.968001999999998</v>
      </c>
    </row>
    <row r="163" spans="2:12" x14ac:dyDescent="0.25">
      <c r="B163" s="87">
        <v>7102040816.3264999</v>
      </c>
      <c r="C163" s="87">
        <v>-98.425422999999995</v>
      </c>
      <c r="D163" s="87">
        <v>-88.619377</v>
      </c>
      <c r="J163" s="87">
        <v>7102040816.3264999</v>
      </c>
      <c r="K163" s="87">
        <v>-98.425422999999995</v>
      </c>
      <c r="L163" s="87">
        <v>-87.063713000000007</v>
      </c>
    </row>
    <row r="164" spans="2:12" x14ac:dyDescent="0.25">
      <c r="B164" s="87">
        <v>7204081632.6531</v>
      </c>
      <c r="C164" s="87">
        <v>-99.137221999999994</v>
      </c>
      <c r="D164" s="87">
        <v>-88.179282999999998</v>
      </c>
      <c r="J164" s="87">
        <v>7204081632.6531</v>
      </c>
      <c r="K164" s="87">
        <v>-99.137221999999994</v>
      </c>
      <c r="L164" s="87">
        <v>-86.632530000000003</v>
      </c>
    </row>
    <row r="165" spans="2:12" x14ac:dyDescent="0.25">
      <c r="B165" s="87">
        <v>7306122448.9796</v>
      </c>
      <c r="C165" s="87">
        <v>-91.133262999999999</v>
      </c>
      <c r="D165" s="87">
        <v>-83.875618000000003</v>
      </c>
      <c r="J165" s="87">
        <v>7306122448.9796</v>
      </c>
      <c r="K165" s="87">
        <v>-91.133262999999999</v>
      </c>
      <c r="L165" s="87">
        <v>-82.373076999999995</v>
      </c>
    </row>
    <row r="166" spans="2:12" x14ac:dyDescent="0.25">
      <c r="B166" s="87">
        <v>7408163265.3060999</v>
      </c>
      <c r="C166" s="87">
        <v>-85.549521999999996</v>
      </c>
      <c r="D166" s="87">
        <v>-79.180053999999998</v>
      </c>
      <c r="J166" s="87">
        <v>7408163265.3060999</v>
      </c>
      <c r="K166" s="87">
        <v>-85.549521999999996</v>
      </c>
      <c r="L166" s="87">
        <v>-77.705871999999999</v>
      </c>
    </row>
    <row r="167" spans="2:12" x14ac:dyDescent="0.25">
      <c r="B167" s="87">
        <v>7510204081.6327</v>
      </c>
      <c r="C167" s="87">
        <v>-85.063049000000007</v>
      </c>
      <c r="D167" s="87">
        <v>-76.784569000000005</v>
      </c>
      <c r="J167" s="87">
        <v>7510204081.6327</v>
      </c>
      <c r="K167" s="87">
        <v>-85.063049000000007</v>
      </c>
      <c r="L167" s="87">
        <v>-75.351546999999997</v>
      </c>
    </row>
    <row r="168" spans="2:12" x14ac:dyDescent="0.25">
      <c r="B168" s="87">
        <v>7612244897.9591999</v>
      </c>
      <c r="C168" s="87">
        <v>-83.996741999999998</v>
      </c>
      <c r="D168" s="87">
        <v>-76.261062999999993</v>
      </c>
      <c r="J168" s="87">
        <v>7612244897.9591999</v>
      </c>
      <c r="K168" s="87">
        <v>-83.996741999999998</v>
      </c>
      <c r="L168" s="87">
        <v>-74.869163999999998</v>
      </c>
    </row>
    <row r="169" spans="2:12" x14ac:dyDescent="0.25">
      <c r="B169" s="87">
        <v>7714285714.2856998</v>
      </c>
      <c r="C169" s="87">
        <v>-83.988510000000005</v>
      </c>
      <c r="D169" s="87">
        <v>-76.711426000000003</v>
      </c>
      <c r="J169" s="87">
        <v>7714285714.2856998</v>
      </c>
      <c r="K169" s="87">
        <v>-83.988510000000005</v>
      </c>
      <c r="L169" s="87">
        <v>-75.348358000000005</v>
      </c>
    </row>
    <row r="170" spans="2:12" x14ac:dyDescent="0.25">
      <c r="B170" s="87">
        <v>7816326530.6121998</v>
      </c>
      <c r="C170" s="87">
        <v>-86.445983999999996</v>
      </c>
      <c r="D170" s="87">
        <v>-76.567970000000003</v>
      </c>
      <c r="J170" s="87">
        <v>7816326530.6121998</v>
      </c>
      <c r="K170" s="87">
        <v>-86.445983999999996</v>
      </c>
      <c r="L170" s="87">
        <v>-75.213668999999996</v>
      </c>
    </row>
    <row r="171" spans="2:12" x14ac:dyDescent="0.25">
      <c r="B171" s="87">
        <v>7918367346.9387999</v>
      </c>
      <c r="C171" s="87">
        <v>-83.560524000000001</v>
      </c>
      <c r="D171" s="87">
        <v>-77.808327000000006</v>
      </c>
      <c r="J171" s="87">
        <v>7918367346.9387999</v>
      </c>
      <c r="K171" s="87">
        <v>-83.560524000000001</v>
      </c>
      <c r="L171" s="87">
        <v>-76.442420999999996</v>
      </c>
    </row>
    <row r="172" spans="2:12" x14ac:dyDescent="0.25">
      <c r="B172" s="87">
        <v>8020408163.2652998</v>
      </c>
      <c r="C172" s="87">
        <v>-87.786827000000002</v>
      </c>
      <c r="D172" s="87">
        <v>-78.277946</v>
      </c>
      <c r="J172" s="87">
        <v>8020408163.2652998</v>
      </c>
      <c r="K172" s="87">
        <v>-87.786827000000002</v>
      </c>
      <c r="L172" s="87">
        <v>-76.887084999999999</v>
      </c>
    </row>
    <row r="173" spans="2:12" x14ac:dyDescent="0.25">
      <c r="B173" s="87">
        <v>8122448979.5917997</v>
      </c>
      <c r="C173" s="87">
        <v>-87.902405000000002</v>
      </c>
      <c r="D173" s="87">
        <v>-77.589995999999999</v>
      </c>
      <c r="J173" s="87">
        <v>8122448979.5917997</v>
      </c>
      <c r="K173" s="87">
        <v>-87.902405000000002</v>
      </c>
      <c r="L173" s="87">
        <v>-76.169776999999996</v>
      </c>
    </row>
    <row r="174" spans="2:12" x14ac:dyDescent="0.25">
      <c r="B174" s="87">
        <v>8224489795.9183998</v>
      </c>
      <c r="C174" s="87">
        <v>-81.630875000000003</v>
      </c>
      <c r="D174" s="87">
        <v>-74.724770000000007</v>
      </c>
      <c r="J174" s="87">
        <v>8224489795.9183998</v>
      </c>
      <c r="K174" s="87">
        <v>-81.630875000000003</v>
      </c>
      <c r="L174" s="87">
        <v>-73.246773000000005</v>
      </c>
    </row>
    <row r="175" spans="2:12" x14ac:dyDescent="0.25">
      <c r="B175" s="87">
        <v>8326530612.2448997</v>
      </c>
      <c r="C175" s="87">
        <v>-79.354140999999998</v>
      </c>
      <c r="D175" s="87">
        <v>-72.337845000000002</v>
      </c>
      <c r="J175" s="87">
        <v>8326530612.2448997</v>
      </c>
      <c r="K175" s="87">
        <v>-79.354140999999998</v>
      </c>
      <c r="L175" s="87">
        <v>-70.818359000000001</v>
      </c>
    </row>
    <row r="176" spans="2:12" x14ac:dyDescent="0.25">
      <c r="B176" s="87">
        <v>8428571428.5713997</v>
      </c>
      <c r="C176" s="87">
        <v>-81.070228999999998</v>
      </c>
      <c r="D176" s="87">
        <v>-73.263924000000003</v>
      </c>
      <c r="J176" s="87">
        <v>8428571428.5713997</v>
      </c>
      <c r="K176" s="87">
        <v>-81.070228999999998</v>
      </c>
      <c r="L176" s="87">
        <v>-71.686240999999995</v>
      </c>
    </row>
    <row r="177" spans="2:12" x14ac:dyDescent="0.25">
      <c r="B177" s="87">
        <v>8530612244.8979998</v>
      </c>
      <c r="C177" s="87">
        <v>-84.766578999999993</v>
      </c>
      <c r="D177" s="87">
        <v>-75.790688000000003</v>
      </c>
      <c r="J177" s="87">
        <v>8530612244.8979998</v>
      </c>
      <c r="K177" s="87">
        <v>-84.766578999999993</v>
      </c>
      <c r="L177" s="87">
        <v>-74.201735999999997</v>
      </c>
    </row>
    <row r="178" spans="2:12" x14ac:dyDescent="0.25">
      <c r="B178" s="87">
        <v>8632653061.2245007</v>
      </c>
      <c r="C178" s="87">
        <v>-87.281914</v>
      </c>
      <c r="D178" s="87">
        <v>-76.739440999999999</v>
      </c>
      <c r="J178" s="87">
        <v>8632653061.2245007</v>
      </c>
      <c r="K178" s="87">
        <v>-87.281914</v>
      </c>
      <c r="L178" s="87">
        <v>-75.144165000000001</v>
      </c>
    </row>
    <row r="179" spans="2:12" x14ac:dyDescent="0.25">
      <c r="B179" s="87">
        <v>8734693877.5510006</v>
      </c>
      <c r="C179" s="87">
        <v>-84.208434999999994</v>
      </c>
      <c r="D179" s="87">
        <v>-80.559128000000001</v>
      </c>
      <c r="J179" s="87">
        <v>8734693877.5510006</v>
      </c>
      <c r="K179" s="87">
        <v>-84.208434999999994</v>
      </c>
      <c r="L179" s="87">
        <v>-78.937881000000004</v>
      </c>
    </row>
    <row r="180" spans="2:12" x14ac:dyDescent="0.25">
      <c r="B180" s="87">
        <v>8836734693.8775997</v>
      </c>
      <c r="C180" s="87">
        <v>-96.348495</v>
      </c>
      <c r="D180" s="87">
        <v>-79.789687999999998</v>
      </c>
      <c r="J180" s="87">
        <v>8836734693.8775997</v>
      </c>
      <c r="K180" s="87">
        <v>-96.348495</v>
      </c>
      <c r="L180" s="87">
        <v>-78.119759000000002</v>
      </c>
    </row>
    <row r="181" spans="2:12" x14ac:dyDescent="0.25">
      <c r="B181" s="87">
        <v>8938775510.2040997</v>
      </c>
      <c r="C181" s="87">
        <v>-85.102951000000004</v>
      </c>
      <c r="D181" s="87">
        <v>-80.565291999999999</v>
      </c>
      <c r="J181" s="87">
        <v>8938775510.2040997</v>
      </c>
      <c r="K181" s="87">
        <v>-85.102951000000004</v>
      </c>
      <c r="L181" s="87">
        <v>-78.833252000000002</v>
      </c>
    </row>
    <row r="182" spans="2:12" x14ac:dyDescent="0.25">
      <c r="B182" s="87">
        <v>9040816326.5305996</v>
      </c>
      <c r="C182" s="87">
        <v>-86.570457000000005</v>
      </c>
      <c r="D182" s="87">
        <v>-75.381859000000006</v>
      </c>
      <c r="J182" s="87">
        <v>9040816326.5305996</v>
      </c>
      <c r="K182" s="87">
        <v>-86.570457000000005</v>
      </c>
      <c r="L182" s="87">
        <v>-74.508514000000005</v>
      </c>
    </row>
    <row r="183" spans="2:12" x14ac:dyDescent="0.25">
      <c r="B183" s="87">
        <v>9142857142.8570995</v>
      </c>
      <c r="C183" s="87">
        <v>-84.740470999999999</v>
      </c>
      <c r="D183" s="87">
        <v>-73.74427</v>
      </c>
      <c r="J183" s="87">
        <v>9142857142.8570995</v>
      </c>
      <c r="K183" s="87">
        <v>-83.580048000000005</v>
      </c>
      <c r="L183" s="87">
        <v>-74.214286999999999</v>
      </c>
    </row>
    <row r="184" spans="2:12" x14ac:dyDescent="0.25">
      <c r="B184" s="87">
        <v>9244897959.1837006</v>
      </c>
      <c r="C184" s="87">
        <v>-79.745604999999998</v>
      </c>
      <c r="D184" s="87">
        <v>-72.709243999999998</v>
      </c>
      <c r="J184" s="87">
        <v>9244897959.1837006</v>
      </c>
      <c r="K184" s="87">
        <v>-84.364822000000004</v>
      </c>
      <c r="L184" s="87">
        <v>-71.390861999999998</v>
      </c>
    </row>
    <row r="185" spans="2:12" x14ac:dyDescent="0.25">
      <c r="B185" s="87">
        <v>9346938775.5102005</v>
      </c>
      <c r="C185" s="87">
        <v>-80.194503999999995</v>
      </c>
      <c r="D185" s="87">
        <v>-70.066672999999994</v>
      </c>
      <c r="J185" s="87">
        <v>9346938775.5102005</v>
      </c>
      <c r="K185" s="87">
        <v>-78.127716000000007</v>
      </c>
      <c r="L185" s="87">
        <v>-68.893730000000005</v>
      </c>
    </row>
    <row r="186" spans="2:12" x14ac:dyDescent="0.25">
      <c r="B186" s="87">
        <v>9448979591.8367004</v>
      </c>
      <c r="C186" s="87">
        <v>-76.780890999999997</v>
      </c>
      <c r="D186" s="87">
        <v>-68.596725000000006</v>
      </c>
      <c r="J186" s="87">
        <v>9448979591.8367004</v>
      </c>
      <c r="K186" s="87">
        <v>-76.194739999999996</v>
      </c>
      <c r="L186" s="87">
        <v>-65.772034000000005</v>
      </c>
    </row>
    <row r="187" spans="2:12" x14ac:dyDescent="0.25">
      <c r="B187" s="87">
        <v>9551020408.1632996</v>
      </c>
      <c r="C187" s="87">
        <v>-75.239838000000006</v>
      </c>
      <c r="D187" s="87">
        <v>-65.290733000000003</v>
      </c>
      <c r="J187" s="87">
        <v>9551020408.1632996</v>
      </c>
      <c r="K187" s="87">
        <v>-75.016532999999995</v>
      </c>
      <c r="L187" s="87">
        <v>-63.271515000000001</v>
      </c>
    </row>
    <row r="188" spans="2:12" x14ac:dyDescent="0.25">
      <c r="B188" s="87">
        <v>9653061224.4897995</v>
      </c>
      <c r="C188" s="87">
        <v>-70.317154000000002</v>
      </c>
      <c r="D188" s="87">
        <v>-62.827820000000003</v>
      </c>
      <c r="J188" s="87">
        <v>9653061224.4897995</v>
      </c>
      <c r="K188" s="87">
        <v>-70.704216000000002</v>
      </c>
      <c r="L188" s="87">
        <v>-61.11195</v>
      </c>
    </row>
    <row r="189" spans="2:12" x14ac:dyDescent="0.25">
      <c r="B189" s="87">
        <v>9755102040.8162994</v>
      </c>
      <c r="C189" s="87">
        <v>-69.410126000000005</v>
      </c>
      <c r="D189" s="87">
        <v>-60.662787999999999</v>
      </c>
      <c r="J189" s="87">
        <v>9755102040.8162994</v>
      </c>
      <c r="K189" s="87">
        <v>-69.690558999999993</v>
      </c>
      <c r="L189" s="87">
        <v>-59.032307000000003</v>
      </c>
    </row>
    <row r="190" spans="2:12" x14ac:dyDescent="0.25">
      <c r="B190" s="87">
        <v>9857142857.1429005</v>
      </c>
      <c r="C190" s="87">
        <v>-68.636291999999997</v>
      </c>
      <c r="D190" s="87">
        <v>-60.760426000000002</v>
      </c>
      <c r="J190" s="87">
        <v>9857142857.1429005</v>
      </c>
      <c r="K190" s="87">
        <v>-68.775574000000006</v>
      </c>
      <c r="L190" s="87">
        <v>-59.293872999999998</v>
      </c>
    </row>
    <row r="191" spans="2:12" x14ac:dyDescent="0.25">
      <c r="B191" s="87">
        <v>9959183673.4694004</v>
      </c>
      <c r="C191" s="87">
        <v>-70.587219000000005</v>
      </c>
      <c r="D191" s="87">
        <v>-62.031466999999999</v>
      </c>
      <c r="J191" s="87">
        <v>9959183673.4694004</v>
      </c>
      <c r="K191" s="87">
        <v>-71.439598000000004</v>
      </c>
      <c r="L191" s="87">
        <v>-60.497162000000003</v>
      </c>
    </row>
    <row r="192" spans="2:12" x14ac:dyDescent="0.25">
      <c r="B192" s="87">
        <v>10061224489.796</v>
      </c>
      <c r="C192" s="87">
        <v>-73.037918000000005</v>
      </c>
      <c r="D192" s="87">
        <v>-68.747962999999999</v>
      </c>
      <c r="J192" s="87">
        <v>10061224489.796</v>
      </c>
      <c r="K192" s="87">
        <v>-73.074730000000002</v>
      </c>
      <c r="L192" s="87">
        <v>-65.932372999999998</v>
      </c>
    </row>
    <row r="193" spans="2:12" x14ac:dyDescent="0.25">
      <c r="B193" s="87">
        <v>10163265306.122</v>
      </c>
      <c r="C193" s="87">
        <v>-88.670715000000001</v>
      </c>
      <c r="D193" s="87">
        <v>-73.285697999999996</v>
      </c>
      <c r="J193" s="87">
        <v>10163265306.122</v>
      </c>
      <c r="K193" s="87">
        <v>-84.765045000000001</v>
      </c>
      <c r="L193" s="87">
        <v>-72.576317000000003</v>
      </c>
    </row>
    <row r="194" spans="2:12" x14ac:dyDescent="0.25">
      <c r="B194" s="87">
        <v>10265306122.448999</v>
      </c>
      <c r="C194" s="87">
        <v>-84.064964000000003</v>
      </c>
      <c r="D194" s="87">
        <v>-76.951988</v>
      </c>
      <c r="J194" s="87">
        <v>10265306122.448999</v>
      </c>
      <c r="K194" s="87">
        <v>-91.043884000000006</v>
      </c>
      <c r="L194" s="87">
        <v>-76.558104999999998</v>
      </c>
    </row>
    <row r="195" spans="2:12" x14ac:dyDescent="0.25">
      <c r="B195" s="87">
        <v>10367346938.775999</v>
      </c>
      <c r="C195" s="87">
        <v>-83.857253999999998</v>
      </c>
      <c r="D195" s="87">
        <v>-83.541656000000003</v>
      </c>
      <c r="J195" s="87">
        <v>10367346938.775999</v>
      </c>
      <c r="K195" s="87">
        <v>-84.730095000000006</v>
      </c>
      <c r="L195" s="87">
        <v>-80.499640999999997</v>
      </c>
    </row>
    <row r="196" spans="2:12" x14ac:dyDescent="0.25">
      <c r="B196" s="87">
        <v>10469387755.101999</v>
      </c>
      <c r="C196" s="87">
        <v>-108.43340000000001</v>
      </c>
      <c r="D196" s="87">
        <v>-83.483542999999997</v>
      </c>
      <c r="J196" s="87">
        <v>10469387755.101999</v>
      </c>
      <c r="K196" s="87">
        <v>-96.338813999999999</v>
      </c>
      <c r="L196" s="87">
        <v>-79.425903000000005</v>
      </c>
    </row>
    <row r="197" spans="2:12" x14ac:dyDescent="0.25">
      <c r="B197" s="87">
        <v>10571428571.429001</v>
      </c>
      <c r="C197" s="87">
        <v>-83.870200999999994</v>
      </c>
      <c r="D197" s="87">
        <v>-83.741455000000002</v>
      </c>
      <c r="J197" s="87">
        <v>10571428571.429001</v>
      </c>
      <c r="K197" s="87">
        <v>-87.567520000000002</v>
      </c>
      <c r="L197" s="87">
        <v>-80.413239000000004</v>
      </c>
    </row>
    <row r="198" spans="2:12" x14ac:dyDescent="0.25">
      <c r="B198" s="87">
        <v>10673469387.754999</v>
      </c>
      <c r="C198" s="87">
        <v>-84.724402999999995</v>
      </c>
      <c r="D198" s="87">
        <v>-76.018799000000001</v>
      </c>
      <c r="J198" s="87">
        <v>10673469387.754999</v>
      </c>
      <c r="K198" s="87">
        <v>-87.498512000000005</v>
      </c>
      <c r="L198" s="87">
        <v>-76.436249000000004</v>
      </c>
    </row>
    <row r="199" spans="2:12" x14ac:dyDescent="0.25">
      <c r="B199" s="87">
        <v>10775510204.082001</v>
      </c>
      <c r="C199" s="87">
        <v>-85.306572000000003</v>
      </c>
      <c r="D199" s="87">
        <v>-75.478317000000004</v>
      </c>
      <c r="J199" s="87">
        <v>10775510204.082001</v>
      </c>
      <c r="K199" s="87">
        <v>-84.277907999999996</v>
      </c>
      <c r="L199" s="87">
        <v>-76.225655000000003</v>
      </c>
    </row>
    <row r="200" spans="2:12" x14ac:dyDescent="0.25">
      <c r="B200" s="87">
        <v>10877551020.408001</v>
      </c>
      <c r="C200" s="87">
        <v>-82.222487999999998</v>
      </c>
      <c r="D200" s="87">
        <v>-76.196251000000004</v>
      </c>
      <c r="J200" s="87">
        <v>10877551020.408001</v>
      </c>
      <c r="K200" s="87">
        <v>-86.790886</v>
      </c>
      <c r="L200" s="87">
        <v>-76.468727000000001</v>
      </c>
    </row>
    <row r="201" spans="2:12" x14ac:dyDescent="0.25">
      <c r="B201" s="87">
        <v>10979591836.735001</v>
      </c>
      <c r="C201" s="87">
        <v>-86.984420999999998</v>
      </c>
      <c r="D201" s="87">
        <v>-80.655556000000004</v>
      </c>
      <c r="J201" s="87">
        <v>10979591836.735001</v>
      </c>
      <c r="K201" s="87">
        <v>-88.115630999999993</v>
      </c>
      <c r="L201" s="87">
        <v>-81.806831000000003</v>
      </c>
    </row>
    <row r="202" spans="2:12" x14ac:dyDescent="0.25">
      <c r="B202" s="87">
        <v>11081632653.061001</v>
      </c>
      <c r="C202" s="87">
        <v>-98.727654000000001</v>
      </c>
      <c r="D202" s="87">
        <v>-85.922736999999998</v>
      </c>
      <c r="J202" s="87">
        <v>11081632653.061001</v>
      </c>
      <c r="K202" s="87">
        <v>-100.15763</v>
      </c>
      <c r="L202" s="87">
        <v>-86.024146999999999</v>
      </c>
    </row>
    <row r="203" spans="2:12" x14ac:dyDescent="0.25">
      <c r="B203" s="87">
        <v>11183673469.388</v>
      </c>
      <c r="C203" s="87">
        <v>-98.189368999999999</v>
      </c>
      <c r="D203" s="87">
        <v>-86.239029000000002</v>
      </c>
      <c r="J203" s="87">
        <v>11183673469.388</v>
      </c>
      <c r="K203" s="87">
        <v>-99.363686000000001</v>
      </c>
      <c r="L203" s="87">
        <v>-85.862442000000001</v>
      </c>
    </row>
    <row r="204" spans="2:12" x14ac:dyDescent="0.25">
      <c r="B204" s="87">
        <v>11285714285.714001</v>
      </c>
      <c r="C204" s="87">
        <v>-88.169312000000005</v>
      </c>
      <c r="D204" s="87">
        <v>-83.97287</v>
      </c>
      <c r="J204" s="87">
        <v>11285714285.714001</v>
      </c>
      <c r="K204" s="87">
        <v>-87.572204999999997</v>
      </c>
      <c r="L204" s="87">
        <v>-83.112639999999999</v>
      </c>
    </row>
    <row r="205" spans="2:12" x14ac:dyDescent="0.25">
      <c r="B205" s="87">
        <v>11387755102.041</v>
      </c>
      <c r="C205" s="87">
        <v>-92.148398999999998</v>
      </c>
      <c r="D205" s="87">
        <v>-81.753417999999996</v>
      </c>
      <c r="J205" s="87">
        <v>11387755102.041</v>
      </c>
      <c r="K205" s="87">
        <v>-91.733192000000003</v>
      </c>
      <c r="L205" s="87">
        <v>-79.604263000000003</v>
      </c>
    </row>
    <row r="206" spans="2:12" x14ac:dyDescent="0.25">
      <c r="B206" s="87">
        <v>11489795918.367001</v>
      </c>
      <c r="C206" s="87">
        <v>-91.904349999999994</v>
      </c>
      <c r="D206" s="87">
        <v>-83.321883999999997</v>
      </c>
      <c r="J206" s="87">
        <v>11489795918.367001</v>
      </c>
      <c r="K206" s="87">
        <v>-88.666106999999997</v>
      </c>
      <c r="L206" s="87">
        <v>-82.841324</v>
      </c>
    </row>
    <row r="207" spans="2:12" x14ac:dyDescent="0.25">
      <c r="B207" s="87">
        <v>11591836734.694</v>
      </c>
      <c r="C207" s="87">
        <v>-93.292197999999999</v>
      </c>
      <c r="D207" s="87">
        <v>-81.354011999999997</v>
      </c>
      <c r="J207" s="87">
        <v>11591836734.694</v>
      </c>
      <c r="K207" s="87">
        <v>-97.081847999999994</v>
      </c>
      <c r="L207" s="87">
        <v>-80.599059999999994</v>
      </c>
    </row>
    <row r="208" spans="2:12" x14ac:dyDescent="0.25">
      <c r="B208" s="87">
        <v>11693877551.02</v>
      </c>
      <c r="C208" s="87">
        <v>-86.872901999999996</v>
      </c>
      <c r="D208" s="87">
        <v>-77.863219999999998</v>
      </c>
      <c r="J208" s="87">
        <v>11693877551.02</v>
      </c>
      <c r="K208" s="87">
        <v>-84.912719999999993</v>
      </c>
      <c r="L208" s="87">
        <v>-78.916588000000004</v>
      </c>
    </row>
    <row r="209" spans="2:12" x14ac:dyDescent="0.25">
      <c r="B209" s="87">
        <v>11795918367.347</v>
      </c>
      <c r="C209" s="87">
        <v>-82.142593000000005</v>
      </c>
      <c r="D209" s="87">
        <v>-75.106307999999999</v>
      </c>
      <c r="J209" s="87">
        <v>11795918367.347</v>
      </c>
      <c r="K209" s="87">
        <v>-83.508278000000004</v>
      </c>
      <c r="L209" s="87">
        <v>-75.462006000000002</v>
      </c>
    </row>
    <row r="210" spans="2:12" x14ac:dyDescent="0.25">
      <c r="B210" s="87">
        <v>11897959183.673</v>
      </c>
      <c r="C210" s="87">
        <v>-85.830260999999993</v>
      </c>
      <c r="D210" s="87">
        <v>-73.044105999999999</v>
      </c>
      <c r="J210" s="87">
        <v>11897959183.673</v>
      </c>
      <c r="K210" s="87">
        <v>-86.702713000000003</v>
      </c>
      <c r="L210" s="87">
        <v>-74.936027999999993</v>
      </c>
    </row>
    <row r="211" spans="2:12" x14ac:dyDescent="0.25">
      <c r="B211" s="87">
        <v>12000000000</v>
      </c>
      <c r="C211" s="87">
        <v>-81.635338000000004</v>
      </c>
      <c r="D211" s="87">
        <v>-72.661574999999999</v>
      </c>
      <c r="J211" s="87">
        <v>12000000000</v>
      </c>
      <c r="K211" s="87">
        <v>-83.360022999999998</v>
      </c>
      <c r="L211" s="87">
        <v>-74.868949999999998</v>
      </c>
    </row>
    <row r="212" spans="2:12" x14ac:dyDescent="0.25">
      <c r="B212" s="87" t="s">
        <v>21</v>
      </c>
      <c r="J212" s="87" t="s">
        <v>21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Q212"/>
  <sheetViews>
    <sheetView workbookViewId="0">
      <selection activeCell="K3" sqref="K3"/>
    </sheetView>
  </sheetViews>
  <sheetFormatPr defaultRowHeight="15" x14ac:dyDescent="0.25"/>
  <cols>
    <col min="1" max="1" width="13.7109375" style="40" customWidth="1"/>
    <col min="2" max="4" width="9.140625" style="87"/>
    <col min="5" max="5" width="2.7109375" style="9" customWidth="1"/>
    <col min="6" max="6" width="12.85546875" style="6" bestFit="1" customWidth="1"/>
    <col min="7" max="7" width="18.5703125" style="12" bestFit="1" customWidth="1"/>
    <col min="8" max="8" width="20.5703125" style="12" bestFit="1" customWidth="1"/>
    <col min="9" max="9" width="13.7109375" style="40" customWidth="1"/>
    <col min="10" max="12" width="9.140625" style="87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0.5703125" style="12" bestFit="1" customWidth="1"/>
    <col min="17" max="17" width="2.7109375" style="9" customWidth="1"/>
  </cols>
  <sheetData>
    <row r="1" spans="1:17" x14ac:dyDescent="0.25">
      <c r="B1" s="87" t="s">
        <v>95</v>
      </c>
      <c r="F1" s="6" t="s">
        <v>2</v>
      </c>
      <c r="G1" s="13" t="s">
        <v>112</v>
      </c>
      <c r="H1" s="44" t="str">
        <f>D112</f>
        <v>2Ix1L dBc Log Mag(dB)</v>
      </c>
      <c r="J1" s="87" t="s">
        <v>95</v>
      </c>
      <c r="N1" s="6" t="s">
        <v>2</v>
      </c>
      <c r="O1" s="13" t="s">
        <v>112</v>
      </c>
      <c r="P1" s="44" t="str">
        <f>L112</f>
        <v>2Ix1L dBc Log Mag(dB)</v>
      </c>
    </row>
    <row r="2" spans="1:17" x14ac:dyDescent="0.25">
      <c r="A2" s="50" t="s">
        <v>111</v>
      </c>
      <c r="B2" s="87" t="s">
        <v>257</v>
      </c>
      <c r="C2" s="87" t="s">
        <v>275</v>
      </c>
      <c r="D2" s="87" t="s">
        <v>276</v>
      </c>
      <c r="H2" s="11"/>
      <c r="I2" s="50" t="s">
        <v>108</v>
      </c>
      <c r="J2" s="87" t="s">
        <v>257</v>
      </c>
      <c r="K2" s="87" t="s">
        <v>275</v>
      </c>
      <c r="L2" s="87" t="s">
        <v>276</v>
      </c>
      <c r="P2" s="11"/>
    </row>
    <row r="3" spans="1:17" s="15" customFormat="1" x14ac:dyDescent="0.25">
      <c r="A3" s="40"/>
      <c r="B3" s="87" t="s">
        <v>287</v>
      </c>
      <c r="C3" s="87" t="s">
        <v>288</v>
      </c>
      <c r="D3" s="87" t="s">
        <v>299</v>
      </c>
      <c r="E3" s="14"/>
      <c r="F3" s="13" t="s">
        <v>12</v>
      </c>
      <c r="G3" s="13">
        <f>ABS(AVERAGE(G5:G103))</f>
        <v>74.457600565656591</v>
      </c>
      <c r="H3" s="82" t="s">
        <v>255</v>
      </c>
      <c r="I3" s="40"/>
      <c r="J3" s="87" t="s">
        <v>287</v>
      </c>
      <c r="K3" s="87" t="s">
        <v>288</v>
      </c>
      <c r="L3" s="87" t="s">
        <v>300</v>
      </c>
      <c r="M3" s="14"/>
      <c r="N3" s="13" t="s">
        <v>12</v>
      </c>
      <c r="O3" s="13">
        <f>ABS(AVERAGE(O5:O103))</f>
        <v>76.332084969697007</v>
      </c>
      <c r="P3" s="82" t="s">
        <v>255</v>
      </c>
      <c r="Q3" s="14"/>
    </row>
    <row r="4" spans="1:17" x14ac:dyDescent="0.25">
      <c r="B4" s="87" t="s">
        <v>98</v>
      </c>
      <c r="G4" s="11"/>
      <c r="H4" s="11"/>
      <c r="J4" s="87" t="s">
        <v>98</v>
      </c>
      <c r="O4" s="11"/>
      <c r="P4" s="11"/>
    </row>
    <row r="5" spans="1:17" x14ac:dyDescent="0.25">
      <c r="F5" s="6">
        <f t="shared" ref="F5:F36" si="0">B113/1000000000</f>
        <v>2.1819999999999999</v>
      </c>
      <c r="G5" s="11">
        <f>H5-5</f>
        <v>-69.131302000000005</v>
      </c>
      <c r="H5" s="6">
        <f t="shared" ref="H5:H36" si="1">D113</f>
        <v>-64.131302000000005</v>
      </c>
      <c r="N5" s="6">
        <f t="shared" ref="N5:N36" si="2">J113/1000000000</f>
        <v>2.1819999999999999</v>
      </c>
      <c r="O5" s="11">
        <f>P5-5</f>
        <v>-75.414863999999994</v>
      </c>
      <c r="P5" s="6">
        <f t="shared" ref="P5:P36" si="3">L113</f>
        <v>-70.414863999999994</v>
      </c>
    </row>
    <row r="6" spans="1:17" x14ac:dyDescent="0.25">
      <c r="F6" s="6">
        <f t="shared" si="0"/>
        <v>2.2821836734694001</v>
      </c>
      <c r="G6" s="11">
        <f t="shared" ref="G6:G69" si="4">H6-5</f>
        <v>-71.389122</v>
      </c>
      <c r="H6" s="6">
        <f t="shared" si="1"/>
        <v>-66.389122</v>
      </c>
      <c r="N6" s="6">
        <f t="shared" si="2"/>
        <v>2.2821836734694001</v>
      </c>
      <c r="O6" s="11">
        <f t="shared" ref="O6:O69" si="5">P6-5</f>
        <v>-75.424094999999994</v>
      </c>
      <c r="P6" s="6">
        <f t="shared" si="3"/>
        <v>-70.424094999999994</v>
      </c>
    </row>
    <row r="7" spans="1:17" x14ac:dyDescent="0.25">
      <c r="B7" s="87" t="s">
        <v>99</v>
      </c>
      <c r="F7" s="6">
        <f t="shared" si="0"/>
        <v>2.3823673469387998</v>
      </c>
      <c r="G7" s="11">
        <f t="shared" si="4"/>
        <v>-75.571074999999993</v>
      </c>
      <c r="H7" s="6">
        <f t="shared" si="1"/>
        <v>-70.571074999999993</v>
      </c>
      <c r="J7" s="87" t="s">
        <v>99</v>
      </c>
      <c r="N7" s="6">
        <f t="shared" si="2"/>
        <v>2.3823673469387998</v>
      </c>
      <c r="O7" s="11">
        <f t="shared" si="5"/>
        <v>-75.416038999999998</v>
      </c>
      <c r="P7" s="6">
        <f t="shared" si="3"/>
        <v>-70.416038999999998</v>
      </c>
    </row>
    <row r="8" spans="1:17" x14ac:dyDescent="0.25">
      <c r="B8" s="87" t="s">
        <v>19</v>
      </c>
      <c r="C8" s="87" t="s">
        <v>116</v>
      </c>
      <c r="F8" s="6">
        <f t="shared" si="0"/>
        <v>2.4825510204082</v>
      </c>
      <c r="G8" s="11">
        <f t="shared" si="4"/>
        <v>-80.543319999999994</v>
      </c>
      <c r="H8" s="6">
        <f t="shared" si="1"/>
        <v>-75.543319999999994</v>
      </c>
      <c r="J8" s="87" t="s">
        <v>19</v>
      </c>
      <c r="K8" s="87" t="s">
        <v>116</v>
      </c>
      <c r="N8" s="6">
        <f t="shared" si="2"/>
        <v>2.4825510204082</v>
      </c>
      <c r="O8" s="11">
        <f t="shared" si="5"/>
        <v>-78.294776999999996</v>
      </c>
      <c r="P8" s="6">
        <f t="shared" si="3"/>
        <v>-73.294776999999996</v>
      </c>
    </row>
    <row r="9" spans="1:17" x14ac:dyDescent="0.25">
      <c r="B9" s="87">
        <v>2091000000</v>
      </c>
      <c r="C9" s="87">
        <v>-5.2395228999999999</v>
      </c>
      <c r="F9" s="6">
        <f t="shared" si="0"/>
        <v>2.5827346938776001</v>
      </c>
      <c r="G9" s="11">
        <f t="shared" si="4"/>
        <v>-83.166381999999999</v>
      </c>
      <c r="H9" s="6">
        <f t="shared" si="1"/>
        <v>-78.166381999999999</v>
      </c>
      <c r="J9" s="87">
        <v>2091000000</v>
      </c>
      <c r="K9" s="87">
        <v>-5.2395228999999999</v>
      </c>
      <c r="N9" s="6">
        <f t="shared" si="2"/>
        <v>2.5827346938776001</v>
      </c>
      <c r="O9" s="11">
        <f t="shared" si="5"/>
        <v>-79.118065000000001</v>
      </c>
      <c r="P9" s="6">
        <f t="shared" si="3"/>
        <v>-74.118065000000001</v>
      </c>
    </row>
    <row r="10" spans="1:17" x14ac:dyDescent="0.25">
      <c r="B10" s="87">
        <v>2192112244.8979998</v>
      </c>
      <c r="C10" s="87">
        <v>-5.4560442</v>
      </c>
      <c r="F10" s="6">
        <f t="shared" si="0"/>
        <v>2.6829183673468999</v>
      </c>
      <c r="G10" s="11">
        <f t="shared" si="4"/>
        <v>-81.267143000000004</v>
      </c>
      <c r="H10" s="6">
        <f t="shared" si="1"/>
        <v>-76.267143000000004</v>
      </c>
      <c r="J10" s="87">
        <v>2192112244.8979998</v>
      </c>
      <c r="K10" s="87">
        <v>-5.4560442</v>
      </c>
      <c r="N10" s="6">
        <f t="shared" si="2"/>
        <v>2.6829183673468999</v>
      </c>
      <c r="O10" s="11">
        <f t="shared" si="5"/>
        <v>-82.325400999999999</v>
      </c>
      <c r="P10" s="6">
        <f t="shared" si="3"/>
        <v>-77.325400999999999</v>
      </c>
    </row>
    <row r="11" spans="1:17" x14ac:dyDescent="0.25">
      <c r="B11" s="87">
        <v>2293224489.7958999</v>
      </c>
      <c r="C11" s="87">
        <v>-6.3462671999999998</v>
      </c>
      <c r="F11" s="6">
        <f t="shared" si="0"/>
        <v>2.7831020408163001</v>
      </c>
      <c r="G11" s="11">
        <f t="shared" si="4"/>
        <v>-79.704932999999997</v>
      </c>
      <c r="H11" s="6">
        <f t="shared" si="1"/>
        <v>-74.704932999999997</v>
      </c>
      <c r="J11" s="87">
        <v>2293224489.7958999</v>
      </c>
      <c r="K11" s="87">
        <v>-6.3462671999999998</v>
      </c>
      <c r="N11" s="6">
        <f t="shared" si="2"/>
        <v>2.7831020408163001</v>
      </c>
      <c r="O11" s="11">
        <f t="shared" si="5"/>
        <v>-79.849800000000002</v>
      </c>
      <c r="P11" s="6">
        <f t="shared" si="3"/>
        <v>-74.849800000000002</v>
      </c>
    </row>
    <row r="12" spans="1:17" x14ac:dyDescent="0.25">
      <c r="B12" s="87">
        <v>2394336734.6939001</v>
      </c>
      <c r="C12" s="87">
        <v>-6.8095083000000001</v>
      </c>
      <c r="F12" s="6">
        <f t="shared" si="0"/>
        <v>2.8832857142856998</v>
      </c>
      <c r="G12" s="11">
        <f t="shared" si="4"/>
        <v>-78.621925000000005</v>
      </c>
      <c r="H12" s="6">
        <f t="shared" si="1"/>
        <v>-73.621925000000005</v>
      </c>
      <c r="J12" s="87">
        <v>2394336734.6939001</v>
      </c>
      <c r="K12" s="87">
        <v>-6.8095083000000001</v>
      </c>
      <c r="N12" s="6">
        <f t="shared" si="2"/>
        <v>2.8832857142856998</v>
      </c>
      <c r="O12" s="11">
        <f t="shared" si="5"/>
        <v>-79.885695999999996</v>
      </c>
      <c r="P12" s="6">
        <f t="shared" si="3"/>
        <v>-74.885695999999996</v>
      </c>
    </row>
    <row r="13" spans="1:17" x14ac:dyDescent="0.25">
      <c r="B13" s="87">
        <v>2495448979.5918002</v>
      </c>
      <c r="C13" s="87">
        <v>-7.0842017999999998</v>
      </c>
      <c r="F13" s="6">
        <f t="shared" si="0"/>
        <v>2.9834693877551</v>
      </c>
      <c r="G13" s="11">
        <f t="shared" si="4"/>
        <v>-78.198502000000005</v>
      </c>
      <c r="H13" s="6">
        <f t="shared" si="1"/>
        <v>-73.198502000000005</v>
      </c>
      <c r="J13" s="87">
        <v>2495448979.5918002</v>
      </c>
      <c r="K13" s="87">
        <v>-7.0842017999999998</v>
      </c>
      <c r="N13" s="6">
        <f t="shared" si="2"/>
        <v>2.9834693877551</v>
      </c>
      <c r="O13" s="11">
        <f t="shared" si="5"/>
        <v>-79.858681000000004</v>
      </c>
      <c r="P13" s="6">
        <f t="shared" si="3"/>
        <v>-74.858681000000004</v>
      </c>
    </row>
    <row r="14" spans="1:17" x14ac:dyDescent="0.25">
      <c r="B14" s="87">
        <v>2596561224.4898</v>
      </c>
      <c r="C14" s="87">
        <v>-7.4900855999999996</v>
      </c>
      <c r="F14" s="6">
        <f t="shared" si="0"/>
        <v>3.0836530612245001</v>
      </c>
      <c r="G14" s="11">
        <f t="shared" si="4"/>
        <v>-75.314216999999999</v>
      </c>
      <c r="H14" s="6">
        <f t="shared" si="1"/>
        <v>-70.314216999999999</v>
      </c>
      <c r="J14" s="87">
        <v>2596561224.4898</v>
      </c>
      <c r="K14" s="87">
        <v>-7.4900855999999996</v>
      </c>
      <c r="N14" s="6">
        <f t="shared" si="2"/>
        <v>3.0836530612245001</v>
      </c>
      <c r="O14" s="11">
        <f t="shared" si="5"/>
        <v>-85.675758000000002</v>
      </c>
      <c r="P14" s="6">
        <f t="shared" si="3"/>
        <v>-80.675758000000002</v>
      </c>
    </row>
    <row r="15" spans="1:17" x14ac:dyDescent="0.25">
      <c r="B15" s="87">
        <v>2697673469.3878002</v>
      </c>
      <c r="C15" s="87">
        <v>-7.4212413000000002</v>
      </c>
      <c r="F15" s="6">
        <f t="shared" si="0"/>
        <v>3.1838367346939003</v>
      </c>
      <c r="G15" s="11">
        <f t="shared" si="4"/>
        <v>-72.706665000000001</v>
      </c>
      <c r="H15" s="6">
        <f t="shared" si="1"/>
        <v>-67.706665000000001</v>
      </c>
      <c r="J15" s="87">
        <v>2697673469.3878002</v>
      </c>
      <c r="K15" s="87">
        <v>-7.4212413000000002</v>
      </c>
      <c r="N15" s="6">
        <f t="shared" si="2"/>
        <v>3.1838367346939003</v>
      </c>
      <c r="O15" s="11">
        <f t="shared" si="5"/>
        <v>-89.798034999999999</v>
      </c>
      <c r="P15" s="6">
        <f t="shared" si="3"/>
        <v>-84.798034999999999</v>
      </c>
    </row>
    <row r="16" spans="1:17" x14ac:dyDescent="0.25">
      <c r="B16" s="87">
        <v>2798785714.2856998</v>
      </c>
      <c r="C16" s="87">
        <v>-7.6853433000000004</v>
      </c>
      <c r="F16" s="6">
        <f t="shared" si="0"/>
        <v>3.2840204081633</v>
      </c>
      <c r="G16" s="11">
        <f t="shared" si="4"/>
        <v>-72.315521000000004</v>
      </c>
      <c r="H16" s="6">
        <f t="shared" si="1"/>
        <v>-67.315521000000004</v>
      </c>
      <c r="J16" s="87">
        <v>2798785714.2856998</v>
      </c>
      <c r="K16" s="87">
        <v>-7.6853433000000004</v>
      </c>
      <c r="N16" s="6">
        <f t="shared" si="2"/>
        <v>3.2840204081633</v>
      </c>
      <c r="O16" s="11">
        <f t="shared" si="5"/>
        <v>-91.057265999999998</v>
      </c>
      <c r="P16" s="6">
        <f t="shared" si="3"/>
        <v>-86.057265999999998</v>
      </c>
    </row>
    <row r="17" spans="2:16" x14ac:dyDescent="0.25">
      <c r="B17" s="87">
        <v>2899897959.1837001</v>
      </c>
      <c r="C17" s="87">
        <v>-7.5347786000000001</v>
      </c>
      <c r="F17" s="6">
        <f t="shared" si="0"/>
        <v>3.3842040816327001</v>
      </c>
      <c r="G17" s="11">
        <f t="shared" si="4"/>
        <v>-72.908752000000007</v>
      </c>
      <c r="H17" s="6">
        <f t="shared" si="1"/>
        <v>-67.908752000000007</v>
      </c>
      <c r="J17" s="87">
        <v>2899897959.1837001</v>
      </c>
      <c r="K17" s="87">
        <v>-7.5347786000000001</v>
      </c>
      <c r="N17" s="6">
        <f t="shared" si="2"/>
        <v>3.3842040816327001</v>
      </c>
      <c r="O17" s="11">
        <f t="shared" si="5"/>
        <v>-91.491782999999998</v>
      </c>
      <c r="P17" s="6">
        <f t="shared" si="3"/>
        <v>-86.491782999999998</v>
      </c>
    </row>
    <row r="18" spans="2:16" x14ac:dyDescent="0.25">
      <c r="B18" s="87">
        <v>3001010204.0816002</v>
      </c>
      <c r="C18" s="87">
        <v>-7.7903656999999997</v>
      </c>
      <c r="F18" s="6">
        <f t="shared" si="0"/>
        <v>3.4843877551020004</v>
      </c>
      <c r="G18" s="11">
        <f t="shared" si="4"/>
        <v>-73.601592999999994</v>
      </c>
      <c r="H18" s="6">
        <f t="shared" si="1"/>
        <v>-68.601592999999994</v>
      </c>
      <c r="J18" s="87">
        <v>3001010204.0816002</v>
      </c>
      <c r="K18" s="87">
        <v>-7.7903656999999997</v>
      </c>
      <c r="N18" s="6">
        <f t="shared" si="2"/>
        <v>3.4843877551020004</v>
      </c>
      <c r="O18" s="11">
        <f t="shared" si="5"/>
        <v>-88.317062000000007</v>
      </c>
      <c r="P18" s="6">
        <f t="shared" si="3"/>
        <v>-83.317062000000007</v>
      </c>
    </row>
    <row r="19" spans="2:16" x14ac:dyDescent="0.25">
      <c r="B19" s="87">
        <v>3102122448.9796</v>
      </c>
      <c r="C19" s="87">
        <v>-7.6117635000000003</v>
      </c>
      <c r="F19" s="6">
        <f t="shared" si="0"/>
        <v>3.5845714285714001</v>
      </c>
      <c r="G19" s="11">
        <f t="shared" si="4"/>
        <v>-74.368233000000004</v>
      </c>
      <c r="H19" s="6">
        <f t="shared" si="1"/>
        <v>-69.368233000000004</v>
      </c>
      <c r="J19" s="87">
        <v>3102122448.9796</v>
      </c>
      <c r="K19" s="87">
        <v>-7.6117635000000003</v>
      </c>
      <c r="N19" s="6">
        <f t="shared" si="2"/>
        <v>3.5845714285714001</v>
      </c>
      <c r="O19" s="11">
        <f t="shared" si="5"/>
        <v>-85.204628</v>
      </c>
      <c r="P19" s="6">
        <f t="shared" si="3"/>
        <v>-80.204628</v>
      </c>
    </row>
    <row r="20" spans="2:16" x14ac:dyDescent="0.25">
      <c r="B20" s="87">
        <v>3203234693.8776002</v>
      </c>
      <c r="C20" s="87">
        <v>-7.7848721000000003</v>
      </c>
      <c r="F20" s="6">
        <f t="shared" si="0"/>
        <v>3.6847551020408003</v>
      </c>
      <c r="G20" s="11">
        <f t="shared" si="4"/>
        <v>-76.320801000000003</v>
      </c>
      <c r="H20" s="6">
        <f t="shared" si="1"/>
        <v>-71.320801000000003</v>
      </c>
      <c r="J20" s="87">
        <v>3203234693.8776002</v>
      </c>
      <c r="K20" s="87">
        <v>-7.7848721000000003</v>
      </c>
      <c r="N20" s="6">
        <f t="shared" si="2"/>
        <v>3.6847551020408003</v>
      </c>
      <c r="O20" s="11">
        <f t="shared" si="5"/>
        <v>-84.512314000000003</v>
      </c>
      <c r="P20" s="6">
        <f t="shared" si="3"/>
        <v>-79.512314000000003</v>
      </c>
    </row>
    <row r="21" spans="2:16" x14ac:dyDescent="0.25">
      <c r="B21" s="87">
        <v>3304346938.7754998</v>
      </c>
      <c r="C21" s="87">
        <v>-7.8088923000000001</v>
      </c>
      <c r="F21" s="6">
        <f t="shared" si="0"/>
        <v>3.7849387755102</v>
      </c>
      <c r="G21" s="11">
        <f t="shared" si="4"/>
        <v>-77.438025999999994</v>
      </c>
      <c r="H21" s="6">
        <f t="shared" si="1"/>
        <v>-72.438025999999994</v>
      </c>
      <c r="J21" s="87">
        <v>3304346938.7754998</v>
      </c>
      <c r="K21" s="87">
        <v>-7.8088923000000001</v>
      </c>
      <c r="N21" s="6">
        <f t="shared" si="2"/>
        <v>3.7849387755102</v>
      </c>
      <c r="O21" s="11">
        <f t="shared" si="5"/>
        <v>-86.146338999999998</v>
      </c>
      <c r="P21" s="6">
        <f t="shared" si="3"/>
        <v>-81.146338999999998</v>
      </c>
    </row>
    <row r="22" spans="2:16" x14ac:dyDescent="0.25">
      <c r="B22" s="87">
        <v>3405459183.6735001</v>
      </c>
      <c r="C22" s="87">
        <v>-7.7261867999999998</v>
      </c>
      <c r="F22" s="6">
        <f t="shared" si="0"/>
        <v>3.8851224489796001</v>
      </c>
      <c r="G22" s="11">
        <f t="shared" si="4"/>
        <v>-77.683852999999999</v>
      </c>
      <c r="H22" s="6">
        <f t="shared" si="1"/>
        <v>-72.683852999999999</v>
      </c>
      <c r="J22" s="87">
        <v>3405459183.6735001</v>
      </c>
      <c r="K22" s="87">
        <v>-7.7261867999999998</v>
      </c>
      <c r="N22" s="6">
        <f t="shared" si="2"/>
        <v>3.8851224489796001</v>
      </c>
      <c r="O22" s="11">
        <f t="shared" si="5"/>
        <v>-91.246986000000007</v>
      </c>
      <c r="P22" s="6">
        <f t="shared" si="3"/>
        <v>-86.246986000000007</v>
      </c>
    </row>
    <row r="23" spans="2:16" x14ac:dyDescent="0.25">
      <c r="B23" s="87">
        <v>3506571428.5714002</v>
      </c>
      <c r="C23" s="87">
        <v>-7.582891</v>
      </c>
      <c r="F23" s="6">
        <f t="shared" si="0"/>
        <v>3.9853061224489998</v>
      </c>
      <c r="G23" s="11">
        <f t="shared" si="4"/>
        <v>-76.291931000000005</v>
      </c>
      <c r="H23" s="6">
        <f t="shared" si="1"/>
        <v>-71.291931000000005</v>
      </c>
      <c r="J23" s="87">
        <v>3506571428.5714002</v>
      </c>
      <c r="K23" s="87">
        <v>-7.582891</v>
      </c>
      <c r="N23" s="6">
        <f t="shared" si="2"/>
        <v>3.9853061224489998</v>
      </c>
      <c r="O23" s="11">
        <f t="shared" si="5"/>
        <v>-90.196387999999999</v>
      </c>
      <c r="P23" s="6">
        <f t="shared" si="3"/>
        <v>-85.196387999999999</v>
      </c>
    </row>
    <row r="24" spans="2:16" x14ac:dyDescent="0.25">
      <c r="B24" s="87">
        <v>3607683673.4693999</v>
      </c>
      <c r="C24" s="87">
        <v>-7.6402802000000003</v>
      </c>
      <c r="F24" s="6">
        <f t="shared" si="0"/>
        <v>4.0854897959183996</v>
      </c>
      <c r="G24" s="11">
        <f t="shared" si="4"/>
        <v>-76.874611000000002</v>
      </c>
      <c r="H24" s="6">
        <f t="shared" si="1"/>
        <v>-71.874611000000002</v>
      </c>
      <c r="J24" s="87">
        <v>3607683673.4693999</v>
      </c>
      <c r="K24" s="87">
        <v>-7.6402802000000003</v>
      </c>
      <c r="N24" s="6">
        <f t="shared" si="2"/>
        <v>4.0854897959183996</v>
      </c>
      <c r="O24" s="11">
        <f t="shared" si="5"/>
        <v>-87.682198</v>
      </c>
      <c r="P24" s="6">
        <f t="shared" si="3"/>
        <v>-82.682198</v>
      </c>
    </row>
    <row r="25" spans="2:16" x14ac:dyDescent="0.25">
      <c r="B25" s="87">
        <v>3708795918.3673</v>
      </c>
      <c r="C25" s="87">
        <v>-7.6018866999999997</v>
      </c>
      <c r="F25" s="6">
        <f t="shared" si="0"/>
        <v>4.1856734693878002</v>
      </c>
      <c r="G25" s="11">
        <f t="shared" si="4"/>
        <v>-77.628478999999999</v>
      </c>
      <c r="H25" s="6">
        <f t="shared" si="1"/>
        <v>-72.628478999999999</v>
      </c>
      <c r="J25" s="87">
        <v>3708795918.3673</v>
      </c>
      <c r="K25" s="87">
        <v>-7.6018866999999997</v>
      </c>
      <c r="N25" s="6">
        <f t="shared" si="2"/>
        <v>4.1856734693878002</v>
      </c>
      <c r="O25" s="11">
        <f t="shared" si="5"/>
        <v>-82.185317999999995</v>
      </c>
      <c r="P25" s="6">
        <f t="shared" si="3"/>
        <v>-77.185317999999995</v>
      </c>
    </row>
    <row r="26" spans="2:16" x14ac:dyDescent="0.25">
      <c r="B26" s="87">
        <v>3809908163.2652998</v>
      </c>
      <c r="C26" s="87">
        <v>-7.4283751999999996</v>
      </c>
      <c r="F26" s="6">
        <f t="shared" si="0"/>
        <v>4.2858571428571004</v>
      </c>
      <c r="G26" s="11">
        <f t="shared" si="4"/>
        <v>-78.141022000000007</v>
      </c>
      <c r="H26" s="6">
        <f t="shared" si="1"/>
        <v>-73.141022000000007</v>
      </c>
      <c r="J26" s="87">
        <v>3809908163.2652998</v>
      </c>
      <c r="K26" s="87">
        <v>-7.4283751999999996</v>
      </c>
      <c r="N26" s="6">
        <f t="shared" si="2"/>
        <v>4.2858571428571004</v>
      </c>
      <c r="O26" s="11">
        <f t="shared" si="5"/>
        <v>-78.362151999999995</v>
      </c>
      <c r="P26" s="6">
        <f t="shared" si="3"/>
        <v>-73.362151999999995</v>
      </c>
    </row>
    <row r="27" spans="2:16" x14ac:dyDescent="0.25">
      <c r="B27" s="87">
        <v>3911020408.1633</v>
      </c>
      <c r="C27" s="87">
        <v>-7.3652411000000004</v>
      </c>
      <c r="F27" s="6">
        <f t="shared" si="0"/>
        <v>4.3860408163265001</v>
      </c>
      <c r="G27" s="11">
        <f t="shared" si="4"/>
        <v>-79.342124999999996</v>
      </c>
      <c r="H27" s="6">
        <f t="shared" si="1"/>
        <v>-74.342124999999996</v>
      </c>
      <c r="J27" s="87">
        <v>3911020408.1633</v>
      </c>
      <c r="K27" s="87">
        <v>-7.3652411000000004</v>
      </c>
      <c r="N27" s="6">
        <f t="shared" si="2"/>
        <v>4.3860408163265001</v>
      </c>
      <c r="O27" s="11">
        <f t="shared" si="5"/>
        <v>-77.565101999999996</v>
      </c>
      <c r="P27" s="6">
        <f t="shared" si="3"/>
        <v>-72.565101999999996</v>
      </c>
    </row>
    <row r="28" spans="2:16" x14ac:dyDescent="0.25">
      <c r="B28" s="87">
        <v>4012132653.0612001</v>
      </c>
      <c r="C28" s="87">
        <v>-7.3601704000000003</v>
      </c>
      <c r="F28" s="6">
        <f t="shared" si="0"/>
        <v>4.4862244897959007</v>
      </c>
      <c r="G28" s="11">
        <f t="shared" si="4"/>
        <v>-80.712783999999999</v>
      </c>
      <c r="H28" s="6">
        <f t="shared" si="1"/>
        <v>-75.712783999999999</v>
      </c>
      <c r="J28" s="87">
        <v>4012132653.0612001</v>
      </c>
      <c r="K28" s="87">
        <v>-7.3601704000000003</v>
      </c>
      <c r="N28" s="6">
        <f t="shared" si="2"/>
        <v>4.4862244897959007</v>
      </c>
      <c r="O28" s="11">
        <f t="shared" si="5"/>
        <v>-76.019195999999994</v>
      </c>
      <c r="P28" s="6">
        <f t="shared" si="3"/>
        <v>-71.019195999999994</v>
      </c>
    </row>
    <row r="29" spans="2:16" x14ac:dyDescent="0.25">
      <c r="B29" s="87">
        <v>4113244897.9591999</v>
      </c>
      <c r="C29" s="87">
        <v>-7.2756309999999997</v>
      </c>
      <c r="F29" s="6">
        <f t="shared" si="0"/>
        <v>4.5864081632652995</v>
      </c>
      <c r="G29" s="11">
        <f t="shared" si="4"/>
        <v>-80.944350999999997</v>
      </c>
      <c r="H29" s="6">
        <f t="shared" si="1"/>
        <v>-75.944350999999997</v>
      </c>
      <c r="J29" s="87">
        <v>4113244897.9591999</v>
      </c>
      <c r="K29" s="87">
        <v>-7.2756309999999997</v>
      </c>
      <c r="N29" s="6">
        <f t="shared" si="2"/>
        <v>4.5864081632652995</v>
      </c>
      <c r="O29" s="11">
        <f t="shared" si="5"/>
        <v>-76.307479999999998</v>
      </c>
      <c r="P29" s="6">
        <f t="shared" si="3"/>
        <v>-71.307479999999998</v>
      </c>
    </row>
    <row r="30" spans="2:16" x14ac:dyDescent="0.25">
      <c r="B30" s="87">
        <v>4214357142.8571</v>
      </c>
      <c r="C30" s="87">
        <v>-7.2766504000000003</v>
      </c>
      <c r="F30" s="6">
        <f t="shared" si="0"/>
        <v>4.6865918367347001</v>
      </c>
      <c r="G30" s="11">
        <f t="shared" si="4"/>
        <v>-80.565299999999993</v>
      </c>
      <c r="H30" s="6">
        <f t="shared" si="1"/>
        <v>-75.565299999999993</v>
      </c>
      <c r="J30" s="87">
        <v>4214357142.8571</v>
      </c>
      <c r="K30" s="87">
        <v>-7.2766504000000003</v>
      </c>
      <c r="N30" s="6">
        <f t="shared" si="2"/>
        <v>4.6865918367347001</v>
      </c>
      <c r="O30" s="11">
        <f t="shared" si="5"/>
        <v>-76.554389999999998</v>
      </c>
      <c r="P30" s="6">
        <f t="shared" si="3"/>
        <v>-71.554389999999998</v>
      </c>
    </row>
    <row r="31" spans="2:16" x14ac:dyDescent="0.25">
      <c r="B31" s="87">
        <v>4315469387.7551003</v>
      </c>
      <c r="C31" s="87">
        <v>-7.3175726000000001</v>
      </c>
      <c r="F31" s="6">
        <f t="shared" si="0"/>
        <v>4.7867755102040999</v>
      </c>
      <c r="G31" s="11">
        <f t="shared" si="4"/>
        <v>-84.286338999999998</v>
      </c>
      <c r="H31" s="6">
        <f t="shared" si="1"/>
        <v>-79.286338999999998</v>
      </c>
      <c r="J31" s="87">
        <v>4315469387.7551003</v>
      </c>
      <c r="K31" s="87">
        <v>-7.3175726000000001</v>
      </c>
      <c r="N31" s="6">
        <f t="shared" si="2"/>
        <v>4.7867755102040999</v>
      </c>
      <c r="O31" s="11">
        <f t="shared" si="5"/>
        <v>-84.276122999999998</v>
      </c>
      <c r="P31" s="6">
        <f t="shared" si="3"/>
        <v>-79.276122999999998</v>
      </c>
    </row>
    <row r="32" spans="2:16" x14ac:dyDescent="0.25">
      <c r="B32" s="87">
        <v>4416581632.6531</v>
      </c>
      <c r="C32" s="87">
        <v>-7.2927146</v>
      </c>
      <c r="F32" s="6">
        <f t="shared" si="0"/>
        <v>4.8869591836735005</v>
      </c>
      <c r="G32" s="11">
        <f t="shared" si="4"/>
        <v>-86.579414</v>
      </c>
      <c r="H32" s="6">
        <f t="shared" si="1"/>
        <v>-81.579414</v>
      </c>
      <c r="J32" s="87">
        <v>4416581632.6531</v>
      </c>
      <c r="K32" s="87">
        <v>-7.2927146</v>
      </c>
      <c r="N32" s="6">
        <f t="shared" si="2"/>
        <v>4.8869591836735005</v>
      </c>
      <c r="O32" s="11">
        <f t="shared" si="5"/>
        <v>-88.945785999999998</v>
      </c>
      <c r="P32" s="6">
        <f t="shared" si="3"/>
        <v>-83.945785999999998</v>
      </c>
    </row>
    <row r="33" spans="2:16" x14ac:dyDescent="0.25">
      <c r="B33" s="87">
        <v>4517693877.5509996</v>
      </c>
      <c r="C33" s="87">
        <v>-7.2051964000000002</v>
      </c>
      <c r="F33" s="6">
        <f t="shared" si="0"/>
        <v>4.9871428571429002</v>
      </c>
      <c r="G33" s="11">
        <f t="shared" si="4"/>
        <v>-87.372535999999997</v>
      </c>
      <c r="H33" s="6">
        <f t="shared" si="1"/>
        <v>-82.372535999999997</v>
      </c>
      <c r="J33" s="87">
        <v>4517693877.5509996</v>
      </c>
      <c r="K33" s="87">
        <v>-7.2051964000000002</v>
      </c>
      <c r="N33" s="6">
        <f t="shared" si="2"/>
        <v>4.9871428571429002</v>
      </c>
      <c r="O33" s="11">
        <f t="shared" si="5"/>
        <v>-89.457572999999996</v>
      </c>
      <c r="P33" s="6">
        <f t="shared" si="3"/>
        <v>-84.457572999999996</v>
      </c>
    </row>
    <row r="34" spans="2:16" x14ac:dyDescent="0.25">
      <c r="B34" s="87">
        <v>4618806122.4490004</v>
      </c>
      <c r="C34" s="87">
        <v>-7.2613877999999996</v>
      </c>
      <c r="F34" s="6">
        <f t="shared" si="0"/>
        <v>5.0873265306121995</v>
      </c>
      <c r="G34" s="11">
        <f t="shared" si="4"/>
        <v>-84.425781000000001</v>
      </c>
      <c r="H34" s="6">
        <f t="shared" si="1"/>
        <v>-79.425781000000001</v>
      </c>
      <c r="J34" s="87">
        <v>4618806122.4490004</v>
      </c>
      <c r="K34" s="87">
        <v>-7.2613877999999996</v>
      </c>
      <c r="N34" s="6">
        <f t="shared" si="2"/>
        <v>5.0873265306121995</v>
      </c>
      <c r="O34" s="11">
        <f t="shared" si="5"/>
        <v>-81.878219999999999</v>
      </c>
      <c r="P34" s="6">
        <f t="shared" si="3"/>
        <v>-76.878219999999999</v>
      </c>
    </row>
    <row r="35" spans="2:16" x14ac:dyDescent="0.25">
      <c r="B35" s="87">
        <v>4719918367.3469</v>
      </c>
      <c r="C35" s="87">
        <v>-7.2734040999999996</v>
      </c>
      <c r="F35" s="6">
        <f t="shared" si="0"/>
        <v>5.1875102040816001</v>
      </c>
      <c r="G35" s="11">
        <f t="shared" si="4"/>
        <v>-82.850646999999995</v>
      </c>
      <c r="H35" s="6">
        <f t="shared" si="1"/>
        <v>-77.850646999999995</v>
      </c>
      <c r="J35" s="87">
        <v>4719918367.3469</v>
      </c>
      <c r="K35" s="87">
        <v>-7.2734040999999996</v>
      </c>
      <c r="N35" s="6">
        <f t="shared" si="2"/>
        <v>5.1875102040816001</v>
      </c>
      <c r="O35" s="11">
        <f t="shared" si="5"/>
        <v>-75.541573</v>
      </c>
      <c r="P35" s="6">
        <f t="shared" si="3"/>
        <v>-70.541573</v>
      </c>
    </row>
    <row r="36" spans="2:16" x14ac:dyDescent="0.25">
      <c r="B36" s="87">
        <v>4821030612.2448997</v>
      </c>
      <c r="C36" s="87">
        <v>-7.281949</v>
      </c>
      <c r="F36" s="6">
        <f t="shared" si="0"/>
        <v>5.2876938775509998</v>
      </c>
      <c r="G36" s="11">
        <f t="shared" si="4"/>
        <v>-79.603271000000007</v>
      </c>
      <c r="H36" s="6">
        <f t="shared" si="1"/>
        <v>-74.603271000000007</v>
      </c>
      <c r="J36" s="87">
        <v>4821030612.2448997</v>
      </c>
      <c r="K36" s="87">
        <v>-7.281949</v>
      </c>
      <c r="N36" s="6">
        <f t="shared" si="2"/>
        <v>5.2876938775509998</v>
      </c>
      <c r="O36" s="11">
        <f t="shared" si="5"/>
        <v>-73.615868000000006</v>
      </c>
      <c r="P36" s="6">
        <f t="shared" si="3"/>
        <v>-68.615868000000006</v>
      </c>
    </row>
    <row r="37" spans="2:16" x14ac:dyDescent="0.25">
      <c r="B37" s="87">
        <v>4922142857.1429005</v>
      </c>
      <c r="C37" s="87">
        <v>-7.2739152999999996</v>
      </c>
      <c r="F37" s="6">
        <f t="shared" ref="F37:F68" si="6">B145/1000000000</f>
        <v>5.3878775510204004</v>
      </c>
      <c r="G37" s="11">
        <f t="shared" si="4"/>
        <v>-75.292603</v>
      </c>
      <c r="H37" s="6">
        <f t="shared" ref="H37:H68" si="7">D145</f>
        <v>-70.292603</v>
      </c>
      <c r="J37" s="87">
        <v>4922142857.1429005</v>
      </c>
      <c r="K37" s="87">
        <v>-7.2739152999999996</v>
      </c>
      <c r="N37" s="6">
        <f t="shared" ref="N37:N68" si="8">J145/1000000000</f>
        <v>5.3878775510204004</v>
      </c>
      <c r="O37" s="11">
        <f t="shared" si="5"/>
        <v>-72.797973999999996</v>
      </c>
      <c r="P37" s="6">
        <f t="shared" ref="P37:P68" si="9">L145</f>
        <v>-67.797973999999996</v>
      </c>
    </row>
    <row r="38" spans="2:16" x14ac:dyDescent="0.25">
      <c r="B38" s="87">
        <v>5023255102.0408001</v>
      </c>
      <c r="C38" s="87">
        <v>-7.2740884000000001</v>
      </c>
      <c r="F38" s="6">
        <f t="shared" si="6"/>
        <v>5.4880612244898002</v>
      </c>
      <c r="G38" s="11">
        <f t="shared" si="4"/>
        <v>-72.432777000000002</v>
      </c>
      <c r="H38" s="6">
        <f t="shared" si="7"/>
        <v>-67.432777000000002</v>
      </c>
      <c r="J38" s="87">
        <v>5023255102.0408001</v>
      </c>
      <c r="K38" s="87">
        <v>-7.2740884000000001</v>
      </c>
      <c r="N38" s="6">
        <f t="shared" si="8"/>
        <v>5.4880612244898002</v>
      </c>
      <c r="O38" s="11">
        <f t="shared" si="5"/>
        <v>-74.079704000000007</v>
      </c>
      <c r="P38" s="6">
        <f t="shared" si="9"/>
        <v>-69.079704000000007</v>
      </c>
    </row>
    <row r="39" spans="2:16" x14ac:dyDescent="0.25">
      <c r="B39" s="87">
        <v>5124367346.9387999</v>
      </c>
      <c r="C39" s="87">
        <v>-7.3386464</v>
      </c>
      <c r="F39" s="6">
        <f t="shared" si="6"/>
        <v>5.5882448979591999</v>
      </c>
      <c r="G39" s="11">
        <f t="shared" si="4"/>
        <v>-71.931030000000007</v>
      </c>
      <c r="H39" s="6">
        <f t="shared" si="7"/>
        <v>-66.931030000000007</v>
      </c>
      <c r="J39" s="87">
        <v>5124367346.9387999</v>
      </c>
      <c r="K39" s="87">
        <v>-7.3386464</v>
      </c>
      <c r="N39" s="6">
        <f t="shared" si="8"/>
        <v>5.5882448979591999</v>
      </c>
      <c r="O39" s="11">
        <f t="shared" si="5"/>
        <v>-73.835212999999996</v>
      </c>
      <c r="P39" s="6">
        <f t="shared" si="9"/>
        <v>-68.835212999999996</v>
      </c>
    </row>
    <row r="40" spans="2:16" x14ac:dyDescent="0.25">
      <c r="B40" s="87">
        <v>5225479591.8367004</v>
      </c>
      <c r="C40" s="87">
        <v>-7.2234125000000002</v>
      </c>
      <c r="F40" s="6">
        <f t="shared" si="6"/>
        <v>5.6884285714286005</v>
      </c>
      <c r="G40" s="11">
        <f t="shared" si="4"/>
        <v>-72.958855</v>
      </c>
      <c r="H40" s="6">
        <f t="shared" si="7"/>
        <v>-67.958855</v>
      </c>
      <c r="J40" s="87">
        <v>5225479591.8367004</v>
      </c>
      <c r="K40" s="87">
        <v>-7.2234125000000002</v>
      </c>
      <c r="N40" s="6">
        <f t="shared" si="8"/>
        <v>5.6884285714286005</v>
      </c>
      <c r="O40" s="11">
        <f t="shared" si="5"/>
        <v>-74.109222000000003</v>
      </c>
      <c r="P40" s="6">
        <f t="shared" si="9"/>
        <v>-69.109222000000003</v>
      </c>
    </row>
    <row r="41" spans="2:16" x14ac:dyDescent="0.25">
      <c r="B41" s="87">
        <v>5326591836.7347002</v>
      </c>
      <c r="C41" s="87">
        <v>-7.0957207999999996</v>
      </c>
      <c r="F41" s="6">
        <f t="shared" si="6"/>
        <v>5.7886122448980002</v>
      </c>
      <c r="G41" s="11">
        <f t="shared" si="4"/>
        <v>-74.527541999999997</v>
      </c>
      <c r="H41" s="6">
        <f t="shared" si="7"/>
        <v>-69.527541999999997</v>
      </c>
      <c r="J41" s="87">
        <v>5326591836.7347002</v>
      </c>
      <c r="K41" s="87">
        <v>-7.0957207999999996</v>
      </c>
      <c r="N41" s="6">
        <f t="shared" si="8"/>
        <v>5.7886122448980002</v>
      </c>
      <c r="O41" s="11">
        <f t="shared" si="5"/>
        <v>-73.752646999999996</v>
      </c>
      <c r="P41" s="6">
        <f t="shared" si="9"/>
        <v>-68.752646999999996</v>
      </c>
    </row>
    <row r="42" spans="2:16" x14ac:dyDescent="0.25">
      <c r="B42" s="87">
        <v>5427704081.6327</v>
      </c>
      <c r="C42" s="87">
        <v>-7.1280193000000001</v>
      </c>
      <c r="F42" s="6">
        <f t="shared" si="6"/>
        <v>5.8887959183673004</v>
      </c>
      <c r="G42" s="11">
        <f t="shared" si="4"/>
        <v>-74.947638999999995</v>
      </c>
      <c r="H42" s="6">
        <f t="shared" si="7"/>
        <v>-69.947638999999995</v>
      </c>
      <c r="J42" s="87">
        <v>5427704081.6327</v>
      </c>
      <c r="K42" s="87">
        <v>-7.1280193000000001</v>
      </c>
      <c r="N42" s="6">
        <f t="shared" si="8"/>
        <v>5.8887959183673004</v>
      </c>
      <c r="O42" s="11">
        <f t="shared" si="5"/>
        <v>-74.813377000000003</v>
      </c>
      <c r="P42" s="6">
        <f t="shared" si="9"/>
        <v>-69.813377000000003</v>
      </c>
    </row>
    <row r="43" spans="2:16" x14ac:dyDescent="0.25">
      <c r="B43" s="87">
        <v>5528816326.5305996</v>
      </c>
      <c r="C43" s="87">
        <v>-7.2420286999999997</v>
      </c>
      <c r="F43" s="6">
        <f t="shared" si="6"/>
        <v>5.9889795918367001</v>
      </c>
      <c r="G43" s="11">
        <f t="shared" si="4"/>
        <v>-74.652968999999999</v>
      </c>
      <c r="H43" s="6">
        <f t="shared" si="7"/>
        <v>-69.652968999999999</v>
      </c>
      <c r="J43" s="87">
        <v>5528816326.5305996</v>
      </c>
      <c r="K43" s="87">
        <v>-7.2420286999999997</v>
      </c>
      <c r="N43" s="6">
        <f t="shared" si="8"/>
        <v>5.9889795918367001</v>
      </c>
      <c r="O43" s="11">
        <f t="shared" si="5"/>
        <v>-76.158248999999998</v>
      </c>
      <c r="P43" s="6">
        <f t="shared" si="9"/>
        <v>-71.158248999999998</v>
      </c>
    </row>
    <row r="44" spans="2:16" x14ac:dyDescent="0.25">
      <c r="B44" s="87">
        <v>5629928571.4286003</v>
      </c>
      <c r="C44" s="87">
        <v>-7.3168024999999997</v>
      </c>
      <c r="F44" s="6">
        <f t="shared" si="6"/>
        <v>6.0891632653060999</v>
      </c>
      <c r="G44" s="11">
        <f t="shared" si="4"/>
        <v>-74.548157000000003</v>
      </c>
      <c r="H44" s="6">
        <f t="shared" si="7"/>
        <v>-69.548157000000003</v>
      </c>
      <c r="J44" s="87">
        <v>5629928571.4286003</v>
      </c>
      <c r="K44" s="87">
        <v>-7.3168024999999997</v>
      </c>
      <c r="N44" s="6">
        <f t="shared" si="8"/>
        <v>6.0891632653060999</v>
      </c>
      <c r="O44" s="11">
        <f t="shared" si="5"/>
        <v>-76.921227000000002</v>
      </c>
      <c r="P44" s="6">
        <f t="shared" si="9"/>
        <v>-71.921227000000002</v>
      </c>
    </row>
    <row r="45" spans="2:16" x14ac:dyDescent="0.25">
      <c r="B45" s="87">
        <v>5731040816.3264999</v>
      </c>
      <c r="C45" s="87">
        <v>-7.3851857000000001</v>
      </c>
      <c r="F45" s="6">
        <f t="shared" si="6"/>
        <v>6.1893469387755005</v>
      </c>
      <c r="G45" s="11">
        <f t="shared" si="4"/>
        <v>-75.039444000000003</v>
      </c>
      <c r="H45" s="6">
        <f t="shared" si="7"/>
        <v>-70.039444000000003</v>
      </c>
      <c r="J45" s="87">
        <v>5731040816.3264999</v>
      </c>
      <c r="K45" s="87">
        <v>-7.3851857000000001</v>
      </c>
      <c r="N45" s="6">
        <f t="shared" si="8"/>
        <v>6.1893469387755005</v>
      </c>
      <c r="O45" s="11">
        <f t="shared" si="5"/>
        <v>-78.139533999999998</v>
      </c>
      <c r="P45" s="6">
        <f t="shared" si="9"/>
        <v>-73.139533999999998</v>
      </c>
    </row>
    <row r="46" spans="2:16" x14ac:dyDescent="0.25">
      <c r="B46" s="87">
        <v>5832153061.2244997</v>
      </c>
      <c r="C46" s="87">
        <v>-7.3783979000000004</v>
      </c>
      <c r="F46" s="6">
        <f t="shared" si="6"/>
        <v>6.2895306122449002</v>
      </c>
      <c r="G46" s="11">
        <f t="shared" si="4"/>
        <v>-74.312354999999997</v>
      </c>
      <c r="H46" s="6">
        <f t="shared" si="7"/>
        <v>-69.312354999999997</v>
      </c>
      <c r="J46" s="87">
        <v>5832153061.2244997</v>
      </c>
      <c r="K46" s="87">
        <v>-7.3783979000000004</v>
      </c>
      <c r="N46" s="6">
        <f t="shared" si="8"/>
        <v>6.2895306122449002</v>
      </c>
      <c r="O46" s="11">
        <f t="shared" si="5"/>
        <v>-78.219048000000001</v>
      </c>
      <c r="P46" s="6">
        <f t="shared" si="9"/>
        <v>-73.219048000000001</v>
      </c>
    </row>
    <row r="47" spans="2:16" x14ac:dyDescent="0.25">
      <c r="B47" s="87">
        <v>5933265306.1224003</v>
      </c>
      <c r="C47" s="87">
        <v>-7.3804235</v>
      </c>
      <c r="F47" s="6">
        <f t="shared" si="6"/>
        <v>6.3897142857142999</v>
      </c>
      <c r="G47" s="11">
        <f t="shared" si="4"/>
        <v>-72.694061000000005</v>
      </c>
      <c r="H47" s="6">
        <f t="shared" si="7"/>
        <v>-67.694061000000005</v>
      </c>
      <c r="J47" s="87">
        <v>5933265306.1224003</v>
      </c>
      <c r="K47" s="87">
        <v>-7.3804235</v>
      </c>
      <c r="N47" s="6">
        <f t="shared" si="8"/>
        <v>6.3897142857142999</v>
      </c>
      <c r="O47" s="11">
        <f t="shared" si="5"/>
        <v>-77.197783999999999</v>
      </c>
      <c r="P47" s="6">
        <f t="shared" si="9"/>
        <v>-72.197783999999999</v>
      </c>
    </row>
    <row r="48" spans="2:16" x14ac:dyDescent="0.25">
      <c r="B48" s="87">
        <v>6034377551.0204</v>
      </c>
      <c r="C48" s="87">
        <v>-7.4669466</v>
      </c>
      <c r="F48" s="6">
        <f t="shared" si="6"/>
        <v>6.4898979591836996</v>
      </c>
      <c r="G48" s="11">
        <f t="shared" si="4"/>
        <v>-71.147330999999994</v>
      </c>
      <c r="H48" s="6">
        <f t="shared" si="7"/>
        <v>-66.147330999999994</v>
      </c>
      <c r="J48" s="87">
        <v>6034377551.0204</v>
      </c>
      <c r="K48" s="87">
        <v>-7.4669466</v>
      </c>
      <c r="N48" s="6">
        <f t="shared" si="8"/>
        <v>6.4898979591836996</v>
      </c>
      <c r="O48" s="11">
        <f t="shared" si="5"/>
        <v>-75.522621000000001</v>
      </c>
      <c r="P48" s="6">
        <f t="shared" si="9"/>
        <v>-70.522621000000001</v>
      </c>
    </row>
    <row r="49" spans="2:16" x14ac:dyDescent="0.25">
      <c r="B49" s="87">
        <v>6135489795.9183998</v>
      </c>
      <c r="C49" s="87">
        <v>-7.4871863999999997</v>
      </c>
      <c r="F49" s="6">
        <f t="shared" si="6"/>
        <v>6.5900816326531002</v>
      </c>
      <c r="G49" s="11">
        <f t="shared" si="4"/>
        <v>-70.436072999999993</v>
      </c>
      <c r="H49" s="6">
        <f t="shared" si="7"/>
        <v>-65.436072999999993</v>
      </c>
      <c r="J49" s="87">
        <v>6135489795.9183998</v>
      </c>
      <c r="K49" s="87">
        <v>-7.4871863999999997</v>
      </c>
      <c r="N49" s="6">
        <f t="shared" si="8"/>
        <v>6.5900816326531002</v>
      </c>
      <c r="O49" s="11">
        <f t="shared" si="5"/>
        <v>-74.186485000000005</v>
      </c>
      <c r="P49" s="6">
        <f t="shared" si="9"/>
        <v>-69.186485000000005</v>
      </c>
    </row>
    <row r="50" spans="2:16" x14ac:dyDescent="0.25">
      <c r="B50" s="87">
        <v>6236602040.8163004</v>
      </c>
      <c r="C50" s="87">
        <v>-7.5500645999999998</v>
      </c>
      <c r="F50" s="6">
        <f t="shared" si="6"/>
        <v>6.6902653061224004</v>
      </c>
      <c r="G50" s="11">
        <f t="shared" si="4"/>
        <v>-70.369720000000001</v>
      </c>
      <c r="H50" s="6">
        <f t="shared" si="7"/>
        <v>-65.369720000000001</v>
      </c>
      <c r="J50" s="87">
        <v>6236602040.8163004</v>
      </c>
      <c r="K50" s="87">
        <v>-7.5500645999999998</v>
      </c>
      <c r="N50" s="6">
        <f t="shared" si="8"/>
        <v>6.6902653061224004</v>
      </c>
      <c r="O50" s="11">
        <f t="shared" si="5"/>
        <v>-73.517509000000004</v>
      </c>
      <c r="P50" s="6">
        <f t="shared" si="9"/>
        <v>-68.517509000000004</v>
      </c>
    </row>
    <row r="51" spans="2:16" x14ac:dyDescent="0.25">
      <c r="B51" s="87">
        <v>6337714285.7143002</v>
      </c>
      <c r="C51" s="87">
        <v>-7.5571374999999996</v>
      </c>
      <c r="F51" s="6">
        <f t="shared" si="6"/>
        <v>6.7904489795918002</v>
      </c>
      <c r="G51" s="11">
        <f t="shared" si="4"/>
        <v>-70.503990000000002</v>
      </c>
      <c r="H51" s="6">
        <f t="shared" si="7"/>
        <v>-65.503990000000002</v>
      </c>
      <c r="J51" s="87">
        <v>6337714285.7143002</v>
      </c>
      <c r="K51" s="87">
        <v>-7.5571374999999996</v>
      </c>
      <c r="N51" s="6">
        <f t="shared" si="8"/>
        <v>6.7904489795918002</v>
      </c>
      <c r="O51" s="11">
        <f t="shared" si="5"/>
        <v>-72.664458999999994</v>
      </c>
      <c r="P51" s="6">
        <f t="shared" si="9"/>
        <v>-67.664458999999994</v>
      </c>
    </row>
    <row r="52" spans="2:16" x14ac:dyDescent="0.25">
      <c r="B52" s="87">
        <v>6438826530.6121998</v>
      </c>
      <c r="C52" s="87">
        <v>-7.5764170000000002</v>
      </c>
      <c r="F52" s="6">
        <f t="shared" si="6"/>
        <v>6.8906326530611999</v>
      </c>
      <c r="G52" s="11">
        <f t="shared" si="4"/>
        <v>-73.041573</v>
      </c>
      <c r="H52" s="6">
        <f t="shared" si="7"/>
        <v>-68.041573</v>
      </c>
      <c r="J52" s="87">
        <v>6438826530.6121998</v>
      </c>
      <c r="K52" s="87">
        <v>-7.5764170000000002</v>
      </c>
      <c r="N52" s="6">
        <f t="shared" si="8"/>
        <v>6.8906326530611999</v>
      </c>
      <c r="O52" s="11">
        <f t="shared" si="5"/>
        <v>-72.991585000000001</v>
      </c>
      <c r="P52" s="6">
        <f t="shared" si="9"/>
        <v>-67.991585000000001</v>
      </c>
    </row>
    <row r="53" spans="2:16" x14ac:dyDescent="0.25">
      <c r="B53" s="87">
        <v>6539938775.5101995</v>
      </c>
      <c r="C53" s="87">
        <v>-7.6248918000000003</v>
      </c>
      <c r="F53" s="6">
        <f t="shared" si="6"/>
        <v>6.9908163265305996</v>
      </c>
      <c r="G53" s="11">
        <f t="shared" si="4"/>
        <v>-75.858215000000001</v>
      </c>
      <c r="H53" s="6">
        <f t="shared" si="7"/>
        <v>-70.858215000000001</v>
      </c>
      <c r="J53" s="87">
        <v>6539938775.5101995</v>
      </c>
      <c r="K53" s="87">
        <v>-7.6248918000000003</v>
      </c>
      <c r="N53" s="6">
        <f t="shared" si="8"/>
        <v>6.9908163265305996</v>
      </c>
      <c r="O53" s="11">
        <f t="shared" si="5"/>
        <v>-75.046593000000001</v>
      </c>
      <c r="P53" s="6">
        <f t="shared" si="9"/>
        <v>-70.046593000000001</v>
      </c>
    </row>
    <row r="54" spans="2:16" x14ac:dyDescent="0.25">
      <c r="B54" s="87">
        <v>6641051020.4082003</v>
      </c>
      <c r="C54" s="87">
        <v>-7.6645136000000003</v>
      </c>
      <c r="F54" s="6">
        <f t="shared" si="6"/>
        <v>7.0910000000000002</v>
      </c>
      <c r="G54" s="11">
        <f t="shared" si="4"/>
        <v>-78.052764999999994</v>
      </c>
      <c r="H54" s="6">
        <f t="shared" si="7"/>
        <v>-73.052764999999994</v>
      </c>
      <c r="J54" s="87">
        <v>6641051020.4082003</v>
      </c>
      <c r="K54" s="87">
        <v>-7.6645136000000003</v>
      </c>
      <c r="N54" s="6">
        <f t="shared" si="8"/>
        <v>7.0910000000000002</v>
      </c>
      <c r="O54" s="11">
        <f t="shared" si="5"/>
        <v>-76.478606999999997</v>
      </c>
      <c r="P54" s="6">
        <f t="shared" si="9"/>
        <v>-71.478606999999997</v>
      </c>
    </row>
    <row r="55" spans="2:16" x14ac:dyDescent="0.25">
      <c r="B55" s="87">
        <v>6742163265.3060999</v>
      </c>
      <c r="C55" s="87">
        <v>-7.7342687000000003</v>
      </c>
      <c r="F55" s="6">
        <f t="shared" si="6"/>
        <v>7.1911836734694008</v>
      </c>
      <c r="G55" s="11">
        <f t="shared" si="4"/>
        <v>-79.549706</v>
      </c>
      <c r="H55" s="6">
        <f t="shared" si="7"/>
        <v>-74.549706</v>
      </c>
      <c r="J55" s="87">
        <v>6742163265.3060999</v>
      </c>
      <c r="K55" s="87">
        <v>-7.7342687000000003</v>
      </c>
      <c r="N55" s="6">
        <f t="shared" si="8"/>
        <v>7.1911836734694008</v>
      </c>
      <c r="O55" s="11">
        <f t="shared" si="5"/>
        <v>-76.211380000000005</v>
      </c>
      <c r="P55" s="6">
        <f t="shared" si="9"/>
        <v>-71.211380000000005</v>
      </c>
    </row>
    <row r="56" spans="2:16" x14ac:dyDescent="0.25">
      <c r="B56" s="87">
        <v>6843275510.2040997</v>
      </c>
      <c r="C56" s="87">
        <v>-7.7960504999999998</v>
      </c>
      <c r="F56" s="6">
        <f t="shared" si="6"/>
        <v>7.2913673469387996</v>
      </c>
      <c r="G56" s="11">
        <f t="shared" si="4"/>
        <v>-81.799285999999995</v>
      </c>
      <c r="H56" s="6">
        <f t="shared" si="7"/>
        <v>-76.799285999999995</v>
      </c>
      <c r="J56" s="87">
        <v>6843275510.2040997</v>
      </c>
      <c r="K56" s="87">
        <v>-7.7960504999999998</v>
      </c>
      <c r="N56" s="6">
        <f t="shared" si="8"/>
        <v>7.2913673469387996</v>
      </c>
      <c r="O56" s="11">
        <f t="shared" si="5"/>
        <v>-75.028060999999994</v>
      </c>
      <c r="P56" s="6">
        <f t="shared" si="9"/>
        <v>-70.028060999999994</v>
      </c>
    </row>
    <row r="57" spans="2:16" x14ac:dyDescent="0.25">
      <c r="B57" s="87">
        <v>6944387755.1020002</v>
      </c>
      <c r="C57" s="87">
        <v>-7.8521165999999996</v>
      </c>
      <c r="F57" s="6">
        <f t="shared" si="6"/>
        <v>7.3915510204082002</v>
      </c>
      <c r="G57" s="11">
        <f t="shared" si="4"/>
        <v>-84.724152000000004</v>
      </c>
      <c r="H57" s="6">
        <f t="shared" si="7"/>
        <v>-79.724152000000004</v>
      </c>
      <c r="J57" s="87">
        <v>6944387755.1020002</v>
      </c>
      <c r="K57" s="87">
        <v>-7.8521165999999996</v>
      </c>
      <c r="N57" s="6">
        <f t="shared" si="8"/>
        <v>7.3915510204082002</v>
      </c>
      <c r="O57" s="11">
        <f t="shared" si="5"/>
        <v>-74.963486000000003</v>
      </c>
      <c r="P57" s="6">
        <f t="shared" si="9"/>
        <v>-69.963486000000003</v>
      </c>
    </row>
    <row r="58" spans="2:16" x14ac:dyDescent="0.25">
      <c r="B58" s="87">
        <v>7045500000</v>
      </c>
      <c r="C58" s="87">
        <v>-7.8632274000000004</v>
      </c>
      <c r="F58" s="6">
        <f t="shared" si="6"/>
        <v>7.4917346938775999</v>
      </c>
      <c r="G58" s="11">
        <f t="shared" si="4"/>
        <v>-84.857924999999994</v>
      </c>
      <c r="H58" s="6">
        <f t="shared" si="7"/>
        <v>-79.857924999999994</v>
      </c>
      <c r="J58" s="87">
        <v>7045500000</v>
      </c>
      <c r="K58" s="87">
        <v>-7.8632274000000004</v>
      </c>
      <c r="N58" s="6">
        <f t="shared" si="8"/>
        <v>7.4917346938775999</v>
      </c>
      <c r="O58" s="11">
        <f t="shared" si="5"/>
        <v>-75.626037999999994</v>
      </c>
      <c r="P58" s="6">
        <f t="shared" si="9"/>
        <v>-70.626037999999994</v>
      </c>
    </row>
    <row r="59" spans="2:16" x14ac:dyDescent="0.25">
      <c r="B59" s="87">
        <v>7146612244.8979998</v>
      </c>
      <c r="C59" s="87">
        <v>-7.8975019</v>
      </c>
      <c r="F59" s="6">
        <f t="shared" si="6"/>
        <v>7.5919183673469002</v>
      </c>
      <c r="G59" s="11">
        <f t="shared" si="4"/>
        <v>-81.589309999999998</v>
      </c>
      <c r="H59" s="6">
        <f t="shared" si="7"/>
        <v>-76.589309999999998</v>
      </c>
      <c r="J59" s="87">
        <v>7146612244.8979998</v>
      </c>
      <c r="K59" s="87">
        <v>-7.8975019</v>
      </c>
      <c r="N59" s="6">
        <f t="shared" si="8"/>
        <v>7.5919183673469002</v>
      </c>
      <c r="O59" s="11">
        <f t="shared" si="5"/>
        <v>-76.075012000000001</v>
      </c>
      <c r="P59" s="6">
        <f t="shared" si="9"/>
        <v>-71.075012000000001</v>
      </c>
    </row>
    <row r="60" spans="2:16" x14ac:dyDescent="0.25">
      <c r="B60" s="87">
        <v>7247724489.7959003</v>
      </c>
      <c r="C60" s="87">
        <v>-7.9310551</v>
      </c>
      <c r="F60" s="6">
        <f t="shared" si="6"/>
        <v>7.6921020408163008</v>
      </c>
      <c r="G60" s="11">
        <f t="shared" si="4"/>
        <v>-77.755095999999995</v>
      </c>
      <c r="H60" s="6">
        <f t="shared" si="7"/>
        <v>-72.755095999999995</v>
      </c>
      <c r="J60" s="87">
        <v>7247724489.7959003</v>
      </c>
      <c r="K60" s="87">
        <v>-7.9310551</v>
      </c>
      <c r="N60" s="6">
        <f t="shared" si="8"/>
        <v>7.6921020408163008</v>
      </c>
      <c r="O60" s="11">
        <f t="shared" si="5"/>
        <v>-76.368285999999998</v>
      </c>
      <c r="P60" s="6">
        <f t="shared" si="9"/>
        <v>-71.368285999999998</v>
      </c>
    </row>
    <row r="61" spans="2:16" x14ac:dyDescent="0.25">
      <c r="B61" s="87">
        <v>7348836734.6939001</v>
      </c>
      <c r="C61" s="87">
        <v>-7.9651670000000001</v>
      </c>
      <c r="F61" s="6">
        <f t="shared" si="6"/>
        <v>7.7922857142856996</v>
      </c>
      <c r="G61" s="11">
        <f t="shared" si="4"/>
        <v>-75.386131000000006</v>
      </c>
      <c r="H61" s="6">
        <f t="shared" si="7"/>
        <v>-70.386131000000006</v>
      </c>
      <c r="J61" s="87">
        <v>7348836734.6939001</v>
      </c>
      <c r="K61" s="87">
        <v>-7.9651670000000001</v>
      </c>
      <c r="N61" s="6">
        <f t="shared" si="8"/>
        <v>7.7922857142856996</v>
      </c>
      <c r="O61" s="11">
        <f t="shared" si="5"/>
        <v>-75.180214000000007</v>
      </c>
      <c r="P61" s="6">
        <f t="shared" si="9"/>
        <v>-70.180214000000007</v>
      </c>
    </row>
    <row r="62" spans="2:16" x14ac:dyDescent="0.25">
      <c r="B62" s="87">
        <v>7449948979.5917997</v>
      </c>
      <c r="C62" s="87">
        <v>-7.9806274999999998</v>
      </c>
      <c r="F62" s="6">
        <f t="shared" si="6"/>
        <v>7.8924693877551002</v>
      </c>
      <c r="G62" s="11">
        <f t="shared" si="4"/>
        <v>-74.318779000000006</v>
      </c>
      <c r="H62" s="6">
        <f t="shared" si="7"/>
        <v>-69.318779000000006</v>
      </c>
      <c r="J62" s="87">
        <v>7449948979.5917997</v>
      </c>
      <c r="K62" s="87">
        <v>-7.9806274999999998</v>
      </c>
      <c r="N62" s="6">
        <f t="shared" si="8"/>
        <v>7.8924693877551002</v>
      </c>
      <c r="O62" s="11">
        <f t="shared" si="5"/>
        <v>-73.433975000000004</v>
      </c>
      <c r="P62" s="6">
        <f t="shared" si="9"/>
        <v>-68.433975000000004</v>
      </c>
    </row>
    <row r="63" spans="2:16" x14ac:dyDescent="0.25">
      <c r="B63" s="87">
        <v>7551061224.4898005</v>
      </c>
      <c r="C63" s="87">
        <v>-8.0045128000000005</v>
      </c>
      <c r="F63" s="6">
        <f t="shared" si="6"/>
        <v>7.9926530612244999</v>
      </c>
      <c r="G63" s="11">
        <f t="shared" si="4"/>
        <v>-73.559676999999994</v>
      </c>
      <c r="H63" s="6">
        <f t="shared" si="7"/>
        <v>-68.559676999999994</v>
      </c>
      <c r="J63" s="87">
        <v>7551061224.4898005</v>
      </c>
      <c r="K63" s="87">
        <v>-8.0045128000000005</v>
      </c>
      <c r="N63" s="6">
        <f t="shared" si="8"/>
        <v>7.9926530612244999</v>
      </c>
      <c r="O63" s="11">
        <f t="shared" si="5"/>
        <v>-71.290253000000007</v>
      </c>
      <c r="P63" s="6">
        <f t="shared" si="9"/>
        <v>-66.290253000000007</v>
      </c>
    </row>
    <row r="64" spans="2:16" x14ac:dyDescent="0.25">
      <c r="B64" s="87">
        <v>7652173469.3878002</v>
      </c>
      <c r="C64" s="87">
        <v>-8.0436420000000002</v>
      </c>
      <c r="F64" s="6">
        <f t="shared" si="6"/>
        <v>8.0928367346939005</v>
      </c>
      <c r="G64" s="11">
        <f t="shared" si="4"/>
        <v>-73.209800999999999</v>
      </c>
      <c r="H64" s="6">
        <f t="shared" si="7"/>
        <v>-68.209800999999999</v>
      </c>
      <c r="J64" s="87">
        <v>7652173469.3878002</v>
      </c>
      <c r="K64" s="87">
        <v>-8.0436420000000002</v>
      </c>
      <c r="N64" s="6">
        <f t="shared" si="8"/>
        <v>8.0928367346939005</v>
      </c>
      <c r="O64" s="11">
        <f t="shared" si="5"/>
        <v>-71.043021999999993</v>
      </c>
      <c r="P64" s="6">
        <f t="shared" si="9"/>
        <v>-66.043021999999993</v>
      </c>
    </row>
    <row r="65" spans="2:16" x14ac:dyDescent="0.25">
      <c r="B65" s="87">
        <v>7753285714.2856998</v>
      </c>
      <c r="C65" s="87">
        <v>-8.0809020999999994</v>
      </c>
      <c r="F65" s="6">
        <f t="shared" si="6"/>
        <v>8.1930204081632994</v>
      </c>
      <c r="G65" s="11">
        <f t="shared" si="4"/>
        <v>-72.259879999999995</v>
      </c>
      <c r="H65" s="6">
        <f t="shared" si="7"/>
        <v>-67.259879999999995</v>
      </c>
      <c r="J65" s="87">
        <v>7753285714.2856998</v>
      </c>
      <c r="K65" s="87">
        <v>-8.0809020999999994</v>
      </c>
      <c r="N65" s="6">
        <f t="shared" si="8"/>
        <v>8.1930204081632994</v>
      </c>
      <c r="O65" s="11">
        <f t="shared" si="5"/>
        <v>-72.829993999999999</v>
      </c>
      <c r="P65" s="6">
        <f t="shared" si="9"/>
        <v>-67.829993999999999</v>
      </c>
    </row>
    <row r="66" spans="2:16" x14ac:dyDescent="0.25">
      <c r="B66" s="87">
        <v>7854397959.1836996</v>
      </c>
      <c r="C66" s="87">
        <v>-8.1158713999999996</v>
      </c>
      <c r="F66" s="6">
        <f t="shared" si="6"/>
        <v>8.2932040816327</v>
      </c>
      <c r="G66" s="11">
        <f t="shared" si="4"/>
        <v>-71.513191000000006</v>
      </c>
      <c r="H66" s="6">
        <f t="shared" si="7"/>
        <v>-66.513191000000006</v>
      </c>
      <c r="J66" s="87">
        <v>7854397959.1836996</v>
      </c>
      <c r="K66" s="87">
        <v>-8.1158713999999996</v>
      </c>
      <c r="N66" s="6">
        <f t="shared" si="8"/>
        <v>8.2932040816327</v>
      </c>
      <c r="O66" s="11">
        <f t="shared" si="5"/>
        <v>-74.263396999999998</v>
      </c>
      <c r="P66" s="6">
        <f t="shared" si="9"/>
        <v>-69.263396999999998</v>
      </c>
    </row>
    <row r="67" spans="2:16" x14ac:dyDescent="0.25">
      <c r="B67" s="87">
        <v>7955510204.0816002</v>
      </c>
      <c r="C67" s="87">
        <v>-8.1200647000000004</v>
      </c>
      <c r="F67" s="6">
        <f t="shared" si="6"/>
        <v>8.3933877551020011</v>
      </c>
      <c r="G67" s="11">
        <f t="shared" si="4"/>
        <v>-70.696067999999997</v>
      </c>
      <c r="H67" s="6">
        <f t="shared" si="7"/>
        <v>-65.696067999999997</v>
      </c>
      <c r="J67" s="87">
        <v>7955510204.0816002</v>
      </c>
      <c r="K67" s="87">
        <v>-8.1200647000000004</v>
      </c>
      <c r="N67" s="6">
        <f t="shared" si="8"/>
        <v>8.3933877551020011</v>
      </c>
      <c r="O67" s="11">
        <f t="shared" si="5"/>
        <v>-74.576072999999994</v>
      </c>
      <c r="P67" s="6">
        <f t="shared" si="9"/>
        <v>-69.576072999999994</v>
      </c>
    </row>
    <row r="68" spans="2:16" x14ac:dyDescent="0.25">
      <c r="B68" s="87">
        <v>8056622448.9796</v>
      </c>
      <c r="C68" s="87">
        <v>-8.180809</v>
      </c>
      <c r="F68" s="6">
        <f t="shared" si="6"/>
        <v>8.4935714285713999</v>
      </c>
      <c r="G68" s="11">
        <f t="shared" si="4"/>
        <v>-70.254715000000004</v>
      </c>
      <c r="H68" s="6">
        <f t="shared" si="7"/>
        <v>-65.254715000000004</v>
      </c>
      <c r="J68" s="87">
        <v>8056622448.9796</v>
      </c>
      <c r="K68" s="87">
        <v>-8.180809</v>
      </c>
      <c r="N68" s="6">
        <f t="shared" si="8"/>
        <v>8.4935714285713999</v>
      </c>
      <c r="O68" s="11">
        <f t="shared" si="5"/>
        <v>-72.725127999999998</v>
      </c>
      <c r="P68" s="6">
        <f t="shared" si="9"/>
        <v>-67.725127999999998</v>
      </c>
    </row>
    <row r="69" spans="2:16" x14ac:dyDescent="0.25">
      <c r="B69" s="87">
        <v>8157734693.8775997</v>
      </c>
      <c r="C69" s="87">
        <v>-8.2608805000000007</v>
      </c>
      <c r="F69" s="6">
        <f t="shared" ref="F69:F100" si="10">B177/1000000000</f>
        <v>8.5937551020408005</v>
      </c>
      <c r="G69" s="11">
        <f t="shared" si="4"/>
        <v>-69.463752999999997</v>
      </c>
      <c r="H69" s="6">
        <f t="shared" ref="H69:H100" si="11">D177</f>
        <v>-64.463752999999997</v>
      </c>
      <c r="J69" s="87">
        <v>8157734693.8775997</v>
      </c>
      <c r="K69" s="87">
        <v>-8.2608805000000007</v>
      </c>
      <c r="N69" s="6">
        <f t="shared" ref="N69:N100" si="12">J177/1000000000</f>
        <v>8.5937551020408005</v>
      </c>
      <c r="O69" s="11">
        <f t="shared" si="5"/>
        <v>-70.583754999999996</v>
      </c>
      <c r="P69" s="6">
        <f t="shared" ref="P69:P100" si="13">L177</f>
        <v>-65.583754999999996</v>
      </c>
    </row>
    <row r="70" spans="2:16" x14ac:dyDescent="0.25">
      <c r="B70" s="87">
        <v>8258846938.7755003</v>
      </c>
      <c r="C70" s="87">
        <v>-8.3137311999999994</v>
      </c>
      <c r="F70" s="6">
        <f t="shared" si="10"/>
        <v>8.6939387755102011</v>
      </c>
      <c r="G70" s="11">
        <f t="shared" ref="G70:G103" si="14">H70-5</f>
        <v>-68.957565000000002</v>
      </c>
      <c r="H70" s="6">
        <f t="shared" si="11"/>
        <v>-63.957565000000002</v>
      </c>
      <c r="J70" s="87">
        <v>8258846938.7755003</v>
      </c>
      <c r="K70" s="87">
        <v>-8.3137311999999994</v>
      </c>
      <c r="N70" s="6">
        <f t="shared" si="12"/>
        <v>8.6939387755102011</v>
      </c>
      <c r="O70" s="11">
        <f t="shared" ref="O70:O103" si="15">P70-5</f>
        <v>-69.560776000000004</v>
      </c>
      <c r="P70" s="6">
        <f t="shared" si="13"/>
        <v>-64.560776000000004</v>
      </c>
    </row>
    <row r="71" spans="2:16" x14ac:dyDescent="0.25">
      <c r="B71" s="87">
        <v>8359959183.6735001</v>
      </c>
      <c r="C71" s="87">
        <v>-8.4696808000000008</v>
      </c>
      <c r="F71" s="6">
        <f t="shared" si="10"/>
        <v>8.7941224489796017</v>
      </c>
      <c r="G71" s="11">
        <f t="shared" si="14"/>
        <v>-69.200760000000002</v>
      </c>
      <c r="H71" s="6">
        <f t="shared" si="11"/>
        <v>-64.200760000000002</v>
      </c>
      <c r="J71" s="87">
        <v>8359959183.6735001</v>
      </c>
      <c r="K71" s="87">
        <v>-8.4696808000000008</v>
      </c>
      <c r="N71" s="6">
        <f t="shared" si="12"/>
        <v>8.7941224489796017</v>
      </c>
      <c r="O71" s="11">
        <f t="shared" si="15"/>
        <v>-69.642059000000003</v>
      </c>
      <c r="P71" s="6">
        <f t="shared" si="13"/>
        <v>-64.642059000000003</v>
      </c>
    </row>
    <row r="72" spans="2:16" x14ac:dyDescent="0.25">
      <c r="B72" s="87">
        <v>8461071428.5713997</v>
      </c>
      <c r="C72" s="87">
        <v>-8.5248136999999993</v>
      </c>
      <c r="F72" s="6">
        <f t="shared" si="10"/>
        <v>8.8943061224489988</v>
      </c>
      <c r="G72" s="11">
        <f t="shared" si="14"/>
        <v>-68.904758000000001</v>
      </c>
      <c r="H72" s="6">
        <f t="shared" si="11"/>
        <v>-63.904758000000001</v>
      </c>
      <c r="J72" s="87">
        <v>8461071428.5713997</v>
      </c>
      <c r="K72" s="87">
        <v>-8.5248136999999993</v>
      </c>
      <c r="N72" s="6">
        <f t="shared" si="12"/>
        <v>8.8943061224489988</v>
      </c>
      <c r="O72" s="11">
        <f t="shared" si="15"/>
        <v>-70.098488000000003</v>
      </c>
      <c r="P72" s="6">
        <f t="shared" si="13"/>
        <v>-65.098488000000003</v>
      </c>
    </row>
    <row r="73" spans="2:16" x14ac:dyDescent="0.25">
      <c r="B73" s="87">
        <v>8562183673.4694004</v>
      </c>
      <c r="C73" s="87">
        <v>-8.5753907999999992</v>
      </c>
      <c r="F73" s="6">
        <f t="shared" si="10"/>
        <v>8.9944897959183994</v>
      </c>
      <c r="G73" s="11">
        <f t="shared" si="14"/>
        <v>-68.075843999999989</v>
      </c>
      <c r="H73" s="6">
        <f t="shared" si="11"/>
        <v>-63.075843999999996</v>
      </c>
      <c r="J73" s="87">
        <v>8562183673.4694004</v>
      </c>
      <c r="K73" s="87">
        <v>-8.5753907999999992</v>
      </c>
      <c r="N73" s="6">
        <f t="shared" si="12"/>
        <v>8.9944897959183994</v>
      </c>
      <c r="O73" s="11">
        <f t="shared" si="15"/>
        <v>-69.818634000000003</v>
      </c>
      <c r="P73" s="6">
        <f t="shared" si="13"/>
        <v>-64.818634000000003</v>
      </c>
    </row>
    <row r="74" spans="2:16" x14ac:dyDescent="0.25">
      <c r="B74" s="87">
        <v>8663295918.3673</v>
      </c>
      <c r="C74" s="87">
        <v>-8.6454114999999998</v>
      </c>
      <c r="F74" s="6">
        <f t="shared" si="10"/>
        <v>9.0946734693878</v>
      </c>
      <c r="G74" s="11">
        <f t="shared" si="14"/>
        <v>-67.293296999999995</v>
      </c>
      <c r="H74" s="6">
        <f t="shared" si="11"/>
        <v>-62.293297000000003</v>
      </c>
      <c r="J74" s="87">
        <v>8663295918.3673</v>
      </c>
      <c r="K74" s="87">
        <v>-8.6454114999999998</v>
      </c>
      <c r="N74" s="6">
        <f t="shared" si="12"/>
        <v>9.0946734693878</v>
      </c>
      <c r="O74" s="11">
        <f t="shared" si="15"/>
        <v>-69.433944999999994</v>
      </c>
      <c r="P74" s="6">
        <f t="shared" si="13"/>
        <v>-64.433944999999994</v>
      </c>
    </row>
    <row r="75" spans="2:16" x14ac:dyDescent="0.25">
      <c r="B75" s="87">
        <v>8764408163.2653008</v>
      </c>
      <c r="C75" s="87">
        <v>-8.6374121000000006</v>
      </c>
      <c r="F75" s="6">
        <f t="shared" si="10"/>
        <v>9.1948571428570993</v>
      </c>
      <c r="G75" s="11">
        <f t="shared" si="14"/>
        <v>-67.311295000000001</v>
      </c>
      <c r="H75" s="6">
        <f t="shared" si="11"/>
        <v>-62.311295000000001</v>
      </c>
      <c r="J75" s="87">
        <v>8764408163.2653008</v>
      </c>
      <c r="K75" s="87">
        <v>-8.6374121000000006</v>
      </c>
      <c r="N75" s="6">
        <f t="shared" si="12"/>
        <v>9.1948571428570993</v>
      </c>
      <c r="O75" s="11">
        <f t="shared" si="15"/>
        <v>-69.269690999999995</v>
      </c>
      <c r="P75" s="6">
        <f t="shared" si="13"/>
        <v>-64.269690999999995</v>
      </c>
    </row>
    <row r="76" spans="2:16" x14ac:dyDescent="0.25">
      <c r="B76" s="87">
        <v>8865520408.1632996</v>
      </c>
      <c r="C76" s="87">
        <v>-8.6697264000000001</v>
      </c>
      <c r="F76" s="6">
        <f t="shared" si="10"/>
        <v>9.2950408163264999</v>
      </c>
      <c r="G76" s="11">
        <f t="shared" si="14"/>
        <v>-67.047168999999997</v>
      </c>
      <c r="H76" s="6">
        <f t="shared" si="11"/>
        <v>-62.047168999999997</v>
      </c>
      <c r="J76" s="87">
        <v>8865520408.1632996</v>
      </c>
      <c r="K76" s="87">
        <v>-8.6697264000000001</v>
      </c>
      <c r="N76" s="6">
        <f t="shared" si="12"/>
        <v>9.2950408163264999</v>
      </c>
      <c r="O76" s="11">
        <f t="shared" si="15"/>
        <v>-69.644051000000005</v>
      </c>
      <c r="P76" s="6">
        <f t="shared" si="13"/>
        <v>-64.644051000000005</v>
      </c>
    </row>
    <row r="77" spans="2:16" x14ac:dyDescent="0.25">
      <c r="B77" s="87">
        <v>8966632653.0611992</v>
      </c>
      <c r="C77" s="87">
        <v>-8.7122668999999995</v>
      </c>
      <c r="F77" s="6">
        <f t="shared" si="10"/>
        <v>9.3952244897959005</v>
      </c>
      <c r="G77" s="11">
        <f t="shared" si="14"/>
        <v>-66.425926000000004</v>
      </c>
      <c r="H77" s="6">
        <f t="shared" si="11"/>
        <v>-61.425925999999997</v>
      </c>
      <c r="J77" s="87">
        <v>8966632653.0611992</v>
      </c>
      <c r="K77" s="87">
        <v>-8.7122668999999995</v>
      </c>
      <c r="N77" s="6">
        <f t="shared" si="12"/>
        <v>9.3952244897959005</v>
      </c>
      <c r="O77" s="11">
        <f t="shared" si="15"/>
        <v>-69.672866999999997</v>
      </c>
      <c r="P77" s="6">
        <f t="shared" si="13"/>
        <v>-64.672866999999997</v>
      </c>
    </row>
    <row r="78" spans="2:16" x14ac:dyDescent="0.25">
      <c r="B78" s="87">
        <v>9067744897.9591999</v>
      </c>
      <c r="C78" s="87">
        <v>-8.7051114999999992</v>
      </c>
      <c r="F78" s="6">
        <f t="shared" si="10"/>
        <v>9.4954081632653011</v>
      </c>
      <c r="G78" s="11">
        <f t="shared" si="14"/>
        <v>-65.421413000000001</v>
      </c>
      <c r="H78" s="6">
        <f t="shared" si="11"/>
        <v>-60.421413000000001</v>
      </c>
      <c r="J78" s="87">
        <v>9067744897.9591999</v>
      </c>
      <c r="K78" s="87">
        <v>-8.7051114999999992</v>
      </c>
      <c r="N78" s="6">
        <f t="shared" si="12"/>
        <v>9.4954081632653011</v>
      </c>
      <c r="O78" s="11">
        <f t="shared" si="15"/>
        <v>-68.929546000000002</v>
      </c>
      <c r="P78" s="6">
        <f t="shared" si="13"/>
        <v>-63.929546000000002</v>
      </c>
    </row>
    <row r="79" spans="2:16" x14ac:dyDescent="0.25">
      <c r="B79" s="87">
        <v>9168857142.8570995</v>
      </c>
      <c r="C79" s="87">
        <v>-8.7093562999999996</v>
      </c>
      <c r="F79" s="6">
        <f t="shared" si="10"/>
        <v>9.5955918367347</v>
      </c>
      <c r="G79" s="11">
        <f t="shared" si="14"/>
        <v>-64.267780000000002</v>
      </c>
      <c r="H79" s="6">
        <f t="shared" si="11"/>
        <v>-59.267780000000002</v>
      </c>
      <c r="J79" s="87">
        <v>9168857142.8570995</v>
      </c>
      <c r="K79" s="87">
        <v>-8.7093562999999996</v>
      </c>
      <c r="N79" s="6">
        <f t="shared" si="12"/>
        <v>9.5955918367347</v>
      </c>
      <c r="O79" s="11">
        <f t="shared" si="15"/>
        <v>-67.582008000000002</v>
      </c>
      <c r="P79" s="6">
        <f t="shared" si="13"/>
        <v>-62.582008000000002</v>
      </c>
    </row>
    <row r="80" spans="2:16" x14ac:dyDescent="0.25">
      <c r="B80" s="87">
        <v>9269969387.7551003</v>
      </c>
      <c r="C80" s="87">
        <v>-8.7054156999999996</v>
      </c>
      <c r="F80" s="6">
        <f t="shared" si="10"/>
        <v>9.6957755102040988</v>
      </c>
      <c r="G80" s="11">
        <f t="shared" si="14"/>
        <v>-63.609848</v>
      </c>
      <c r="H80" s="6">
        <f t="shared" si="11"/>
        <v>-58.609848</v>
      </c>
      <c r="J80" s="87">
        <v>9269969387.7551003</v>
      </c>
      <c r="K80" s="87">
        <v>-8.7054156999999996</v>
      </c>
      <c r="N80" s="6">
        <f t="shared" si="12"/>
        <v>9.6957755102040988</v>
      </c>
      <c r="O80" s="11">
        <f t="shared" si="15"/>
        <v>-67.725848999999997</v>
      </c>
      <c r="P80" s="6">
        <f t="shared" si="13"/>
        <v>-62.725848999999997</v>
      </c>
    </row>
    <row r="81" spans="2:16" x14ac:dyDescent="0.25">
      <c r="B81" s="87">
        <v>9371081632.6530991</v>
      </c>
      <c r="C81" s="87">
        <v>-8.6812114999999999</v>
      </c>
      <c r="F81" s="6">
        <f t="shared" si="10"/>
        <v>9.7959591836734994</v>
      </c>
      <c r="G81" s="11">
        <f t="shared" si="14"/>
        <v>-63.53257</v>
      </c>
      <c r="H81" s="6">
        <f t="shared" si="11"/>
        <v>-58.53257</v>
      </c>
      <c r="J81" s="87">
        <v>9371081632.6530991</v>
      </c>
      <c r="K81" s="87">
        <v>-8.6812114999999999</v>
      </c>
      <c r="N81" s="6">
        <f t="shared" si="12"/>
        <v>9.7959591836734994</v>
      </c>
      <c r="O81" s="11">
        <f t="shared" si="15"/>
        <v>-69.742789999999999</v>
      </c>
      <c r="P81" s="6">
        <f t="shared" si="13"/>
        <v>-64.742789999999999</v>
      </c>
    </row>
    <row r="82" spans="2:16" x14ac:dyDescent="0.25">
      <c r="B82" s="87">
        <v>9472193877.5510006</v>
      </c>
      <c r="C82" s="87">
        <v>-8.6615304999999996</v>
      </c>
      <c r="F82" s="6">
        <f t="shared" si="10"/>
        <v>9.8961428571429</v>
      </c>
      <c r="G82" s="11">
        <f t="shared" si="14"/>
        <v>-65.003551000000002</v>
      </c>
      <c r="H82" s="6">
        <f t="shared" si="11"/>
        <v>-60.003551000000002</v>
      </c>
      <c r="J82" s="87">
        <v>9472193877.5510006</v>
      </c>
      <c r="K82" s="87">
        <v>-8.6615304999999996</v>
      </c>
      <c r="N82" s="6">
        <f t="shared" si="12"/>
        <v>9.8961428571429</v>
      </c>
      <c r="O82" s="11">
        <f t="shared" si="15"/>
        <v>-73.609313999999998</v>
      </c>
      <c r="P82" s="6">
        <f t="shared" si="13"/>
        <v>-68.609313999999998</v>
      </c>
    </row>
    <row r="83" spans="2:16" x14ac:dyDescent="0.25">
      <c r="B83" s="87">
        <v>9573306122.4489994</v>
      </c>
      <c r="C83" s="87">
        <v>-8.5844954999999992</v>
      </c>
      <c r="F83" s="6">
        <f t="shared" si="10"/>
        <v>9.9963265306121993</v>
      </c>
      <c r="G83" s="11">
        <f t="shared" si="14"/>
        <v>-68.73922300000001</v>
      </c>
      <c r="H83" s="6">
        <f t="shared" si="11"/>
        <v>-63.739223000000003</v>
      </c>
      <c r="J83" s="87">
        <v>9573306122.4489994</v>
      </c>
      <c r="K83" s="87">
        <v>-8.5844954999999992</v>
      </c>
      <c r="N83" s="6">
        <f t="shared" si="12"/>
        <v>9.9963265306121993</v>
      </c>
      <c r="O83" s="11">
        <f t="shared" si="15"/>
        <v>-77.973236</v>
      </c>
      <c r="P83" s="6">
        <f t="shared" si="13"/>
        <v>-72.973236</v>
      </c>
    </row>
    <row r="84" spans="2:16" x14ac:dyDescent="0.25">
      <c r="B84" s="87">
        <v>9674418367.3469009</v>
      </c>
      <c r="C84" s="87">
        <v>-8.5768708999999994</v>
      </c>
      <c r="F84" s="6">
        <f t="shared" si="10"/>
        <v>10.096510204082001</v>
      </c>
      <c r="G84" s="11">
        <f t="shared" si="14"/>
        <v>-72.122414000000006</v>
      </c>
      <c r="H84" s="6">
        <f t="shared" si="11"/>
        <v>-67.122414000000006</v>
      </c>
      <c r="J84" s="87">
        <v>9674418367.3469009</v>
      </c>
      <c r="K84" s="87">
        <v>-8.5768708999999994</v>
      </c>
      <c r="N84" s="6">
        <f t="shared" si="12"/>
        <v>10.096510204082001</v>
      </c>
      <c r="O84" s="11">
        <f t="shared" si="15"/>
        <v>-79.526955000000001</v>
      </c>
      <c r="P84" s="6">
        <f t="shared" si="13"/>
        <v>-74.526955000000001</v>
      </c>
    </row>
    <row r="85" spans="2:16" x14ac:dyDescent="0.25">
      <c r="B85" s="87">
        <v>9775530612.2448997</v>
      </c>
      <c r="C85" s="87">
        <v>-8.5307598000000002</v>
      </c>
      <c r="F85" s="6">
        <f t="shared" si="10"/>
        <v>10.196693877551001</v>
      </c>
      <c r="G85" s="11">
        <f t="shared" si="14"/>
        <v>-75.272086999999999</v>
      </c>
      <c r="H85" s="6">
        <f t="shared" si="11"/>
        <v>-70.272086999999999</v>
      </c>
      <c r="J85" s="87">
        <v>9775530612.2448997</v>
      </c>
      <c r="K85" s="87">
        <v>-8.5307598000000002</v>
      </c>
      <c r="N85" s="6">
        <f t="shared" si="12"/>
        <v>10.196693877551001</v>
      </c>
      <c r="O85" s="11">
        <f t="shared" si="15"/>
        <v>-78.417739999999995</v>
      </c>
      <c r="P85" s="6">
        <f t="shared" si="13"/>
        <v>-73.417739999999995</v>
      </c>
    </row>
    <row r="86" spans="2:16" x14ac:dyDescent="0.25">
      <c r="B86" s="87">
        <v>9876642857.1429005</v>
      </c>
      <c r="C86" s="87">
        <v>-8.4723339000000006</v>
      </c>
      <c r="F86" s="6">
        <f t="shared" si="10"/>
        <v>10.29687755102</v>
      </c>
      <c r="G86" s="11">
        <f t="shared" si="14"/>
        <v>-76.032593000000006</v>
      </c>
      <c r="H86" s="6">
        <f t="shared" si="11"/>
        <v>-71.032593000000006</v>
      </c>
      <c r="J86" s="87">
        <v>9876642857.1429005</v>
      </c>
      <c r="K86" s="87">
        <v>-8.4723339000000006</v>
      </c>
      <c r="N86" s="6">
        <f t="shared" si="12"/>
        <v>10.29687755102</v>
      </c>
      <c r="O86" s="11">
        <f t="shared" si="15"/>
        <v>-74.444671999999997</v>
      </c>
      <c r="P86" s="6">
        <f t="shared" si="13"/>
        <v>-69.444671999999997</v>
      </c>
    </row>
    <row r="87" spans="2:16" x14ac:dyDescent="0.25">
      <c r="B87" s="87">
        <v>9977755102.0408001</v>
      </c>
      <c r="C87" s="87">
        <v>-8.4265670999999998</v>
      </c>
      <c r="F87" s="6">
        <f t="shared" si="10"/>
        <v>10.397061224489999</v>
      </c>
      <c r="G87" s="11">
        <f t="shared" si="14"/>
        <v>-76.146614</v>
      </c>
      <c r="H87" s="6">
        <f t="shared" si="11"/>
        <v>-71.146614</v>
      </c>
      <c r="J87" s="87">
        <v>9977755102.0408001</v>
      </c>
      <c r="K87" s="87">
        <v>-8.4265670999999998</v>
      </c>
      <c r="N87" s="6">
        <f t="shared" si="12"/>
        <v>10.397061224489999</v>
      </c>
      <c r="O87" s="11">
        <f t="shared" si="15"/>
        <v>-72.222701999999998</v>
      </c>
      <c r="P87" s="6">
        <f t="shared" si="13"/>
        <v>-67.222701999999998</v>
      </c>
    </row>
    <row r="88" spans="2:16" x14ac:dyDescent="0.25">
      <c r="B88" s="87">
        <v>10078867346.938999</v>
      </c>
      <c r="C88" s="87">
        <v>-8.2539166999999996</v>
      </c>
      <c r="F88" s="6">
        <f t="shared" si="10"/>
        <v>10.497244897959</v>
      </c>
      <c r="G88" s="11">
        <f t="shared" si="14"/>
        <v>-74.653030000000001</v>
      </c>
      <c r="H88" s="6">
        <f t="shared" si="11"/>
        <v>-69.653030000000001</v>
      </c>
      <c r="J88" s="87">
        <v>10078867346.938999</v>
      </c>
      <c r="K88" s="87">
        <v>-8.2539166999999996</v>
      </c>
      <c r="N88" s="6">
        <f t="shared" si="12"/>
        <v>10.497244897959</v>
      </c>
      <c r="O88" s="11">
        <f t="shared" si="15"/>
        <v>-71.530128000000005</v>
      </c>
      <c r="P88" s="6">
        <f t="shared" si="13"/>
        <v>-66.530128000000005</v>
      </c>
    </row>
    <row r="89" spans="2:16" x14ac:dyDescent="0.25">
      <c r="B89" s="87">
        <v>10179979591.837</v>
      </c>
      <c r="C89" s="87">
        <v>-8.2548141000000008</v>
      </c>
      <c r="F89" s="6">
        <f t="shared" si="10"/>
        <v>10.597428571429001</v>
      </c>
      <c r="G89" s="11">
        <f t="shared" si="14"/>
        <v>-72.469184999999996</v>
      </c>
      <c r="H89" s="6">
        <f t="shared" si="11"/>
        <v>-67.469184999999996</v>
      </c>
      <c r="J89" s="87">
        <v>10179979591.837</v>
      </c>
      <c r="K89" s="87">
        <v>-8.2548141000000008</v>
      </c>
      <c r="N89" s="6">
        <f t="shared" si="12"/>
        <v>10.597428571429001</v>
      </c>
      <c r="O89" s="11">
        <f t="shared" si="15"/>
        <v>-71.636520000000004</v>
      </c>
      <c r="P89" s="6">
        <f t="shared" si="13"/>
        <v>-66.636520000000004</v>
      </c>
    </row>
    <row r="90" spans="2:16" x14ac:dyDescent="0.25">
      <c r="B90" s="87">
        <v>10281091836.735001</v>
      </c>
      <c r="C90" s="87">
        <v>-8.2064085000000002</v>
      </c>
      <c r="F90" s="6">
        <f t="shared" si="10"/>
        <v>10.697612244898</v>
      </c>
      <c r="G90" s="11">
        <f t="shared" si="14"/>
        <v>-71.220618999999999</v>
      </c>
      <c r="H90" s="6">
        <f t="shared" si="11"/>
        <v>-66.220618999999999</v>
      </c>
      <c r="J90" s="87">
        <v>10281091836.735001</v>
      </c>
      <c r="K90" s="87">
        <v>-8.2064085000000002</v>
      </c>
      <c r="N90" s="6">
        <f t="shared" si="12"/>
        <v>10.697612244898</v>
      </c>
      <c r="O90" s="11">
        <f t="shared" si="15"/>
        <v>-70.900306999999998</v>
      </c>
      <c r="P90" s="6">
        <f t="shared" si="13"/>
        <v>-65.900306999999998</v>
      </c>
    </row>
    <row r="91" spans="2:16" x14ac:dyDescent="0.25">
      <c r="B91" s="87">
        <v>10382204081.632999</v>
      </c>
      <c r="C91" s="87">
        <v>-8.1556519999999999</v>
      </c>
      <c r="F91" s="6">
        <f t="shared" si="10"/>
        <v>10.797795918367001</v>
      </c>
      <c r="G91" s="11">
        <f t="shared" si="14"/>
        <v>-71.593879999999999</v>
      </c>
      <c r="H91" s="6">
        <f t="shared" si="11"/>
        <v>-66.593879999999999</v>
      </c>
      <c r="J91" s="87">
        <v>10382204081.632999</v>
      </c>
      <c r="K91" s="87">
        <v>-8.1556519999999999</v>
      </c>
      <c r="N91" s="6">
        <f t="shared" si="12"/>
        <v>10.797795918367001</v>
      </c>
      <c r="O91" s="11">
        <f t="shared" si="15"/>
        <v>-69.642334000000005</v>
      </c>
      <c r="P91" s="6">
        <f t="shared" si="13"/>
        <v>-64.642334000000005</v>
      </c>
    </row>
    <row r="92" spans="2:16" x14ac:dyDescent="0.25">
      <c r="B92" s="87">
        <v>10483316326.531</v>
      </c>
      <c r="C92" s="87">
        <v>-8.1618948000000007</v>
      </c>
      <c r="F92" s="6">
        <f t="shared" si="10"/>
        <v>10.897979591837</v>
      </c>
      <c r="G92" s="11">
        <f t="shared" si="14"/>
        <v>-72.805167999999995</v>
      </c>
      <c r="H92" s="6">
        <f t="shared" si="11"/>
        <v>-67.805167999999995</v>
      </c>
      <c r="J92" s="87">
        <v>10483316326.531</v>
      </c>
      <c r="K92" s="87">
        <v>-8.1618948000000007</v>
      </c>
      <c r="N92" s="6">
        <f t="shared" si="12"/>
        <v>10.897979591837</v>
      </c>
      <c r="O92" s="11">
        <f t="shared" si="15"/>
        <v>-69.447959999999995</v>
      </c>
      <c r="P92" s="6">
        <f t="shared" si="13"/>
        <v>-64.447959999999995</v>
      </c>
    </row>
    <row r="93" spans="2:16" x14ac:dyDescent="0.25">
      <c r="B93" s="87">
        <v>10584428571.429001</v>
      </c>
      <c r="C93" s="87">
        <v>-8.1992730999999992</v>
      </c>
      <c r="F93" s="6">
        <f t="shared" si="10"/>
        <v>10.998163265305999</v>
      </c>
      <c r="G93" s="11">
        <f t="shared" si="14"/>
        <v>-73.797295000000005</v>
      </c>
      <c r="H93" s="6">
        <f t="shared" si="11"/>
        <v>-68.797295000000005</v>
      </c>
      <c r="J93" s="87">
        <v>10584428571.429001</v>
      </c>
      <c r="K93" s="87">
        <v>-8.1992730999999992</v>
      </c>
      <c r="N93" s="6">
        <f t="shared" si="12"/>
        <v>10.998163265305999</v>
      </c>
      <c r="O93" s="11">
        <f t="shared" si="15"/>
        <v>-74.250702000000004</v>
      </c>
      <c r="P93" s="6">
        <f t="shared" si="13"/>
        <v>-69.250702000000004</v>
      </c>
    </row>
    <row r="94" spans="2:16" x14ac:dyDescent="0.25">
      <c r="B94" s="87">
        <v>10685540816.327</v>
      </c>
      <c r="C94" s="87">
        <v>-8.1818799999999996</v>
      </c>
      <c r="F94" s="6">
        <f t="shared" si="10"/>
        <v>11.098346938775999</v>
      </c>
      <c r="G94" s="11">
        <f t="shared" si="14"/>
        <v>-74.673766999999998</v>
      </c>
      <c r="H94" s="6">
        <f t="shared" si="11"/>
        <v>-69.673766999999998</v>
      </c>
      <c r="J94" s="87">
        <v>10685540816.327</v>
      </c>
      <c r="K94" s="87">
        <v>-8.1818799999999996</v>
      </c>
      <c r="N94" s="6">
        <f t="shared" si="12"/>
        <v>11.098346938775999</v>
      </c>
      <c r="O94" s="11">
        <f t="shared" si="15"/>
        <v>-76.729866000000001</v>
      </c>
      <c r="P94" s="6">
        <f t="shared" si="13"/>
        <v>-71.729866000000001</v>
      </c>
    </row>
    <row r="95" spans="2:16" x14ac:dyDescent="0.25">
      <c r="B95" s="87">
        <v>10786653061.224001</v>
      </c>
      <c r="C95" s="87">
        <v>-8.2588977999999997</v>
      </c>
      <c r="F95" s="6">
        <f t="shared" si="10"/>
        <v>11.198530612245001</v>
      </c>
      <c r="G95" s="11">
        <f t="shared" si="14"/>
        <v>-75.353722000000005</v>
      </c>
      <c r="H95" s="6">
        <f t="shared" si="11"/>
        <v>-70.353722000000005</v>
      </c>
      <c r="J95" s="87">
        <v>10786653061.224001</v>
      </c>
      <c r="K95" s="87">
        <v>-8.2588977999999997</v>
      </c>
      <c r="N95" s="6">
        <f t="shared" si="12"/>
        <v>11.198530612245001</v>
      </c>
      <c r="O95" s="11">
        <f t="shared" si="15"/>
        <v>-77.199477999999999</v>
      </c>
      <c r="P95" s="6">
        <f t="shared" si="13"/>
        <v>-72.199477999999999</v>
      </c>
    </row>
    <row r="96" spans="2:16" x14ac:dyDescent="0.25">
      <c r="B96" s="87">
        <v>10887765306.122</v>
      </c>
      <c r="C96" s="87">
        <v>-8.2553576999999994</v>
      </c>
      <c r="F96" s="6">
        <f t="shared" si="10"/>
        <v>11.298714285714</v>
      </c>
      <c r="G96" s="11">
        <f t="shared" si="14"/>
        <v>-75.970245000000006</v>
      </c>
      <c r="H96" s="6">
        <f t="shared" si="11"/>
        <v>-70.970245000000006</v>
      </c>
      <c r="J96" s="87">
        <v>10887765306.122</v>
      </c>
      <c r="K96" s="87">
        <v>-8.2553576999999994</v>
      </c>
      <c r="N96" s="6">
        <f t="shared" si="12"/>
        <v>11.298714285714</v>
      </c>
      <c r="O96" s="11">
        <f t="shared" si="15"/>
        <v>-73.141662999999994</v>
      </c>
      <c r="P96" s="6">
        <f t="shared" si="13"/>
        <v>-68.141662999999994</v>
      </c>
    </row>
    <row r="97" spans="2:16" x14ac:dyDescent="0.25">
      <c r="B97" s="87">
        <v>10988877551.02</v>
      </c>
      <c r="C97" s="87">
        <v>-8.2907820000000001</v>
      </c>
      <c r="F97" s="6">
        <f t="shared" si="10"/>
        <v>11.398897959184</v>
      </c>
      <c r="G97" s="11">
        <f t="shared" si="14"/>
        <v>-75.579361000000006</v>
      </c>
      <c r="H97" s="6">
        <f t="shared" si="11"/>
        <v>-70.579361000000006</v>
      </c>
      <c r="J97" s="87">
        <v>10988877551.02</v>
      </c>
      <c r="K97" s="87">
        <v>-8.2907820000000001</v>
      </c>
      <c r="N97" s="6">
        <f t="shared" si="12"/>
        <v>11.398897959184</v>
      </c>
      <c r="O97" s="11">
        <f t="shared" si="15"/>
        <v>-72.430060999999995</v>
      </c>
      <c r="P97" s="6">
        <f t="shared" si="13"/>
        <v>-67.430060999999995</v>
      </c>
    </row>
    <row r="98" spans="2:16" x14ac:dyDescent="0.25">
      <c r="B98" s="87">
        <v>11089989795.917999</v>
      </c>
      <c r="C98" s="87">
        <v>-8.3212986000000004</v>
      </c>
      <c r="F98" s="6">
        <f t="shared" si="10"/>
        <v>11.499081632653001</v>
      </c>
      <c r="G98" s="11">
        <f t="shared" si="14"/>
        <v>-74.127669999999995</v>
      </c>
      <c r="H98" s="6">
        <f t="shared" si="11"/>
        <v>-69.127669999999995</v>
      </c>
      <c r="J98" s="87">
        <v>11089989795.917999</v>
      </c>
      <c r="K98" s="87">
        <v>-8.3212986000000004</v>
      </c>
      <c r="N98" s="6">
        <f t="shared" si="12"/>
        <v>11.499081632653001</v>
      </c>
      <c r="O98" s="11">
        <f t="shared" si="15"/>
        <v>-73.716819999999998</v>
      </c>
      <c r="P98" s="6">
        <f t="shared" si="13"/>
        <v>-68.716819999999998</v>
      </c>
    </row>
    <row r="99" spans="2:16" x14ac:dyDescent="0.25">
      <c r="B99" s="87">
        <v>11191102040.816</v>
      </c>
      <c r="C99" s="87">
        <v>-8.4132003999999991</v>
      </c>
      <c r="F99" s="6">
        <f t="shared" si="10"/>
        <v>11.599265306122</v>
      </c>
      <c r="G99" s="11">
        <f t="shared" si="14"/>
        <v>-72.778571999999997</v>
      </c>
      <c r="H99" s="6">
        <f t="shared" si="11"/>
        <v>-67.778571999999997</v>
      </c>
      <c r="J99" s="87">
        <v>11191102040.816</v>
      </c>
      <c r="K99" s="87">
        <v>-8.4132003999999991</v>
      </c>
      <c r="N99" s="6">
        <f t="shared" si="12"/>
        <v>11.599265306122</v>
      </c>
      <c r="O99" s="11">
        <f t="shared" si="15"/>
        <v>-76.455391000000006</v>
      </c>
      <c r="P99" s="6">
        <f t="shared" si="13"/>
        <v>-71.455391000000006</v>
      </c>
    </row>
    <row r="100" spans="2:16" x14ac:dyDescent="0.25">
      <c r="B100" s="87">
        <v>11292214285.714001</v>
      </c>
      <c r="C100" s="87">
        <v>-8.5052365999999999</v>
      </c>
      <c r="F100" s="6">
        <f t="shared" si="10"/>
        <v>11.699448979591999</v>
      </c>
      <c r="G100" s="11">
        <f t="shared" si="14"/>
        <v>-71.957924000000006</v>
      </c>
      <c r="H100" s="6">
        <f t="shared" si="11"/>
        <v>-66.957924000000006</v>
      </c>
      <c r="J100" s="87">
        <v>11292214285.714001</v>
      </c>
      <c r="K100" s="87">
        <v>-8.5052365999999999</v>
      </c>
      <c r="N100" s="6">
        <f t="shared" si="12"/>
        <v>11.699448979591999</v>
      </c>
      <c r="O100" s="11">
        <f t="shared" si="15"/>
        <v>-76.755707000000001</v>
      </c>
      <c r="P100" s="6">
        <f t="shared" si="13"/>
        <v>-71.755707000000001</v>
      </c>
    </row>
    <row r="101" spans="2:16" x14ac:dyDescent="0.25">
      <c r="B101" s="87">
        <v>11393326530.612</v>
      </c>
      <c r="C101" s="87">
        <v>-8.6658878000000001</v>
      </c>
      <c r="F101" s="6">
        <f t="shared" ref="F101:F103" si="16">B209/1000000000</f>
        <v>11.799632653061002</v>
      </c>
      <c r="G101" s="11">
        <f t="shared" si="14"/>
        <v>-71.692824999999999</v>
      </c>
      <c r="H101" s="6">
        <f t="shared" ref="H101:H103" si="17">D209</f>
        <v>-66.692824999999999</v>
      </c>
      <c r="J101" s="87">
        <v>11393326530.612</v>
      </c>
      <c r="K101" s="87">
        <v>-8.6658878000000001</v>
      </c>
      <c r="N101" s="6">
        <f t="shared" ref="N101:N103" si="18">J209/1000000000</f>
        <v>11.799632653061002</v>
      </c>
      <c r="O101" s="11">
        <f t="shared" si="15"/>
        <v>-75.032477999999998</v>
      </c>
      <c r="P101" s="6">
        <f t="shared" ref="P101:P103" si="19">L209</f>
        <v>-70.032477999999998</v>
      </c>
    </row>
    <row r="102" spans="2:16" x14ac:dyDescent="0.25">
      <c r="B102" s="87">
        <v>11494438775.51</v>
      </c>
      <c r="C102" s="87">
        <v>-8.8841915</v>
      </c>
      <c r="F102" s="6">
        <f t="shared" si="16"/>
        <v>11.899816326531001</v>
      </c>
      <c r="G102" s="11">
        <f t="shared" si="14"/>
        <v>-70.575400999999999</v>
      </c>
      <c r="H102" s="6">
        <f t="shared" si="17"/>
        <v>-65.575400999999999</v>
      </c>
      <c r="J102" s="87">
        <v>11494438775.51</v>
      </c>
      <c r="K102" s="87">
        <v>-8.8841915</v>
      </c>
      <c r="N102" s="6">
        <f t="shared" si="18"/>
        <v>11.899816326531001</v>
      </c>
      <c r="O102" s="11">
        <f t="shared" si="15"/>
        <v>-71.933159000000003</v>
      </c>
      <c r="P102" s="6">
        <f t="shared" si="19"/>
        <v>-66.933159000000003</v>
      </c>
    </row>
    <row r="103" spans="2:16" x14ac:dyDescent="0.25">
      <c r="B103" s="87">
        <v>11595551020.408001</v>
      </c>
      <c r="C103" s="87">
        <v>-9.0843649000000006</v>
      </c>
      <c r="F103" s="6">
        <f t="shared" si="16"/>
        <v>12</v>
      </c>
      <c r="G103" s="11">
        <f t="shared" si="14"/>
        <v>-69.134559999999993</v>
      </c>
      <c r="H103" s="6">
        <f t="shared" si="17"/>
        <v>-64.134559999999993</v>
      </c>
      <c r="J103" s="87">
        <v>11595551020.408001</v>
      </c>
      <c r="K103" s="87">
        <v>-9.0843649000000006</v>
      </c>
      <c r="N103" s="6">
        <f t="shared" si="18"/>
        <v>12</v>
      </c>
      <c r="O103" s="11">
        <f t="shared" si="15"/>
        <v>-70.503647000000001</v>
      </c>
      <c r="P103" s="6">
        <f t="shared" si="19"/>
        <v>-65.503647000000001</v>
      </c>
    </row>
    <row r="104" spans="2:16" x14ac:dyDescent="0.25">
      <c r="B104" s="87">
        <v>11696663265.306</v>
      </c>
      <c r="C104" s="87">
        <v>-9.3381013999999993</v>
      </c>
      <c r="J104" s="87">
        <v>11696663265.306</v>
      </c>
      <c r="K104" s="87">
        <v>-9.3381013999999993</v>
      </c>
    </row>
    <row r="105" spans="2:16" x14ac:dyDescent="0.25">
      <c r="B105" s="87">
        <v>11797775510.204</v>
      </c>
      <c r="C105" s="87">
        <v>-9.6636399999999991</v>
      </c>
      <c r="J105" s="87">
        <v>11797775510.204</v>
      </c>
      <c r="K105" s="87">
        <v>-9.6636399999999991</v>
      </c>
    </row>
    <row r="106" spans="2:16" x14ac:dyDescent="0.25">
      <c r="B106" s="87">
        <v>11898887755.101999</v>
      </c>
      <c r="C106" s="87">
        <v>-10.003342999999999</v>
      </c>
      <c r="J106" s="87">
        <v>11898887755.101999</v>
      </c>
      <c r="K106" s="87">
        <v>-10.003342999999999</v>
      </c>
    </row>
    <row r="107" spans="2:16" x14ac:dyDescent="0.25">
      <c r="B107" s="87">
        <v>12000000000</v>
      </c>
      <c r="C107" s="87">
        <v>-10.386901</v>
      </c>
      <c r="J107" s="87">
        <v>12000000000</v>
      </c>
      <c r="K107" s="87">
        <v>-10.386901</v>
      </c>
    </row>
    <row r="108" spans="2:16" x14ac:dyDescent="0.25">
      <c r="B108" s="87" t="s">
        <v>21</v>
      </c>
      <c r="J108" s="87" t="s">
        <v>21</v>
      </c>
    </row>
    <row r="111" spans="2:16" x14ac:dyDescent="0.25">
      <c r="B111" s="87" t="s">
        <v>25</v>
      </c>
      <c r="J111" s="87" t="s">
        <v>25</v>
      </c>
    </row>
    <row r="112" spans="2:16" x14ac:dyDescent="0.25">
      <c r="B112" s="87" t="s">
        <v>19</v>
      </c>
      <c r="C112" s="87" t="s">
        <v>274</v>
      </c>
      <c r="D112" s="87" t="s">
        <v>75</v>
      </c>
      <c r="J112" s="87" t="s">
        <v>19</v>
      </c>
      <c r="K112" s="87" t="s">
        <v>274</v>
      </c>
      <c r="L112" s="87" t="s">
        <v>75</v>
      </c>
    </row>
    <row r="113" spans="2:12" x14ac:dyDescent="0.25">
      <c r="B113" s="87">
        <v>2182000000</v>
      </c>
      <c r="C113" s="87">
        <v>-68.593834000000001</v>
      </c>
      <c r="D113" s="87">
        <v>-64.131302000000005</v>
      </c>
      <c r="J113" s="87">
        <v>2182000000</v>
      </c>
      <c r="K113" s="87">
        <v>-77.158539000000005</v>
      </c>
      <c r="L113" s="87">
        <v>-70.414863999999994</v>
      </c>
    </row>
    <row r="114" spans="2:12" x14ac:dyDescent="0.25">
      <c r="B114" s="87">
        <v>2282183673.4693999</v>
      </c>
      <c r="C114" s="87">
        <v>-71.141334999999998</v>
      </c>
      <c r="D114" s="87">
        <v>-66.389122</v>
      </c>
      <c r="J114" s="87">
        <v>2282183673.4693999</v>
      </c>
      <c r="K114" s="87">
        <v>-72.862601999999995</v>
      </c>
      <c r="L114" s="87">
        <v>-70.424094999999994</v>
      </c>
    </row>
    <row r="115" spans="2:12" x14ac:dyDescent="0.25">
      <c r="B115" s="87">
        <v>2382367346.9387999</v>
      </c>
      <c r="C115" s="87">
        <v>-76.474029999999999</v>
      </c>
      <c r="D115" s="87">
        <v>-70.571074999999993</v>
      </c>
      <c r="J115" s="87">
        <v>2382367346.9387999</v>
      </c>
      <c r="K115" s="87">
        <v>-78.292975999999996</v>
      </c>
      <c r="L115" s="87">
        <v>-70.416038999999998</v>
      </c>
    </row>
    <row r="116" spans="2:12" x14ac:dyDescent="0.25">
      <c r="B116" s="87">
        <v>2482551020.4081998</v>
      </c>
      <c r="C116" s="87">
        <v>-82.709678999999994</v>
      </c>
      <c r="D116" s="87">
        <v>-75.543319999999994</v>
      </c>
      <c r="J116" s="87">
        <v>2482551020.4081998</v>
      </c>
      <c r="K116" s="87">
        <v>-78.704352999999998</v>
      </c>
      <c r="L116" s="87">
        <v>-73.294776999999996</v>
      </c>
    </row>
    <row r="117" spans="2:12" x14ac:dyDescent="0.25">
      <c r="B117" s="87">
        <v>2582734693.8776002</v>
      </c>
      <c r="C117" s="87">
        <v>-87.686233999999999</v>
      </c>
      <c r="D117" s="87">
        <v>-78.166381999999999</v>
      </c>
      <c r="J117" s="87">
        <v>2582734693.8776002</v>
      </c>
      <c r="K117" s="87">
        <v>-83.126968000000005</v>
      </c>
      <c r="L117" s="87">
        <v>-74.118065000000001</v>
      </c>
    </row>
    <row r="118" spans="2:12" x14ac:dyDescent="0.25">
      <c r="B118" s="87">
        <v>2682918367.3469</v>
      </c>
      <c r="C118" s="87">
        <v>-85.487037999999998</v>
      </c>
      <c r="D118" s="87">
        <v>-76.267143000000004</v>
      </c>
      <c r="J118" s="87">
        <v>2682918367.3469</v>
      </c>
      <c r="K118" s="87">
        <v>-81.906670000000005</v>
      </c>
      <c r="L118" s="87">
        <v>-77.325400999999999</v>
      </c>
    </row>
    <row r="119" spans="2:12" x14ac:dyDescent="0.25">
      <c r="B119" s="87">
        <v>2783102040.8162999</v>
      </c>
      <c r="C119" s="87">
        <v>-77.623703000000006</v>
      </c>
      <c r="D119" s="87">
        <v>-74.704932999999997</v>
      </c>
      <c r="J119" s="87">
        <v>2783102040.8162999</v>
      </c>
      <c r="K119" s="87">
        <v>-88.938079999999999</v>
      </c>
      <c r="L119" s="87">
        <v>-74.849800000000002</v>
      </c>
    </row>
    <row r="120" spans="2:12" x14ac:dyDescent="0.25">
      <c r="B120" s="87">
        <v>2883285714.2856998</v>
      </c>
      <c r="C120" s="87">
        <v>-83.600739000000004</v>
      </c>
      <c r="D120" s="87">
        <v>-73.621925000000005</v>
      </c>
      <c r="J120" s="87">
        <v>2883285714.2856998</v>
      </c>
      <c r="K120" s="87">
        <v>-76.301315000000002</v>
      </c>
      <c r="L120" s="87">
        <v>-74.885695999999996</v>
      </c>
    </row>
    <row r="121" spans="2:12" x14ac:dyDescent="0.25">
      <c r="B121" s="87">
        <v>2983469387.7550998</v>
      </c>
      <c r="C121" s="87">
        <v>-82.282691999999997</v>
      </c>
      <c r="D121" s="87">
        <v>-73.198502000000005</v>
      </c>
      <c r="J121" s="87">
        <v>2983469387.7550998</v>
      </c>
      <c r="K121" s="87">
        <v>-82.059066999999999</v>
      </c>
      <c r="L121" s="87">
        <v>-74.858681000000004</v>
      </c>
    </row>
    <row r="122" spans="2:12" x14ac:dyDescent="0.25">
      <c r="B122" s="87">
        <v>3083653061.2245002</v>
      </c>
      <c r="C122" s="87">
        <v>-76.722549000000001</v>
      </c>
      <c r="D122" s="87">
        <v>-70.314216999999999</v>
      </c>
      <c r="J122" s="87">
        <v>3083653061.2245002</v>
      </c>
      <c r="K122" s="87">
        <v>-89.226157999999998</v>
      </c>
      <c r="L122" s="87">
        <v>-80.675758000000002</v>
      </c>
    </row>
    <row r="123" spans="2:12" x14ac:dyDescent="0.25">
      <c r="B123" s="87">
        <v>3183836734.6939001</v>
      </c>
      <c r="C123" s="87">
        <v>-74.874306000000004</v>
      </c>
      <c r="D123" s="87">
        <v>-67.706665000000001</v>
      </c>
      <c r="J123" s="87">
        <v>3183836734.6939001</v>
      </c>
      <c r="K123" s="87">
        <v>-93.678962999999996</v>
      </c>
      <c r="L123" s="87">
        <v>-84.798034999999999</v>
      </c>
    </row>
    <row r="124" spans="2:12" x14ac:dyDescent="0.25">
      <c r="B124" s="87">
        <v>3284020408.1633</v>
      </c>
      <c r="C124" s="87">
        <v>-74.710144</v>
      </c>
      <c r="D124" s="87">
        <v>-67.315521000000004</v>
      </c>
      <c r="J124" s="87">
        <v>3284020408.1633</v>
      </c>
      <c r="K124" s="87">
        <v>-94.675979999999996</v>
      </c>
      <c r="L124" s="87">
        <v>-86.057265999999998</v>
      </c>
    </row>
    <row r="125" spans="2:12" x14ac:dyDescent="0.25">
      <c r="B125" s="87">
        <v>3384204081.6327</v>
      </c>
      <c r="C125" s="87">
        <v>-75.56765</v>
      </c>
      <c r="D125" s="87">
        <v>-67.908752000000007</v>
      </c>
      <c r="J125" s="87">
        <v>3384204081.6327</v>
      </c>
      <c r="K125" s="87">
        <v>-93.022385</v>
      </c>
      <c r="L125" s="87">
        <v>-86.491782999999998</v>
      </c>
    </row>
    <row r="126" spans="2:12" x14ac:dyDescent="0.25">
      <c r="B126" s="87">
        <v>3484387755.1020002</v>
      </c>
      <c r="C126" s="87">
        <v>-76.768416999999999</v>
      </c>
      <c r="D126" s="87">
        <v>-68.601592999999994</v>
      </c>
      <c r="J126" s="87">
        <v>3484387755.1020002</v>
      </c>
      <c r="K126" s="87">
        <v>-95.096939000000006</v>
      </c>
      <c r="L126" s="87">
        <v>-83.317062000000007</v>
      </c>
    </row>
    <row r="127" spans="2:12" x14ac:dyDescent="0.25">
      <c r="B127" s="87">
        <v>3584571428.5714002</v>
      </c>
      <c r="C127" s="87">
        <v>-76.586685000000003</v>
      </c>
      <c r="D127" s="87">
        <v>-69.368233000000004</v>
      </c>
      <c r="J127" s="87">
        <v>3584571428.5714002</v>
      </c>
      <c r="K127" s="87">
        <v>-84.949843999999999</v>
      </c>
      <c r="L127" s="87">
        <v>-80.204628</v>
      </c>
    </row>
    <row r="128" spans="2:12" x14ac:dyDescent="0.25">
      <c r="B128" s="87">
        <v>3684755102.0408001</v>
      </c>
      <c r="C128" s="87">
        <v>-77.698952000000006</v>
      </c>
      <c r="D128" s="87">
        <v>-71.320801000000003</v>
      </c>
      <c r="J128" s="87">
        <v>3684755102.0408001</v>
      </c>
      <c r="K128" s="87">
        <v>-83.516463999999999</v>
      </c>
      <c r="L128" s="87">
        <v>-79.512314000000003</v>
      </c>
    </row>
    <row r="129" spans="2:12" x14ac:dyDescent="0.25">
      <c r="B129" s="87">
        <v>3784938775.5102</v>
      </c>
      <c r="C129" s="87">
        <v>-82.501807999999997</v>
      </c>
      <c r="D129" s="87">
        <v>-72.438025999999994</v>
      </c>
      <c r="J129" s="87">
        <v>3784938775.5102</v>
      </c>
      <c r="K129" s="87">
        <v>-92.895706000000004</v>
      </c>
      <c r="L129" s="87">
        <v>-81.146338999999998</v>
      </c>
    </row>
    <row r="130" spans="2:12" x14ac:dyDescent="0.25">
      <c r="B130" s="87">
        <v>3885122448.9796</v>
      </c>
      <c r="C130" s="87">
        <v>-79.783851999999996</v>
      </c>
      <c r="D130" s="87">
        <v>-72.683852999999999</v>
      </c>
      <c r="J130" s="87">
        <v>3885122448.9796</v>
      </c>
      <c r="K130" s="87">
        <v>-89.697388000000004</v>
      </c>
      <c r="L130" s="87">
        <v>-86.246986000000007</v>
      </c>
    </row>
    <row r="131" spans="2:12" x14ac:dyDescent="0.25">
      <c r="B131" s="87">
        <v>3985306122.4489999</v>
      </c>
      <c r="C131" s="87">
        <v>-78.161392000000006</v>
      </c>
      <c r="D131" s="87">
        <v>-71.291931000000005</v>
      </c>
      <c r="J131" s="87">
        <v>3985306122.4489999</v>
      </c>
      <c r="K131" s="87">
        <v>-98.543380999999997</v>
      </c>
      <c r="L131" s="87">
        <v>-85.196387999999999</v>
      </c>
    </row>
    <row r="132" spans="2:12" x14ac:dyDescent="0.25">
      <c r="B132" s="87">
        <v>4085489795.9183998</v>
      </c>
      <c r="C132" s="87">
        <v>-78.084327999999999</v>
      </c>
      <c r="D132" s="87">
        <v>-71.874611000000002</v>
      </c>
      <c r="J132" s="87">
        <v>4085489795.9183998</v>
      </c>
      <c r="K132" s="87">
        <v>-89.502189999999999</v>
      </c>
      <c r="L132" s="87">
        <v>-82.682198</v>
      </c>
    </row>
    <row r="133" spans="2:12" x14ac:dyDescent="0.25">
      <c r="B133" s="87">
        <v>4185673469.3878002</v>
      </c>
      <c r="C133" s="87">
        <v>-81.379149999999996</v>
      </c>
      <c r="D133" s="87">
        <v>-72.628478999999999</v>
      </c>
      <c r="J133" s="87">
        <v>4185673469.3878002</v>
      </c>
      <c r="K133" s="87">
        <v>-82.002067999999994</v>
      </c>
      <c r="L133" s="87">
        <v>-77.185317999999995</v>
      </c>
    </row>
    <row r="134" spans="2:12" x14ac:dyDescent="0.25">
      <c r="B134" s="87">
        <v>4285857142.8571</v>
      </c>
      <c r="C134" s="87">
        <v>-80.334412</v>
      </c>
      <c r="D134" s="87">
        <v>-73.141022000000007</v>
      </c>
      <c r="J134" s="87">
        <v>4285857142.8571</v>
      </c>
      <c r="K134" s="87">
        <v>-81.964149000000006</v>
      </c>
      <c r="L134" s="87">
        <v>-73.362151999999995</v>
      </c>
    </row>
    <row r="135" spans="2:12" x14ac:dyDescent="0.25">
      <c r="B135" s="87">
        <v>4386040816.3264999</v>
      </c>
      <c r="C135" s="87">
        <v>-79.579346000000001</v>
      </c>
      <c r="D135" s="87">
        <v>-74.342124999999996</v>
      </c>
      <c r="J135" s="87">
        <v>4386040816.3264999</v>
      </c>
      <c r="K135" s="87">
        <v>-77.990105</v>
      </c>
      <c r="L135" s="87">
        <v>-72.565101999999996</v>
      </c>
    </row>
    <row r="136" spans="2:12" x14ac:dyDescent="0.25">
      <c r="B136" s="87">
        <v>4486224489.7959003</v>
      </c>
      <c r="C136" s="87">
        <v>-84.999565000000004</v>
      </c>
      <c r="D136" s="87">
        <v>-75.712783999999999</v>
      </c>
      <c r="J136" s="87">
        <v>4486224489.7959003</v>
      </c>
      <c r="K136" s="87">
        <v>-79.627998000000005</v>
      </c>
      <c r="L136" s="87">
        <v>-71.019195999999994</v>
      </c>
    </row>
    <row r="137" spans="2:12" x14ac:dyDescent="0.25">
      <c r="B137" s="87">
        <v>4586408163.2652998</v>
      </c>
      <c r="C137" s="87">
        <v>-84.374923999999993</v>
      </c>
      <c r="D137" s="87">
        <v>-75.944350999999997</v>
      </c>
      <c r="J137" s="87">
        <v>4586408163.2652998</v>
      </c>
      <c r="K137" s="87">
        <v>-77.254966999999994</v>
      </c>
      <c r="L137" s="87">
        <v>-71.307479999999998</v>
      </c>
    </row>
    <row r="138" spans="2:12" x14ac:dyDescent="0.25">
      <c r="B138" s="87">
        <v>4686591836.7347002</v>
      </c>
      <c r="C138" s="87">
        <v>-80.217872999999997</v>
      </c>
      <c r="D138" s="87">
        <v>-75.565299999999993</v>
      </c>
      <c r="J138" s="87">
        <v>4686591836.7347002</v>
      </c>
      <c r="K138" s="87">
        <v>-78.798775000000006</v>
      </c>
      <c r="L138" s="87">
        <v>-71.554389999999998</v>
      </c>
    </row>
    <row r="139" spans="2:12" x14ac:dyDescent="0.25">
      <c r="B139" s="87">
        <v>4786775510.2040997</v>
      </c>
      <c r="C139" s="87">
        <v>-83.843086</v>
      </c>
      <c r="D139" s="87">
        <v>-79.286338999999998</v>
      </c>
      <c r="J139" s="87">
        <v>4786775510.2040997</v>
      </c>
      <c r="K139" s="87">
        <v>-80.349411000000003</v>
      </c>
      <c r="L139" s="87">
        <v>-79.276122999999998</v>
      </c>
    </row>
    <row r="140" spans="2:12" x14ac:dyDescent="0.25">
      <c r="B140" s="87">
        <v>4886959183.6735001</v>
      </c>
      <c r="C140" s="87">
        <v>-95.614799000000005</v>
      </c>
      <c r="D140" s="87">
        <v>-81.579414</v>
      </c>
      <c r="J140" s="87">
        <v>4886959183.6735001</v>
      </c>
      <c r="K140" s="87">
        <v>-100.49693000000001</v>
      </c>
      <c r="L140" s="87">
        <v>-83.945785999999998</v>
      </c>
    </row>
    <row r="141" spans="2:12" x14ac:dyDescent="0.25">
      <c r="B141" s="87">
        <v>4987142857.1429005</v>
      </c>
      <c r="C141" s="87">
        <v>-87.109618999999995</v>
      </c>
      <c r="D141" s="87">
        <v>-82.372535999999997</v>
      </c>
      <c r="J141" s="87">
        <v>4987142857.1429005</v>
      </c>
      <c r="K141" s="87">
        <v>-92.820282000000006</v>
      </c>
      <c r="L141" s="87">
        <v>-84.457572999999996</v>
      </c>
    </row>
    <row r="142" spans="2:12" x14ac:dyDescent="0.25">
      <c r="B142" s="87">
        <v>5087326530.6121998</v>
      </c>
      <c r="C142" s="87">
        <v>-86.223151999999999</v>
      </c>
      <c r="D142" s="87">
        <v>-79.425781000000001</v>
      </c>
      <c r="J142" s="87">
        <v>5087326530.6121998</v>
      </c>
      <c r="K142" s="87">
        <v>-81.885459999999995</v>
      </c>
      <c r="L142" s="87">
        <v>-76.878219999999999</v>
      </c>
    </row>
    <row r="143" spans="2:12" x14ac:dyDescent="0.25">
      <c r="B143" s="87">
        <v>5187510204.0816002</v>
      </c>
      <c r="C143" s="87">
        <v>-86.831215</v>
      </c>
      <c r="D143" s="87">
        <v>-77.850646999999995</v>
      </c>
      <c r="J143" s="87">
        <v>5187510204.0816002</v>
      </c>
      <c r="K143" s="87">
        <v>-77.815558999999993</v>
      </c>
      <c r="L143" s="87">
        <v>-70.541573</v>
      </c>
    </row>
    <row r="144" spans="2:12" x14ac:dyDescent="0.25">
      <c r="B144" s="87">
        <v>5287693877.5509996</v>
      </c>
      <c r="C144" s="87">
        <v>-82.333709999999996</v>
      </c>
      <c r="D144" s="87">
        <v>-74.603271000000007</v>
      </c>
      <c r="J144" s="87">
        <v>5287693877.5509996</v>
      </c>
      <c r="K144" s="87">
        <v>-73.75985</v>
      </c>
      <c r="L144" s="87">
        <v>-68.615868000000006</v>
      </c>
    </row>
    <row r="145" spans="2:12" x14ac:dyDescent="0.25">
      <c r="B145" s="87">
        <v>5387877551.0204</v>
      </c>
      <c r="C145" s="87">
        <v>-76.302672999999999</v>
      </c>
      <c r="D145" s="87">
        <v>-70.292603</v>
      </c>
      <c r="J145" s="87">
        <v>5387877551.0204</v>
      </c>
      <c r="K145" s="87">
        <v>-75.929969999999997</v>
      </c>
      <c r="L145" s="87">
        <v>-67.797973999999996</v>
      </c>
    </row>
    <row r="146" spans="2:12" x14ac:dyDescent="0.25">
      <c r="B146" s="87">
        <v>5488061224.4898005</v>
      </c>
      <c r="C146" s="87">
        <v>-73.688582999999994</v>
      </c>
      <c r="D146" s="87">
        <v>-67.432777000000002</v>
      </c>
      <c r="J146" s="87">
        <v>5488061224.4898005</v>
      </c>
      <c r="K146" s="87">
        <v>-75.151252999999997</v>
      </c>
      <c r="L146" s="87">
        <v>-69.079704000000007</v>
      </c>
    </row>
    <row r="147" spans="2:12" x14ac:dyDescent="0.25">
      <c r="B147" s="87">
        <v>5588244897.9591999</v>
      </c>
      <c r="C147" s="87">
        <v>-73.772841999999997</v>
      </c>
      <c r="D147" s="87">
        <v>-66.931030000000007</v>
      </c>
      <c r="J147" s="87">
        <v>5588244897.9591999</v>
      </c>
      <c r="K147" s="87">
        <v>-77.623665000000003</v>
      </c>
      <c r="L147" s="87">
        <v>-68.835212999999996</v>
      </c>
    </row>
    <row r="148" spans="2:12" x14ac:dyDescent="0.25">
      <c r="B148" s="87">
        <v>5688428571.4286003</v>
      </c>
      <c r="C148" s="87">
        <v>-75.018523999999999</v>
      </c>
      <c r="D148" s="87">
        <v>-67.958855</v>
      </c>
      <c r="J148" s="87">
        <v>5688428571.4286003</v>
      </c>
      <c r="K148" s="87">
        <v>-75.417572000000007</v>
      </c>
      <c r="L148" s="87">
        <v>-69.109222000000003</v>
      </c>
    </row>
    <row r="149" spans="2:12" x14ac:dyDescent="0.25">
      <c r="B149" s="87">
        <v>5788612244.8979998</v>
      </c>
      <c r="C149" s="87">
        <v>-77.029205000000005</v>
      </c>
      <c r="D149" s="87">
        <v>-69.527541999999997</v>
      </c>
      <c r="J149" s="87">
        <v>5788612244.8979998</v>
      </c>
      <c r="K149" s="87">
        <v>-76.230446000000001</v>
      </c>
      <c r="L149" s="87">
        <v>-68.752646999999996</v>
      </c>
    </row>
    <row r="150" spans="2:12" x14ac:dyDescent="0.25">
      <c r="B150" s="87">
        <v>5888795918.3673</v>
      </c>
      <c r="C150" s="87">
        <v>-78.615273000000002</v>
      </c>
      <c r="D150" s="87">
        <v>-69.947638999999995</v>
      </c>
      <c r="J150" s="87">
        <v>5888795918.3673</v>
      </c>
      <c r="K150" s="87">
        <v>-76.690314999999998</v>
      </c>
      <c r="L150" s="87">
        <v>-69.813377000000003</v>
      </c>
    </row>
    <row r="151" spans="2:12" x14ac:dyDescent="0.25">
      <c r="B151" s="87">
        <v>5988979591.8367004</v>
      </c>
      <c r="C151" s="87">
        <v>-76.342444999999998</v>
      </c>
      <c r="D151" s="87">
        <v>-69.652968999999999</v>
      </c>
      <c r="J151" s="87">
        <v>5988979591.8367004</v>
      </c>
      <c r="K151" s="87">
        <v>-78.663376</v>
      </c>
      <c r="L151" s="87">
        <v>-71.158248999999998</v>
      </c>
    </row>
    <row r="152" spans="2:12" x14ac:dyDescent="0.25">
      <c r="B152" s="87">
        <v>6089163265.3060999</v>
      </c>
      <c r="C152" s="87">
        <v>-76.226951999999997</v>
      </c>
      <c r="D152" s="87">
        <v>-69.548157000000003</v>
      </c>
      <c r="J152" s="87">
        <v>6089163265.3060999</v>
      </c>
      <c r="K152" s="87">
        <v>-80.346817000000001</v>
      </c>
      <c r="L152" s="87">
        <v>-71.921227000000002</v>
      </c>
    </row>
    <row r="153" spans="2:12" x14ac:dyDescent="0.25">
      <c r="B153" s="87">
        <v>6189346938.7755003</v>
      </c>
      <c r="C153" s="87">
        <v>-78.409637000000004</v>
      </c>
      <c r="D153" s="87">
        <v>-70.039444000000003</v>
      </c>
      <c r="J153" s="87">
        <v>6189346938.7755003</v>
      </c>
      <c r="K153" s="87">
        <v>-79.088050999999993</v>
      </c>
      <c r="L153" s="87">
        <v>-73.139533999999998</v>
      </c>
    </row>
    <row r="154" spans="2:12" x14ac:dyDescent="0.25">
      <c r="B154" s="87">
        <v>6289530612.2448997</v>
      </c>
      <c r="C154" s="87">
        <v>-77.985930999999994</v>
      </c>
      <c r="D154" s="87">
        <v>-69.312354999999997</v>
      </c>
      <c r="J154" s="87">
        <v>6289530612.2448997</v>
      </c>
      <c r="K154" s="87">
        <v>-82.487922999999995</v>
      </c>
      <c r="L154" s="87">
        <v>-73.219048000000001</v>
      </c>
    </row>
    <row r="155" spans="2:12" x14ac:dyDescent="0.25">
      <c r="B155" s="87">
        <v>6389714285.7143002</v>
      </c>
      <c r="C155" s="87">
        <v>-74.135886999999997</v>
      </c>
      <c r="D155" s="87">
        <v>-67.694061000000005</v>
      </c>
      <c r="J155" s="87">
        <v>6389714285.7143002</v>
      </c>
      <c r="K155" s="87">
        <v>-80.675567999999998</v>
      </c>
      <c r="L155" s="87">
        <v>-72.197783999999999</v>
      </c>
    </row>
    <row r="156" spans="2:12" x14ac:dyDescent="0.25">
      <c r="B156" s="87">
        <v>6489897959.1836996</v>
      </c>
      <c r="C156" s="87">
        <v>-73.643996999999999</v>
      </c>
      <c r="D156" s="87">
        <v>-66.147330999999994</v>
      </c>
      <c r="J156" s="87">
        <v>6489897959.1836996</v>
      </c>
      <c r="K156" s="87">
        <v>-76.113479999999996</v>
      </c>
      <c r="L156" s="87">
        <v>-70.522621000000001</v>
      </c>
    </row>
    <row r="157" spans="2:12" x14ac:dyDescent="0.25">
      <c r="B157" s="87">
        <v>6590081632.6531</v>
      </c>
      <c r="C157" s="87">
        <v>-73.420563000000001</v>
      </c>
      <c r="D157" s="87">
        <v>-65.436072999999993</v>
      </c>
      <c r="J157" s="87">
        <v>6590081632.6531</v>
      </c>
      <c r="K157" s="87">
        <v>-77.537261999999998</v>
      </c>
      <c r="L157" s="87">
        <v>-69.186485000000005</v>
      </c>
    </row>
    <row r="158" spans="2:12" x14ac:dyDescent="0.25">
      <c r="B158" s="87">
        <v>6690265306.1224003</v>
      </c>
      <c r="C158" s="87">
        <v>-72.109488999999996</v>
      </c>
      <c r="D158" s="87">
        <v>-65.369720000000001</v>
      </c>
      <c r="J158" s="87">
        <v>6690265306.1224003</v>
      </c>
      <c r="K158" s="87">
        <v>-76.774551000000002</v>
      </c>
      <c r="L158" s="87">
        <v>-68.517509000000004</v>
      </c>
    </row>
    <row r="159" spans="2:12" x14ac:dyDescent="0.25">
      <c r="B159" s="87">
        <v>6790448979.5917997</v>
      </c>
      <c r="C159" s="87">
        <v>-73.602783000000002</v>
      </c>
      <c r="D159" s="87">
        <v>-65.503990000000002</v>
      </c>
      <c r="J159" s="87">
        <v>6790448979.5917997</v>
      </c>
      <c r="K159" s="87">
        <v>-74.264388999999994</v>
      </c>
      <c r="L159" s="87">
        <v>-67.664458999999994</v>
      </c>
    </row>
    <row r="160" spans="2:12" x14ac:dyDescent="0.25">
      <c r="B160" s="87">
        <v>6890632653.0612001</v>
      </c>
      <c r="C160" s="87">
        <v>-73.994522000000003</v>
      </c>
      <c r="D160" s="87">
        <v>-68.041573</v>
      </c>
      <c r="J160" s="87">
        <v>6890632653.0612001</v>
      </c>
      <c r="K160" s="87">
        <v>-75.149276999999998</v>
      </c>
      <c r="L160" s="87">
        <v>-67.991585000000001</v>
      </c>
    </row>
    <row r="161" spans="2:12" x14ac:dyDescent="0.25">
      <c r="B161" s="87">
        <v>6990816326.5305996</v>
      </c>
      <c r="C161" s="87">
        <v>-79.909858999999997</v>
      </c>
      <c r="D161" s="87">
        <v>-70.858215000000001</v>
      </c>
      <c r="J161" s="87">
        <v>6990816326.5305996</v>
      </c>
      <c r="K161" s="87">
        <v>-77.943527000000003</v>
      </c>
      <c r="L161" s="87">
        <v>-70.046593000000001</v>
      </c>
    </row>
    <row r="162" spans="2:12" x14ac:dyDescent="0.25">
      <c r="B162" s="87">
        <v>7091000000</v>
      </c>
      <c r="C162" s="87">
        <v>-82.181663999999998</v>
      </c>
      <c r="D162" s="87">
        <v>-73.052764999999994</v>
      </c>
      <c r="J162" s="87">
        <v>7091000000</v>
      </c>
      <c r="K162" s="87">
        <v>-80.558372000000006</v>
      </c>
      <c r="L162" s="87">
        <v>-71.478606999999997</v>
      </c>
    </row>
    <row r="163" spans="2:12" x14ac:dyDescent="0.25">
      <c r="B163" s="87">
        <v>7191183673.4694004</v>
      </c>
      <c r="C163" s="87">
        <v>-80.679625999999999</v>
      </c>
      <c r="D163" s="87">
        <v>-74.549706</v>
      </c>
      <c r="J163" s="87">
        <v>7191183673.4694004</v>
      </c>
      <c r="K163" s="87">
        <v>-79.546783000000005</v>
      </c>
      <c r="L163" s="87">
        <v>-71.211380000000005</v>
      </c>
    </row>
    <row r="164" spans="2:12" x14ac:dyDescent="0.25">
      <c r="B164" s="87">
        <v>7291367346.9387999</v>
      </c>
      <c r="C164" s="87">
        <v>-84.479613999999998</v>
      </c>
      <c r="D164" s="87">
        <v>-76.799285999999995</v>
      </c>
      <c r="J164" s="87">
        <v>7291367346.9387999</v>
      </c>
      <c r="K164" s="87">
        <v>-77.220787000000001</v>
      </c>
      <c r="L164" s="87">
        <v>-70.028060999999994</v>
      </c>
    </row>
    <row r="165" spans="2:12" x14ac:dyDescent="0.25">
      <c r="B165" s="87">
        <v>7391551020.4082003</v>
      </c>
      <c r="C165" s="87">
        <v>-89.032325999999998</v>
      </c>
      <c r="D165" s="87">
        <v>-79.724152000000004</v>
      </c>
      <c r="J165" s="87">
        <v>7391551020.4082003</v>
      </c>
      <c r="K165" s="87">
        <v>-77.110359000000003</v>
      </c>
      <c r="L165" s="87">
        <v>-69.963486000000003</v>
      </c>
    </row>
    <row r="166" spans="2:12" x14ac:dyDescent="0.25">
      <c r="B166" s="87">
        <v>7491734693.8775997</v>
      </c>
      <c r="C166" s="87">
        <v>-89.537353999999993</v>
      </c>
      <c r="D166" s="87">
        <v>-79.857924999999994</v>
      </c>
      <c r="J166" s="87">
        <v>7491734693.8775997</v>
      </c>
      <c r="K166" s="87">
        <v>-79.436179999999993</v>
      </c>
      <c r="L166" s="87">
        <v>-70.626037999999994</v>
      </c>
    </row>
    <row r="167" spans="2:12" x14ac:dyDescent="0.25">
      <c r="B167" s="87">
        <v>7591918367.3469</v>
      </c>
      <c r="C167" s="87">
        <v>-84.954391000000001</v>
      </c>
      <c r="D167" s="87">
        <v>-76.589309999999998</v>
      </c>
      <c r="J167" s="87">
        <v>7591918367.3469</v>
      </c>
      <c r="K167" s="87">
        <v>-79.281882999999993</v>
      </c>
      <c r="L167" s="87">
        <v>-71.075012000000001</v>
      </c>
    </row>
    <row r="168" spans="2:12" x14ac:dyDescent="0.25">
      <c r="B168" s="87">
        <v>7692102040.8163004</v>
      </c>
      <c r="C168" s="87">
        <v>-79.304976999999994</v>
      </c>
      <c r="D168" s="87">
        <v>-72.755095999999995</v>
      </c>
      <c r="J168" s="87">
        <v>7692102040.8163004</v>
      </c>
      <c r="K168" s="87">
        <v>-78.535767000000007</v>
      </c>
      <c r="L168" s="87">
        <v>-71.368285999999998</v>
      </c>
    </row>
    <row r="169" spans="2:12" x14ac:dyDescent="0.25">
      <c r="B169" s="87">
        <v>7792285714.2856998</v>
      </c>
      <c r="C169" s="87">
        <v>-78.134972000000005</v>
      </c>
      <c r="D169" s="87">
        <v>-70.386131000000006</v>
      </c>
      <c r="J169" s="87">
        <v>7792285714.2856998</v>
      </c>
      <c r="K169" s="87">
        <v>-80.416267000000005</v>
      </c>
      <c r="L169" s="87">
        <v>-70.180214000000007</v>
      </c>
    </row>
    <row r="170" spans="2:12" x14ac:dyDescent="0.25">
      <c r="B170" s="87">
        <v>7892469387.7551003</v>
      </c>
      <c r="C170" s="87">
        <v>-77.958861999999996</v>
      </c>
      <c r="D170" s="87">
        <v>-69.318779000000006</v>
      </c>
      <c r="J170" s="87">
        <v>7892469387.7551003</v>
      </c>
      <c r="K170" s="87">
        <v>-75.829018000000005</v>
      </c>
      <c r="L170" s="87">
        <v>-68.433975000000004</v>
      </c>
    </row>
    <row r="171" spans="2:12" x14ac:dyDescent="0.25">
      <c r="B171" s="87">
        <v>7992653061.2244997</v>
      </c>
      <c r="C171" s="87">
        <v>-76.179337000000004</v>
      </c>
      <c r="D171" s="87">
        <v>-68.559676999999994</v>
      </c>
      <c r="J171" s="87">
        <v>7992653061.2244997</v>
      </c>
      <c r="K171" s="87">
        <v>-73.373489000000006</v>
      </c>
      <c r="L171" s="87">
        <v>-66.290253000000007</v>
      </c>
    </row>
    <row r="172" spans="2:12" x14ac:dyDescent="0.25">
      <c r="B172" s="87">
        <v>8092836734.6939001</v>
      </c>
      <c r="C172" s="87">
        <v>-75.957572999999996</v>
      </c>
      <c r="D172" s="87">
        <v>-68.209800999999999</v>
      </c>
      <c r="J172" s="87">
        <v>8092836734.6939001</v>
      </c>
      <c r="K172" s="87">
        <v>-74.084991000000002</v>
      </c>
      <c r="L172" s="87">
        <v>-66.043021999999993</v>
      </c>
    </row>
    <row r="173" spans="2:12" x14ac:dyDescent="0.25">
      <c r="B173" s="87">
        <v>8193020408.1632996</v>
      </c>
      <c r="C173" s="87">
        <v>-77.054244999999995</v>
      </c>
      <c r="D173" s="87">
        <v>-67.259879999999995</v>
      </c>
      <c r="J173" s="87">
        <v>8193020408.1632996</v>
      </c>
      <c r="K173" s="87">
        <v>-75.232346000000007</v>
      </c>
      <c r="L173" s="87">
        <v>-67.829993999999999</v>
      </c>
    </row>
    <row r="174" spans="2:12" x14ac:dyDescent="0.25">
      <c r="B174" s="87">
        <v>8293204081.6327</v>
      </c>
      <c r="C174" s="87">
        <v>-73.523246999999998</v>
      </c>
      <c r="D174" s="87">
        <v>-66.513191000000006</v>
      </c>
      <c r="J174" s="87">
        <v>8293204081.6327</v>
      </c>
      <c r="K174" s="87">
        <v>-78.928055000000001</v>
      </c>
      <c r="L174" s="87">
        <v>-69.263396999999998</v>
      </c>
    </row>
    <row r="175" spans="2:12" x14ac:dyDescent="0.25">
      <c r="B175" s="87">
        <v>8393387755.1020002</v>
      </c>
      <c r="C175" s="87">
        <v>-74.006362999999993</v>
      </c>
      <c r="D175" s="87">
        <v>-65.696067999999997</v>
      </c>
      <c r="J175" s="87">
        <v>8393387755.1020002</v>
      </c>
      <c r="K175" s="87">
        <v>-78.674087999999998</v>
      </c>
      <c r="L175" s="87">
        <v>-69.576072999999994</v>
      </c>
    </row>
    <row r="176" spans="2:12" x14ac:dyDescent="0.25">
      <c r="B176" s="87">
        <v>8493571428.5713997</v>
      </c>
      <c r="C176" s="87">
        <v>-74.866814000000005</v>
      </c>
      <c r="D176" s="87">
        <v>-65.254715000000004</v>
      </c>
      <c r="J176" s="87">
        <v>8493571428.5713997</v>
      </c>
      <c r="K176" s="87">
        <v>-76.434296000000003</v>
      </c>
      <c r="L176" s="87">
        <v>-67.725127999999998</v>
      </c>
    </row>
    <row r="177" spans="2:12" x14ac:dyDescent="0.25">
      <c r="B177" s="87">
        <v>8593755102.0408001</v>
      </c>
      <c r="C177" s="87">
        <v>-72.460846000000004</v>
      </c>
      <c r="D177" s="87">
        <v>-64.463752999999997</v>
      </c>
      <c r="J177" s="87">
        <v>8593755102.0408001</v>
      </c>
      <c r="K177" s="87">
        <v>-73.636893999999998</v>
      </c>
      <c r="L177" s="87">
        <v>-65.583754999999996</v>
      </c>
    </row>
    <row r="178" spans="2:12" x14ac:dyDescent="0.25">
      <c r="B178" s="87">
        <v>8693938775.5102005</v>
      </c>
      <c r="C178" s="87">
        <v>-71.809212000000002</v>
      </c>
      <c r="D178" s="87">
        <v>-63.957565000000002</v>
      </c>
      <c r="J178" s="87">
        <v>8693938775.5102005</v>
      </c>
      <c r="K178" s="87">
        <v>-72.425697</v>
      </c>
      <c r="L178" s="87">
        <v>-64.560776000000004</v>
      </c>
    </row>
    <row r="179" spans="2:12" x14ac:dyDescent="0.25">
      <c r="B179" s="87">
        <v>8794122448.9796009</v>
      </c>
      <c r="C179" s="87">
        <v>-73.460846000000004</v>
      </c>
      <c r="D179" s="87">
        <v>-64.200760000000002</v>
      </c>
      <c r="J179" s="87">
        <v>8794122448.9796009</v>
      </c>
      <c r="K179" s="87">
        <v>-73.477951000000004</v>
      </c>
      <c r="L179" s="87">
        <v>-64.642059000000003</v>
      </c>
    </row>
    <row r="180" spans="2:12" x14ac:dyDescent="0.25">
      <c r="B180" s="87">
        <v>8894306122.4489994</v>
      </c>
      <c r="C180" s="87">
        <v>-73.284767000000002</v>
      </c>
      <c r="D180" s="87">
        <v>-63.904758000000001</v>
      </c>
      <c r="J180" s="87">
        <v>8894306122.4489994</v>
      </c>
      <c r="K180" s="87">
        <v>-73.975066999999996</v>
      </c>
      <c r="L180" s="87">
        <v>-65.098488000000003</v>
      </c>
    </row>
    <row r="181" spans="2:12" x14ac:dyDescent="0.25">
      <c r="B181" s="87">
        <v>8994489795.9183998</v>
      </c>
      <c r="C181" s="87">
        <v>-70.988074999999995</v>
      </c>
      <c r="D181" s="87">
        <v>-63.075843999999996</v>
      </c>
      <c r="J181" s="87">
        <v>8994489795.9183998</v>
      </c>
      <c r="K181" s="87">
        <v>-73.861855000000006</v>
      </c>
      <c r="L181" s="87">
        <v>-64.818634000000003</v>
      </c>
    </row>
    <row r="182" spans="2:12" x14ac:dyDescent="0.25">
      <c r="B182" s="87">
        <v>9094673469.3878002</v>
      </c>
      <c r="C182" s="87">
        <v>-71.041801000000007</v>
      </c>
      <c r="D182" s="87">
        <v>-62.293297000000003</v>
      </c>
      <c r="J182" s="87">
        <v>9094673469.3878002</v>
      </c>
      <c r="K182" s="87">
        <v>-72.706069999999997</v>
      </c>
      <c r="L182" s="87">
        <v>-64.433944999999994</v>
      </c>
    </row>
    <row r="183" spans="2:12" x14ac:dyDescent="0.25">
      <c r="B183" s="87">
        <v>9194857142.8570995</v>
      </c>
      <c r="C183" s="87">
        <v>-70.976746000000006</v>
      </c>
      <c r="D183" s="87">
        <v>-62.311295000000001</v>
      </c>
      <c r="J183" s="87">
        <v>9194857142.8570995</v>
      </c>
      <c r="K183" s="87">
        <v>-72.860648999999995</v>
      </c>
      <c r="L183" s="87">
        <v>-64.269690999999995</v>
      </c>
    </row>
    <row r="184" spans="2:12" x14ac:dyDescent="0.25">
      <c r="B184" s="87">
        <v>9295040816.3264999</v>
      </c>
      <c r="C184" s="87">
        <v>-71.035224999999997</v>
      </c>
      <c r="D184" s="87">
        <v>-62.047168999999997</v>
      </c>
      <c r="J184" s="87">
        <v>9295040816.3264999</v>
      </c>
      <c r="K184" s="87">
        <v>-73.362228000000002</v>
      </c>
      <c r="L184" s="87">
        <v>-64.644051000000005</v>
      </c>
    </row>
    <row r="185" spans="2:12" x14ac:dyDescent="0.25">
      <c r="B185" s="87">
        <v>9395224489.7959003</v>
      </c>
      <c r="C185" s="87">
        <v>-70.225516999999996</v>
      </c>
      <c r="D185" s="87">
        <v>-61.425925999999997</v>
      </c>
      <c r="J185" s="87">
        <v>9395224489.7959003</v>
      </c>
      <c r="K185" s="87">
        <v>-73.805260000000004</v>
      </c>
      <c r="L185" s="87">
        <v>-64.672866999999997</v>
      </c>
    </row>
    <row r="186" spans="2:12" x14ac:dyDescent="0.25">
      <c r="B186" s="87">
        <v>9495408163.2653008</v>
      </c>
      <c r="C186" s="87">
        <v>-69.065185999999997</v>
      </c>
      <c r="D186" s="87">
        <v>-60.421413000000001</v>
      </c>
      <c r="J186" s="87">
        <v>9495408163.2653008</v>
      </c>
      <c r="K186" s="87">
        <v>-72.899260999999996</v>
      </c>
      <c r="L186" s="87">
        <v>-63.929546000000002</v>
      </c>
    </row>
    <row r="187" spans="2:12" x14ac:dyDescent="0.25">
      <c r="B187" s="87">
        <v>9595591836.7346992</v>
      </c>
      <c r="C187" s="87">
        <v>-67.900772000000003</v>
      </c>
      <c r="D187" s="87">
        <v>-59.267780000000002</v>
      </c>
      <c r="J187" s="87">
        <v>9595591836.7346992</v>
      </c>
      <c r="K187" s="87">
        <v>-71.011359999999996</v>
      </c>
      <c r="L187" s="87">
        <v>-62.582008000000002</v>
      </c>
    </row>
    <row r="188" spans="2:12" x14ac:dyDescent="0.25">
      <c r="B188" s="87">
        <v>9695775510.2040997</v>
      </c>
      <c r="C188" s="87">
        <v>-66.660278000000005</v>
      </c>
      <c r="D188" s="87">
        <v>-58.609848</v>
      </c>
      <c r="J188" s="87">
        <v>9695775510.2040997</v>
      </c>
      <c r="K188" s="87">
        <v>-69.658302000000006</v>
      </c>
      <c r="L188" s="87">
        <v>-62.725848999999997</v>
      </c>
    </row>
    <row r="189" spans="2:12" x14ac:dyDescent="0.25">
      <c r="B189" s="87">
        <v>9795959183.6735001</v>
      </c>
      <c r="C189" s="87">
        <v>-66.960624999999993</v>
      </c>
      <c r="D189" s="87">
        <v>-58.53257</v>
      </c>
      <c r="J189" s="87">
        <v>9795959183.6735001</v>
      </c>
      <c r="K189" s="87">
        <v>-73.200019999999995</v>
      </c>
      <c r="L189" s="87">
        <v>-64.742789999999999</v>
      </c>
    </row>
    <row r="190" spans="2:12" x14ac:dyDescent="0.25">
      <c r="B190" s="87">
        <v>9896142857.1429005</v>
      </c>
      <c r="C190" s="87">
        <v>-67.55677</v>
      </c>
      <c r="D190" s="87">
        <v>-60.003551000000002</v>
      </c>
      <c r="J190" s="87">
        <v>9896142857.1429005</v>
      </c>
      <c r="K190" s="87">
        <v>-76.950012000000001</v>
      </c>
      <c r="L190" s="87">
        <v>-68.609313999999998</v>
      </c>
    </row>
    <row r="191" spans="2:12" x14ac:dyDescent="0.25">
      <c r="B191" s="87">
        <v>9996326530.6121998</v>
      </c>
      <c r="C191" s="87">
        <v>-70.922920000000005</v>
      </c>
      <c r="D191" s="87">
        <v>-63.739223000000003</v>
      </c>
      <c r="J191" s="87">
        <v>9996326530.6121998</v>
      </c>
      <c r="K191" s="87">
        <v>-81.107590000000002</v>
      </c>
      <c r="L191" s="87">
        <v>-72.973236</v>
      </c>
    </row>
    <row r="192" spans="2:12" x14ac:dyDescent="0.25">
      <c r="B192" s="87">
        <v>10096510204.082001</v>
      </c>
      <c r="C192" s="87">
        <v>-77.890793000000002</v>
      </c>
      <c r="D192" s="87">
        <v>-67.122414000000006</v>
      </c>
      <c r="J192" s="87">
        <v>10096510204.082001</v>
      </c>
      <c r="K192" s="87">
        <v>-86.014922999999996</v>
      </c>
      <c r="L192" s="87">
        <v>-74.526955000000001</v>
      </c>
    </row>
    <row r="193" spans="2:12" x14ac:dyDescent="0.25">
      <c r="B193" s="87">
        <v>10196693877.551001</v>
      </c>
      <c r="C193" s="87">
        <v>-77.488815000000002</v>
      </c>
      <c r="D193" s="87">
        <v>-70.272086999999999</v>
      </c>
      <c r="J193" s="87">
        <v>10196693877.551001</v>
      </c>
      <c r="K193" s="87">
        <v>-81.393646000000004</v>
      </c>
      <c r="L193" s="87">
        <v>-73.417739999999995</v>
      </c>
    </row>
    <row r="194" spans="2:12" x14ac:dyDescent="0.25">
      <c r="B194" s="87">
        <v>10296877551.02</v>
      </c>
      <c r="C194" s="87">
        <v>-80.151786999999999</v>
      </c>
      <c r="D194" s="87">
        <v>-71.032593000000006</v>
      </c>
      <c r="J194" s="87">
        <v>10296877551.02</v>
      </c>
      <c r="K194" s="87">
        <v>-77.559783999999993</v>
      </c>
      <c r="L194" s="87">
        <v>-69.444671999999997</v>
      </c>
    </row>
    <row r="195" spans="2:12" x14ac:dyDescent="0.25">
      <c r="B195" s="87">
        <v>10397061224.49</v>
      </c>
      <c r="C195" s="87">
        <v>-80.074050999999997</v>
      </c>
      <c r="D195" s="87">
        <v>-71.146614</v>
      </c>
      <c r="J195" s="87">
        <v>10397061224.49</v>
      </c>
      <c r="K195" s="87">
        <v>-73.997459000000006</v>
      </c>
      <c r="L195" s="87">
        <v>-67.222701999999998</v>
      </c>
    </row>
    <row r="196" spans="2:12" x14ac:dyDescent="0.25">
      <c r="B196" s="87">
        <v>10497244897.959</v>
      </c>
      <c r="C196" s="87">
        <v>-77.737960999999999</v>
      </c>
      <c r="D196" s="87">
        <v>-69.653030000000001</v>
      </c>
      <c r="J196" s="87">
        <v>10497244897.959</v>
      </c>
      <c r="K196" s="87">
        <v>-74.634827000000001</v>
      </c>
      <c r="L196" s="87">
        <v>-66.530128000000005</v>
      </c>
    </row>
    <row r="197" spans="2:12" x14ac:dyDescent="0.25">
      <c r="B197" s="87">
        <v>10597428571.429001</v>
      </c>
      <c r="C197" s="87">
        <v>-75.663901999999993</v>
      </c>
      <c r="D197" s="87">
        <v>-67.469184999999996</v>
      </c>
      <c r="J197" s="87">
        <v>10597428571.429001</v>
      </c>
      <c r="K197" s="87">
        <v>-75.474914999999996</v>
      </c>
      <c r="L197" s="87">
        <v>-66.636520000000004</v>
      </c>
    </row>
    <row r="198" spans="2:12" x14ac:dyDescent="0.25">
      <c r="B198" s="87">
        <v>10697612244.898001</v>
      </c>
      <c r="C198" s="87">
        <v>-73.548737000000003</v>
      </c>
      <c r="D198" s="87">
        <v>-66.220618999999999</v>
      </c>
      <c r="J198" s="87">
        <v>10697612244.898001</v>
      </c>
      <c r="K198" s="87">
        <v>-74.342865000000003</v>
      </c>
      <c r="L198" s="87">
        <v>-65.900306999999998</v>
      </c>
    </row>
    <row r="199" spans="2:12" x14ac:dyDescent="0.25">
      <c r="B199" s="87">
        <v>10797795918.367001</v>
      </c>
      <c r="C199" s="87">
        <v>-74.089264</v>
      </c>
      <c r="D199" s="87">
        <v>-66.593879999999999</v>
      </c>
      <c r="J199" s="87">
        <v>10797795918.367001</v>
      </c>
      <c r="K199" s="87">
        <v>-72.523201</v>
      </c>
      <c r="L199" s="87">
        <v>-64.642334000000005</v>
      </c>
    </row>
    <row r="200" spans="2:12" x14ac:dyDescent="0.25">
      <c r="B200" s="87">
        <v>10897979591.837</v>
      </c>
      <c r="C200" s="87">
        <v>-76.839782999999997</v>
      </c>
      <c r="D200" s="87">
        <v>-67.805167999999995</v>
      </c>
      <c r="J200" s="87">
        <v>10897979591.837</v>
      </c>
      <c r="K200" s="87">
        <v>-71.757071999999994</v>
      </c>
      <c r="L200" s="87">
        <v>-64.447959999999995</v>
      </c>
    </row>
    <row r="201" spans="2:12" x14ac:dyDescent="0.25">
      <c r="B201" s="87">
        <v>10998163265.306</v>
      </c>
      <c r="C201" s="87">
        <v>-77.291504000000003</v>
      </c>
      <c r="D201" s="87">
        <v>-68.797295000000005</v>
      </c>
      <c r="J201" s="87">
        <v>10998163265.306</v>
      </c>
      <c r="K201" s="87">
        <v>-73.868645000000001</v>
      </c>
      <c r="L201" s="87">
        <v>-69.250702000000004</v>
      </c>
    </row>
    <row r="202" spans="2:12" x14ac:dyDescent="0.25">
      <c r="B202" s="87">
        <v>11098346938.775999</v>
      </c>
      <c r="C202" s="87">
        <v>-77.128035999999994</v>
      </c>
      <c r="D202" s="87">
        <v>-69.673766999999998</v>
      </c>
      <c r="J202" s="87">
        <v>11098346938.775999</v>
      </c>
      <c r="K202" s="87">
        <v>-86.993827999999993</v>
      </c>
      <c r="L202" s="87">
        <v>-71.729866000000001</v>
      </c>
    </row>
    <row r="203" spans="2:12" x14ac:dyDescent="0.25">
      <c r="B203" s="87">
        <v>11198530612.245001</v>
      </c>
      <c r="C203" s="87">
        <v>-79.627052000000006</v>
      </c>
      <c r="D203" s="87">
        <v>-70.353722000000005</v>
      </c>
      <c r="J203" s="87">
        <v>11198530612.245001</v>
      </c>
      <c r="K203" s="87">
        <v>-79.352417000000003</v>
      </c>
      <c r="L203" s="87">
        <v>-72.199477999999999</v>
      </c>
    </row>
    <row r="204" spans="2:12" x14ac:dyDescent="0.25">
      <c r="B204" s="87">
        <v>11298714285.714001</v>
      </c>
      <c r="C204" s="87">
        <v>-79.545815000000005</v>
      </c>
      <c r="D204" s="87">
        <v>-70.970245000000006</v>
      </c>
      <c r="J204" s="87">
        <v>11298714285.714001</v>
      </c>
      <c r="K204" s="87">
        <v>-75.491919999999993</v>
      </c>
      <c r="L204" s="87">
        <v>-68.141662999999994</v>
      </c>
    </row>
    <row r="205" spans="2:12" x14ac:dyDescent="0.25">
      <c r="B205" s="87">
        <v>11398897959.184</v>
      </c>
      <c r="C205" s="87">
        <v>-79.322188999999995</v>
      </c>
      <c r="D205" s="87">
        <v>-70.579361000000006</v>
      </c>
      <c r="J205" s="87">
        <v>11398897959.184</v>
      </c>
      <c r="K205" s="87">
        <v>-75.164978000000005</v>
      </c>
      <c r="L205" s="87">
        <v>-67.430060999999995</v>
      </c>
    </row>
    <row r="206" spans="2:12" x14ac:dyDescent="0.25">
      <c r="B206" s="87">
        <v>11499081632.653</v>
      </c>
      <c r="C206" s="87">
        <v>-78.925399999999996</v>
      </c>
      <c r="D206" s="87">
        <v>-69.127669999999995</v>
      </c>
      <c r="J206" s="87">
        <v>11499081632.653</v>
      </c>
      <c r="K206" s="87">
        <v>-77.688605999999993</v>
      </c>
      <c r="L206" s="87">
        <v>-68.716819999999998</v>
      </c>
    </row>
    <row r="207" spans="2:12" x14ac:dyDescent="0.25">
      <c r="B207" s="87">
        <v>11599265306.122</v>
      </c>
      <c r="C207" s="87">
        <v>-75.769858999999997</v>
      </c>
      <c r="D207" s="87">
        <v>-67.778571999999997</v>
      </c>
      <c r="J207" s="87">
        <v>11599265306.122</v>
      </c>
      <c r="K207" s="87">
        <v>-79.931327999999993</v>
      </c>
      <c r="L207" s="87">
        <v>-71.455391000000006</v>
      </c>
    </row>
    <row r="208" spans="2:12" x14ac:dyDescent="0.25">
      <c r="B208" s="87">
        <v>11699448979.591999</v>
      </c>
      <c r="C208" s="87">
        <v>-75.947104999999993</v>
      </c>
      <c r="D208" s="87">
        <v>-66.957924000000006</v>
      </c>
      <c r="J208" s="87">
        <v>11699448979.591999</v>
      </c>
      <c r="K208" s="87">
        <v>-84.052886999999998</v>
      </c>
      <c r="L208" s="87">
        <v>-71.755707000000001</v>
      </c>
    </row>
    <row r="209" spans="2:12" x14ac:dyDescent="0.25">
      <c r="B209" s="87">
        <v>11799632653.061001</v>
      </c>
      <c r="C209" s="87">
        <v>-77.242896999999999</v>
      </c>
      <c r="D209" s="87">
        <v>-66.692824999999999</v>
      </c>
      <c r="J209" s="87">
        <v>11799632653.061001</v>
      </c>
      <c r="K209" s="87">
        <v>-79.369011</v>
      </c>
      <c r="L209" s="87">
        <v>-70.032477999999998</v>
      </c>
    </row>
    <row r="210" spans="2:12" x14ac:dyDescent="0.25">
      <c r="B210" s="87">
        <v>11899816326.531</v>
      </c>
      <c r="C210" s="87">
        <v>-75.893555000000006</v>
      </c>
      <c r="D210" s="87">
        <v>-65.575400999999999</v>
      </c>
      <c r="J210" s="87">
        <v>11899816326.531</v>
      </c>
      <c r="K210" s="87">
        <v>-75.680610999999999</v>
      </c>
      <c r="L210" s="87">
        <v>-66.933159000000003</v>
      </c>
    </row>
    <row r="211" spans="2:12" x14ac:dyDescent="0.25">
      <c r="B211" s="87">
        <v>12000000000</v>
      </c>
      <c r="C211" s="87">
        <v>-73.643638999999993</v>
      </c>
      <c r="D211" s="87">
        <v>-64.134559999999993</v>
      </c>
      <c r="J211" s="87">
        <v>12000000000</v>
      </c>
      <c r="K211" s="87">
        <v>-75.803741000000002</v>
      </c>
      <c r="L211" s="87">
        <v>-65.503647000000001</v>
      </c>
    </row>
    <row r="212" spans="2:12" x14ac:dyDescent="0.25">
      <c r="B212" s="87" t="s">
        <v>21</v>
      </c>
      <c r="J212" s="87" t="s">
        <v>21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Q148"/>
  <sheetViews>
    <sheetView workbookViewId="0">
      <selection activeCell="H1" sqref="H1:H1048576"/>
    </sheetView>
  </sheetViews>
  <sheetFormatPr defaultRowHeight="15" x14ac:dyDescent="0.25"/>
  <cols>
    <col min="1" max="1" width="13.7109375" style="40" customWidth="1"/>
    <col min="2" max="4" width="9.140625" style="87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0" max="12" width="9.140625" style="87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style="87" bestFit="1" customWidth="1"/>
    <col min="17" max="17" width="2" style="7" customWidth="1"/>
  </cols>
  <sheetData>
    <row r="1" spans="1:17" x14ac:dyDescent="0.25">
      <c r="B1" s="87" t="s">
        <v>95</v>
      </c>
      <c r="E1" s="10"/>
      <c r="G1" s="41" t="s">
        <v>16</v>
      </c>
      <c r="J1" s="87" t="s">
        <v>95</v>
      </c>
      <c r="M1" s="10"/>
      <c r="O1" s="41" t="s">
        <v>17</v>
      </c>
      <c r="Q1" s="10"/>
    </row>
    <row r="2" spans="1:17" x14ac:dyDescent="0.25">
      <c r="A2" s="50" t="s">
        <v>111</v>
      </c>
      <c r="B2" s="87" t="s">
        <v>257</v>
      </c>
      <c r="C2" s="87" t="s">
        <v>275</v>
      </c>
      <c r="D2" s="87" t="s">
        <v>276</v>
      </c>
      <c r="E2" s="10"/>
      <c r="G2" s="82" t="s">
        <v>303</v>
      </c>
      <c r="I2" s="50" t="s">
        <v>108</v>
      </c>
      <c r="J2" s="87" t="s">
        <v>257</v>
      </c>
      <c r="K2" s="87" t="s">
        <v>275</v>
      </c>
      <c r="L2" s="87" t="s">
        <v>276</v>
      </c>
      <c r="M2" s="10"/>
      <c r="O2" s="82" t="s">
        <v>303</v>
      </c>
      <c r="Q2" s="10"/>
    </row>
    <row r="3" spans="1:17" x14ac:dyDescent="0.25">
      <c r="B3" s="87" t="s">
        <v>264</v>
      </c>
      <c r="C3" s="87" t="s">
        <v>283</v>
      </c>
      <c r="D3" s="87" t="s">
        <v>301</v>
      </c>
      <c r="E3" s="10"/>
      <c r="G3" s="13"/>
      <c r="J3" s="87" t="s">
        <v>264</v>
      </c>
      <c r="K3" s="87" t="s">
        <v>283</v>
      </c>
      <c r="L3" s="87" t="s">
        <v>302</v>
      </c>
      <c r="M3" s="10"/>
      <c r="O3" s="13"/>
      <c r="Q3" s="10"/>
    </row>
    <row r="4" spans="1:17" x14ac:dyDescent="0.25">
      <c r="B4" s="87" t="s">
        <v>98</v>
      </c>
      <c r="E4" s="10"/>
      <c r="G4" s="41" t="s">
        <v>20</v>
      </c>
      <c r="J4" s="87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H5" s="6"/>
      <c r="M5" s="10"/>
      <c r="N5" s="6" t="s">
        <v>18</v>
      </c>
      <c r="P5" s="86"/>
      <c r="Q5" s="10"/>
    </row>
    <row r="6" spans="1:17" ht="15.75" x14ac:dyDescent="0.25">
      <c r="E6" s="10"/>
      <c r="F6" s="6" t="s">
        <v>19</v>
      </c>
      <c r="G6" s="6" t="str">
        <f t="shared" ref="G6:G25" si="0">D32</f>
        <v>1Rx0L dBc Log Mag(dB)</v>
      </c>
      <c r="H6" s="35">
        <v>1</v>
      </c>
      <c r="M6" s="10"/>
      <c r="N6" s="6" t="s">
        <v>19</v>
      </c>
      <c r="O6" s="6" t="str">
        <f t="shared" ref="O6:O25" si="1">L32</f>
        <v>1Rx0L dBc Log Mag(dB)</v>
      </c>
      <c r="P6" s="35">
        <v>1</v>
      </c>
      <c r="Q6" s="10"/>
    </row>
    <row r="7" spans="1:17" ht="15.75" x14ac:dyDescent="0.25">
      <c r="B7" s="87" t="s">
        <v>99</v>
      </c>
      <c r="E7" s="10"/>
      <c r="F7" s="6">
        <f t="shared" ref="F7:F25" si="2">B33/1000000000</f>
        <v>2</v>
      </c>
      <c r="G7" s="6">
        <f t="shared" si="0"/>
        <v>-29.601386999999999</v>
      </c>
      <c r="H7" s="36">
        <f>ABS(AVERAGE(G7:G25)-(H6-1)*5)</f>
        <v>29.691982789473681</v>
      </c>
      <c r="J7" s="87" t="s">
        <v>99</v>
      </c>
      <c r="M7" s="10"/>
      <c r="N7" s="6">
        <f t="shared" ref="N7:N25" si="3">J33/1000000000</f>
        <v>2</v>
      </c>
      <c r="O7" s="6">
        <f t="shared" si="1"/>
        <v>-23.460747000000001</v>
      </c>
      <c r="P7" s="36">
        <f>ABS(AVERAGE(O7:O25)-(P6-1)*5)</f>
        <v>15.239103684210525</v>
      </c>
      <c r="Q7" s="10"/>
    </row>
    <row r="8" spans="1:17" x14ac:dyDescent="0.25">
      <c r="B8" s="87" t="s">
        <v>19</v>
      </c>
      <c r="C8" s="87" t="s">
        <v>113</v>
      </c>
      <c r="E8" s="10"/>
      <c r="F8" s="6">
        <f t="shared" si="2"/>
        <v>2.5555555555556002</v>
      </c>
      <c r="G8" s="6">
        <f t="shared" si="0"/>
        <v>-28.693501999999999</v>
      </c>
      <c r="H8" s="6"/>
      <c r="J8" s="87" t="s">
        <v>19</v>
      </c>
      <c r="K8" s="87" t="s">
        <v>113</v>
      </c>
      <c r="M8" s="10"/>
      <c r="N8" s="6">
        <f t="shared" si="3"/>
        <v>2.5555555555556002</v>
      </c>
      <c r="O8" s="6">
        <f t="shared" si="1"/>
        <v>-21.581951</v>
      </c>
      <c r="P8" s="86"/>
      <c r="Q8" s="10"/>
    </row>
    <row r="9" spans="1:17" x14ac:dyDescent="0.25">
      <c r="B9" s="87">
        <v>2000000000</v>
      </c>
      <c r="C9" s="87">
        <v>-6.5637645999999998</v>
      </c>
      <c r="E9" s="10"/>
      <c r="F9" s="6">
        <f t="shared" si="2"/>
        <v>3.1111111111111001</v>
      </c>
      <c r="G9" s="6">
        <f t="shared" si="0"/>
        <v>-25.572113000000002</v>
      </c>
      <c r="H9" s="6"/>
      <c r="J9" s="87">
        <v>2000000000</v>
      </c>
      <c r="K9" s="87">
        <v>-11.784846</v>
      </c>
      <c r="M9" s="10"/>
      <c r="N9" s="6">
        <f t="shared" si="3"/>
        <v>3.1111111111111001</v>
      </c>
      <c r="O9" s="6">
        <f t="shared" si="1"/>
        <v>-15.540362</v>
      </c>
      <c r="P9" s="86"/>
      <c r="Q9" s="10"/>
    </row>
    <row r="10" spans="1:17" x14ac:dyDescent="0.25">
      <c r="B10" s="87">
        <v>2555555555.5556002</v>
      </c>
      <c r="C10" s="87">
        <v>-7.7635870000000002</v>
      </c>
      <c r="E10" s="10"/>
      <c r="F10" s="6">
        <f t="shared" si="2"/>
        <v>3.6666666666666998</v>
      </c>
      <c r="G10" s="6">
        <f t="shared" si="0"/>
        <v>-24.534506</v>
      </c>
      <c r="H10" s="6"/>
      <c r="J10" s="87">
        <v>2555555555.5556002</v>
      </c>
      <c r="K10" s="87">
        <v>-7.5225220000000004</v>
      </c>
      <c r="M10" s="10"/>
      <c r="N10" s="6">
        <f t="shared" si="3"/>
        <v>3.6666666666666998</v>
      </c>
      <c r="O10" s="6">
        <f t="shared" si="1"/>
        <v>-13.192890999999999</v>
      </c>
      <c r="P10" s="86"/>
      <c r="Q10" s="10"/>
    </row>
    <row r="11" spans="1:17" x14ac:dyDescent="0.25">
      <c r="B11" s="87">
        <v>3111111111.1111002</v>
      </c>
      <c r="C11" s="87">
        <v>-7.9929623999999997</v>
      </c>
      <c r="E11" s="10"/>
      <c r="F11" s="6">
        <f t="shared" si="2"/>
        <v>4.2222222222222001</v>
      </c>
      <c r="G11" s="6">
        <f t="shared" si="0"/>
        <v>-27.015132999999999</v>
      </c>
      <c r="H11" s="6"/>
      <c r="J11" s="87">
        <v>3111111111.1111002</v>
      </c>
      <c r="K11" s="87">
        <v>-7.4660048000000003</v>
      </c>
      <c r="M11" s="10"/>
      <c r="N11" s="6">
        <f t="shared" si="3"/>
        <v>4.2222222222222001</v>
      </c>
      <c r="O11" s="6">
        <f t="shared" si="1"/>
        <v>-15.056881000000001</v>
      </c>
      <c r="P11" s="86"/>
      <c r="Q11" s="10"/>
    </row>
    <row r="12" spans="1:17" x14ac:dyDescent="0.25">
      <c r="B12" s="87">
        <v>3666666666.6666999</v>
      </c>
      <c r="C12" s="87">
        <v>-7.9855394000000004</v>
      </c>
      <c r="E12" s="10"/>
      <c r="F12" s="6">
        <f t="shared" si="2"/>
        <v>4.7777777777777999</v>
      </c>
      <c r="G12" s="6">
        <f t="shared" si="0"/>
        <v>-30.620381999999999</v>
      </c>
      <c r="H12" s="6"/>
      <c r="J12" s="87">
        <v>3666666666.6666999</v>
      </c>
      <c r="K12" s="87">
        <v>-7.8936729000000003</v>
      </c>
      <c r="M12" s="10"/>
      <c r="N12" s="6">
        <f t="shared" si="3"/>
        <v>4.7777777777777999</v>
      </c>
      <c r="O12" s="6">
        <f t="shared" si="1"/>
        <v>-18.098331000000002</v>
      </c>
      <c r="P12" s="86"/>
      <c r="Q12" s="10"/>
    </row>
    <row r="13" spans="1:17" x14ac:dyDescent="0.25">
      <c r="B13" s="87">
        <v>4222222222.2221999</v>
      </c>
      <c r="C13" s="87">
        <v>-7.3424519999999998</v>
      </c>
      <c r="E13" s="10"/>
      <c r="F13" s="6">
        <f t="shared" si="2"/>
        <v>5.3333333333332993</v>
      </c>
      <c r="G13" s="6">
        <f t="shared" si="0"/>
        <v>-35.007938000000003</v>
      </c>
      <c r="H13" s="6"/>
      <c r="J13" s="87">
        <v>4222222222.2221999</v>
      </c>
      <c r="K13" s="87">
        <v>-8.2907934000000001</v>
      </c>
      <c r="M13" s="10"/>
      <c r="N13" s="6">
        <f t="shared" si="3"/>
        <v>5.3333333333332993</v>
      </c>
      <c r="O13" s="6">
        <f t="shared" si="1"/>
        <v>-17.711905000000002</v>
      </c>
      <c r="P13" s="86"/>
      <c r="Q13" s="10"/>
    </row>
    <row r="14" spans="1:17" x14ac:dyDescent="0.25">
      <c r="B14" s="87">
        <v>4777777777.7777996</v>
      </c>
      <c r="C14" s="87">
        <v>-7.4254169000000001</v>
      </c>
      <c r="E14" s="10"/>
      <c r="F14" s="6">
        <f t="shared" si="2"/>
        <v>5.8888888888888999</v>
      </c>
      <c r="G14" s="6">
        <f t="shared" si="0"/>
        <v>-37.095528000000002</v>
      </c>
      <c r="H14" s="6"/>
      <c r="J14" s="87">
        <v>4777777777.7777996</v>
      </c>
      <c r="K14" s="87">
        <v>-8.5322046</v>
      </c>
      <c r="M14" s="10"/>
      <c r="N14" s="6">
        <f t="shared" si="3"/>
        <v>5.8888888888888999</v>
      </c>
      <c r="O14" s="6">
        <f t="shared" si="1"/>
        <v>-15.737691</v>
      </c>
      <c r="P14" s="86"/>
      <c r="Q14" s="10"/>
    </row>
    <row r="15" spans="1:17" x14ac:dyDescent="0.25">
      <c r="B15" s="87">
        <v>5333333333.3332996</v>
      </c>
      <c r="C15" s="87">
        <v>-7.3362812999999996</v>
      </c>
      <c r="E15" s="10"/>
      <c r="F15" s="6">
        <f t="shared" si="2"/>
        <v>6.4444444444444002</v>
      </c>
      <c r="G15" s="6">
        <f t="shared" si="0"/>
        <v>-38.265957</v>
      </c>
      <c r="H15" s="6"/>
      <c r="J15" s="87">
        <v>5333333333.3332996</v>
      </c>
      <c r="K15" s="87">
        <v>-8.8330754999999996</v>
      </c>
      <c r="M15" s="10"/>
      <c r="N15" s="6">
        <f t="shared" si="3"/>
        <v>6.4444444444444002</v>
      </c>
      <c r="O15" s="6">
        <f t="shared" si="1"/>
        <v>-14.311339</v>
      </c>
      <c r="P15" s="86"/>
      <c r="Q15" s="10"/>
    </row>
    <row r="16" spans="1:17" x14ac:dyDescent="0.25">
      <c r="B16" s="87">
        <v>5888888888.8888998</v>
      </c>
      <c r="C16" s="87">
        <v>-7.6340612999999999</v>
      </c>
      <c r="E16" s="10"/>
      <c r="F16" s="6">
        <f t="shared" si="2"/>
        <v>7</v>
      </c>
      <c r="G16" s="6">
        <f t="shared" si="0"/>
        <v>-39.861705999999998</v>
      </c>
      <c r="H16" s="6"/>
      <c r="J16" s="87">
        <v>5888888888.8888998</v>
      </c>
      <c r="K16" s="87">
        <v>-9.2308082999999996</v>
      </c>
      <c r="M16" s="10"/>
      <c r="N16" s="6">
        <f t="shared" si="3"/>
        <v>7</v>
      </c>
      <c r="O16" s="6">
        <f t="shared" si="1"/>
        <v>-13.328082999999999</v>
      </c>
      <c r="P16" s="86"/>
      <c r="Q16" s="10"/>
    </row>
    <row r="17" spans="2:17" x14ac:dyDescent="0.25">
      <c r="B17" s="87">
        <v>6444444444.4443998</v>
      </c>
      <c r="C17" s="87">
        <v>-7.8163824000000002</v>
      </c>
      <c r="E17" s="10"/>
      <c r="F17" s="6">
        <f t="shared" si="2"/>
        <v>7.5555555555555998</v>
      </c>
      <c r="G17" s="6">
        <f t="shared" si="0"/>
        <v>-38.527863000000004</v>
      </c>
      <c r="H17" s="6"/>
      <c r="J17" s="87">
        <v>6444444444.4443998</v>
      </c>
      <c r="K17" s="87">
        <v>-9.3744821999999992</v>
      </c>
      <c r="M17" s="10"/>
      <c r="N17" s="6">
        <f t="shared" si="3"/>
        <v>7.5555555555555998</v>
      </c>
      <c r="O17" s="6">
        <f t="shared" si="1"/>
        <v>-12.591041000000001</v>
      </c>
      <c r="P17" s="86"/>
      <c r="Q17" s="10"/>
    </row>
    <row r="18" spans="2:17" x14ac:dyDescent="0.25">
      <c r="B18" s="87">
        <v>7000000000</v>
      </c>
      <c r="C18" s="87">
        <v>-8.0283765999999996</v>
      </c>
      <c r="E18" s="10"/>
      <c r="F18" s="6">
        <f t="shared" si="2"/>
        <v>8.1111111111111001</v>
      </c>
      <c r="G18" s="6">
        <f t="shared" si="0"/>
        <v>-34.823872000000001</v>
      </c>
      <c r="H18" s="6"/>
      <c r="J18" s="87">
        <v>7000000000</v>
      </c>
      <c r="K18" s="87">
        <v>-9.6153583999999999</v>
      </c>
      <c r="M18" s="10"/>
      <c r="N18" s="6">
        <f t="shared" si="3"/>
        <v>8.1111111111111001</v>
      </c>
      <c r="O18" s="6">
        <f t="shared" si="1"/>
        <v>-12.349918000000001</v>
      </c>
      <c r="P18" s="86"/>
      <c r="Q18" s="10"/>
    </row>
    <row r="19" spans="2:17" x14ac:dyDescent="0.25">
      <c r="B19" s="87">
        <v>7555555555.5556002</v>
      </c>
      <c r="C19" s="87">
        <v>-8.2950295999999994</v>
      </c>
      <c r="E19" s="10"/>
      <c r="F19" s="6">
        <f t="shared" si="2"/>
        <v>8.6666666666666998</v>
      </c>
      <c r="G19" s="6">
        <f t="shared" si="0"/>
        <v>-36.724364999999999</v>
      </c>
      <c r="H19" s="6"/>
      <c r="J19" s="87">
        <v>7555555555.5556002</v>
      </c>
      <c r="K19" s="87">
        <v>-9.6522120999999999</v>
      </c>
      <c r="M19" s="10"/>
      <c r="N19" s="6">
        <f t="shared" si="3"/>
        <v>8.6666666666666998</v>
      </c>
      <c r="O19" s="6">
        <f t="shared" si="1"/>
        <v>-11.874082</v>
      </c>
      <c r="P19" s="86"/>
      <c r="Q19" s="10"/>
    </row>
    <row r="20" spans="2:17" x14ac:dyDescent="0.25">
      <c r="B20" s="87">
        <v>8111111111.1111002</v>
      </c>
      <c r="C20" s="87">
        <v>-8.2229604999999992</v>
      </c>
      <c r="E20" s="10"/>
      <c r="F20" s="6">
        <f t="shared" si="2"/>
        <v>9.2222222222222001</v>
      </c>
      <c r="G20" s="6">
        <f t="shared" si="0"/>
        <v>-33.648364999999998</v>
      </c>
      <c r="H20" s="6"/>
      <c r="J20" s="87">
        <v>8111111111.1111002</v>
      </c>
      <c r="K20" s="87">
        <v>-9.6744728000000002</v>
      </c>
      <c r="M20" s="10"/>
      <c r="N20" s="6">
        <f t="shared" si="3"/>
        <v>9.2222222222222001</v>
      </c>
      <c r="O20" s="6">
        <f t="shared" si="1"/>
        <v>-12.282983</v>
      </c>
      <c r="P20" s="86"/>
      <c r="Q20" s="10"/>
    </row>
    <row r="21" spans="2:17" x14ac:dyDescent="0.25">
      <c r="B21" s="87">
        <v>8666666666.6667004</v>
      </c>
      <c r="C21" s="87">
        <v>-8.6559439000000005</v>
      </c>
      <c r="E21" s="10"/>
      <c r="F21" s="6">
        <f t="shared" si="2"/>
        <v>9.7777777777777999</v>
      </c>
      <c r="G21" s="6">
        <f t="shared" si="0"/>
        <v>-29.406192999999998</v>
      </c>
      <c r="H21" s="6"/>
      <c r="J21" s="87">
        <v>8666666666.6667004</v>
      </c>
      <c r="K21" s="87">
        <v>-10.348108</v>
      </c>
      <c r="M21" s="10"/>
      <c r="N21" s="6">
        <f t="shared" si="3"/>
        <v>9.7777777777777999</v>
      </c>
      <c r="O21" s="6">
        <f t="shared" si="1"/>
        <v>-13.256337</v>
      </c>
      <c r="P21" s="86"/>
      <c r="Q21" s="10"/>
    </row>
    <row r="22" spans="2:17" x14ac:dyDescent="0.25">
      <c r="B22" s="87">
        <v>9222222222.2222004</v>
      </c>
      <c r="C22" s="87">
        <v>-9.0397253000000006</v>
      </c>
      <c r="E22" s="10"/>
      <c r="F22" s="6">
        <f t="shared" si="2"/>
        <v>10.333333333333</v>
      </c>
      <c r="G22" s="6">
        <f t="shared" si="0"/>
        <v>-24.947668</v>
      </c>
      <c r="H22" s="6"/>
      <c r="J22" s="87">
        <v>9222222222.2222004</v>
      </c>
      <c r="K22" s="87">
        <v>-10.771265</v>
      </c>
      <c r="M22" s="10"/>
      <c r="N22" s="6">
        <f t="shared" si="3"/>
        <v>10.333333333333</v>
      </c>
      <c r="O22" s="6">
        <f t="shared" si="1"/>
        <v>-15.657768000000001</v>
      </c>
      <c r="P22" s="86"/>
      <c r="Q22" s="10"/>
    </row>
    <row r="23" spans="2:17" x14ac:dyDescent="0.25">
      <c r="B23" s="87">
        <v>9777777777.7777996</v>
      </c>
      <c r="C23" s="87">
        <v>-9.0644197000000002</v>
      </c>
      <c r="E23" s="10"/>
      <c r="F23" s="6">
        <f t="shared" si="2"/>
        <v>10.888888888888999</v>
      </c>
      <c r="G23" s="6">
        <f t="shared" si="0"/>
        <v>-20.553709000000001</v>
      </c>
      <c r="H23" s="6"/>
      <c r="J23" s="87">
        <v>9777777777.7777996</v>
      </c>
      <c r="K23" s="87">
        <v>-10.942977000000001</v>
      </c>
      <c r="M23" s="10"/>
      <c r="N23" s="6">
        <f t="shared" si="3"/>
        <v>10.888888888888999</v>
      </c>
      <c r="O23" s="6">
        <f t="shared" si="1"/>
        <v>-17.067936</v>
      </c>
      <c r="P23" s="86"/>
      <c r="Q23" s="10"/>
    </row>
    <row r="24" spans="2:17" x14ac:dyDescent="0.25">
      <c r="B24" s="87">
        <v>10333333333.333</v>
      </c>
      <c r="C24" s="87">
        <v>-8.6590176000000003</v>
      </c>
      <c r="E24" s="10"/>
      <c r="F24" s="6">
        <f t="shared" si="2"/>
        <v>11.444444444444001</v>
      </c>
      <c r="G24" s="6">
        <f t="shared" si="0"/>
        <v>-16.231007000000002</v>
      </c>
      <c r="H24" s="6"/>
      <c r="J24" s="87">
        <v>10333333333.333</v>
      </c>
      <c r="K24" s="87">
        <v>-10.383289</v>
      </c>
      <c r="M24" s="10"/>
      <c r="N24" s="6">
        <f t="shared" si="3"/>
        <v>11.444444444444001</v>
      </c>
      <c r="O24" s="6">
        <f t="shared" si="1"/>
        <v>-14.348902000000001</v>
      </c>
      <c r="P24" s="86"/>
      <c r="Q24" s="10"/>
    </row>
    <row r="25" spans="2:17" x14ac:dyDescent="0.25">
      <c r="B25" s="87">
        <v>10888888888.889</v>
      </c>
      <c r="C25" s="87">
        <v>-8.7690029000000003</v>
      </c>
      <c r="E25" s="10"/>
      <c r="F25" s="6">
        <f t="shared" si="2"/>
        <v>12</v>
      </c>
      <c r="G25" s="6">
        <f t="shared" si="0"/>
        <v>-13.016479</v>
      </c>
      <c r="H25" s="6"/>
      <c r="J25" s="87">
        <v>10888888888.889</v>
      </c>
      <c r="K25" s="87">
        <v>-10.112765</v>
      </c>
      <c r="M25" s="10"/>
      <c r="N25" s="6">
        <f t="shared" si="3"/>
        <v>12</v>
      </c>
      <c r="O25" s="6">
        <f t="shared" si="1"/>
        <v>-12.093821999999999</v>
      </c>
      <c r="P25" s="86"/>
      <c r="Q25" s="10"/>
    </row>
    <row r="26" spans="2:17" x14ac:dyDescent="0.25">
      <c r="B26" s="87">
        <v>11444444444.444</v>
      </c>
      <c r="C26" s="87">
        <v>-9.2529917000000008</v>
      </c>
      <c r="E26" s="10"/>
      <c r="F26" s="6" t="s">
        <v>21</v>
      </c>
      <c r="H26" s="6"/>
      <c r="J26" s="87">
        <v>11444444444.444</v>
      </c>
      <c r="K26" s="87">
        <v>-9.9293145999999997</v>
      </c>
      <c r="M26" s="10"/>
      <c r="N26" s="6" t="s">
        <v>21</v>
      </c>
      <c r="P26" s="86"/>
      <c r="Q26" s="10"/>
    </row>
    <row r="27" spans="2:17" x14ac:dyDescent="0.25">
      <c r="B27" s="87">
        <v>12000000000</v>
      </c>
      <c r="C27" s="87">
        <v>-10.653935000000001</v>
      </c>
      <c r="E27" s="10"/>
      <c r="H27" s="6"/>
      <c r="J27" s="87">
        <v>12000000000</v>
      </c>
      <c r="K27" s="87">
        <v>-9.7904596000000002</v>
      </c>
      <c r="M27" s="10"/>
      <c r="P27" s="86"/>
      <c r="Q27" s="10"/>
    </row>
    <row r="28" spans="2:17" x14ac:dyDescent="0.25">
      <c r="B28" s="87" t="s">
        <v>21</v>
      </c>
      <c r="E28" s="10"/>
      <c r="H28" s="6"/>
      <c r="J28" s="87" t="s">
        <v>21</v>
      </c>
      <c r="M28" s="10"/>
      <c r="P28" s="86"/>
      <c r="Q28" s="10"/>
    </row>
    <row r="29" spans="2:17" x14ac:dyDescent="0.25">
      <c r="E29" s="10"/>
      <c r="F29" s="6" t="s">
        <v>22</v>
      </c>
      <c r="H29" s="6"/>
      <c r="M29" s="10"/>
      <c r="N29" s="6" t="s">
        <v>22</v>
      </c>
      <c r="P29" s="86"/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2Rx0L dBc Log Mag(dB)</v>
      </c>
      <c r="H30" s="35">
        <v>2</v>
      </c>
      <c r="M30" s="10"/>
      <c r="N30" s="6" t="s">
        <v>19</v>
      </c>
      <c r="O30" s="6" t="str">
        <f t="shared" ref="O30:O49" si="5">L56</f>
        <v>2Rx0L dBc Log Mag(dB)</v>
      </c>
      <c r="P30" s="35">
        <v>2</v>
      </c>
      <c r="Q30" s="10"/>
    </row>
    <row r="31" spans="2:17" ht="15.75" x14ac:dyDescent="0.25">
      <c r="B31" s="87" t="s">
        <v>18</v>
      </c>
      <c r="E31" s="10"/>
      <c r="F31" s="6">
        <f t="shared" ref="F31:F49" si="6">B57/1000000000</f>
        <v>4</v>
      </c>
      <c r="G31" s="6">
        <f t="shared" si="4"/>
        <v>-67.261482000000001</v>
      </c>
      <c r="H31" s="36">
        <f>ABS(AVERAGE(G31:G49)-(H30-1)*5)</f>
        <v>72.428142368421049</v>
      </c>
      <c r="J31" s="87" t="s">
        <v>18</v>
      </c>
      <c r="M31" s="10"/>
      <c r="N31" s="6">
        <f t="shared" ref="N31:N49" si="7">J57/1000000000</f>
        <v>4</v>
      </c>
      <c r="O31" s="6">
        <f t="shared" si="5"/>
        <v>-65.877701000000002</v>
      </c>
      <c r="P31" s="36">
        <f>ABS(AVERAGE(O31:O49)-(P30-1)*5)</f>
        <v>70.530144368421077</v>
      </c>
      <c r="Q31" s="10"/>
    </row>
    <row r="32" spans="2:17" x14ac:dyDescent="0.25">
      <c r="B32" s="87" t="s">
        <v>19</v>
      </c>
      <c r="C32" s="87" t="s">
        <v>238</v>
      </c>
      <c r="D32" s="87" t="s">
        <v>241</v>
      </c>
      <c r="E32" s="10"/>
      <c r="F32" s="6">
        <f t="shared" si="6"/>
        <v>4.4444444444444002</v>
      </c>
      <c r="G32" s="6">
        <f t="shared" si="4"/>
        <v>-66.119377</v>
      </c>
      <c r="H32" s="6"/>
      <c r="J32" s="87" t="s">
        <v>19</v>
      </c>
      <c r="K32" s="87" t="s">
        <v>238</v>
      </c>
      <c r="L32" s="87" t="s">
        <v>241</v>
      </c>
      <c r="M32" s="10"/>
      <c r="N32" s="6">
        <f t="shared" si="7"/>
        <v>4.4444444444444002</v>
      </c>
      <c r="O32" s="6">
        <f t="shared" si="5"/>
        <v>-72.157661000000004</v>
      </c>
      <c r="P32" s="86"/>
      <c r="Q32" s="10"/>
    </row>
    <row r="33" spans="2:17" x14ac:dyDescent="0.25">
      <c r="B33" s="87">
        <v>2000000000</v>
      </c>
      <c r="C33" s="87">
        <v>-36.165154000000001</v>
      </c>
      <c r="D33" s="87">
        <v>-29.601386999999999</v>
      </c>
      <c r="E33" s="10"/>
      <c r="F33" s="6">
        <f t="shared" si="6"/>
        <v>4.8888888888888999</v>
      </c>
      <c r="G33" s="6">
        <f t="shared" si="4"/>
        <v>-67.757071999999994</v>
      </c>
      <c r="H33" s="6"/>
      <c r="J33" s="87">
        <v>2000000000</v>
      </c>
      <c r="K33" s="87">
        <v>-35.245593999999997</v>
      </c>
      <c r="L33" s="87">
        <v>-23.460747000000001</v>
      </c>
      <c r="M33" s="10"/>
      <c r="N33" s="6">
        <f t="shared" si="7"/>
        <v>4.8888888888888999</v>
      </c>
      <c r="O33" s="6">
        <f t="shared" si="5"/>
        <v>-73.726737999999997</v>
      </c>
      <c r="P33" s="86"/>
      <c r="Q33" s="10"/>
    </row>
    <row r="34" spans="2:17" x14ac:dyDescent="0.25">
      <c r="B34" s="87">
        <v>2555555555.5556002</v>
      </c>
      <c r="C34" s="87">
        <v>-36.457087999999999</v>
      </c>
      <c r="D34" s="87">
        <v>-28.693501999999999</v>
      </c>
      <c r="E34" s="10"/>
      <c r="F34" s="6">
        <f t="shared" si="6"/>
        <v>5.3333333333332993</v>
      </c>
      <c r="G34" s="6">
        <f t="shared" si="4"/>
        <v>-72.989318999999995</v>
      </c>
      <c r="H34" s="6"/>
      <c r="J34" s="87">
        <v>2555555555.5556002</v>
      </c>
      <c r="K34" s="87">
        <v>-29.104472999999999</v>
      </c>
      <c r="L34" s="87">
        <v>-21.581951</v>
      </c>
      <c r="M34" s="10"/>
      <c r="N34" s="6">
        <f t="shared" si="7"/>
        <v>5.3333333333332993</v>
      </c>
      <c r="O34" s="6">
        <f t="shared" si="5"/>
        <v>-71.636948000000004</v>
      </c>
      <c r="P34" s="86"/>
      <c r="Q34" s="10"/>
    </row>
    <row r="35" spans="2:17" x14ac:dyDescent="0.25">
      <c r="B35" s="87">
        <v>3111111111.1111002</v>
      </c>
      <c r="C35" s="87">
        <v>-33.565075</v>
      </c>
      <c r="D35" s="87">
        <v>-25.572113000000002</v>
      </c>
      <c r="E35" s="10"/>
      <c r="F35" s="6">
        <f t="shared" si="6"/>
        <v>5.7777777777777999</v>
      </c>
      <c r="G35" s="6">
        <f t="shared" si="4"/>
        <v>-81.182479999999998</v>
      </c>
      <c r="H35" s="6"/>
      <c r="J35" s="87">
        <v>3111111111.1111002</v>
      </c>
      <c r="K35" s="87">
        <v>-23.006368999999999</v>
      </c>
      <c r="L35" s="87">
        <v>-15.540362</v>
      </c>
      <c r="M35" s="10"/>
      <c r="N35" s="6">
        <f t="shared" si="7"/>
        <v>5.7777777777777999</v>
      </c>
      <c r="O35" s="6">
        <f t="shared" si="5"/>
        <v>-72.453406999999999</v>
      </c>
      <c r="P35" s="86"/>
      <c r="Q35" s="10"/>
    </row>
    <row r="36" spans="2:17" x14ac:dyDescent="0.25">
      <c r="B36" s="87">
        <v>3666666666.6666999</v>
      </c>
      <c r="C36" s="87">
        <v>-32.520046000000001</v>
      </c>
      <c r="D36" s="87">
        <v>-24.534506</v>
      </c>
      <c r="E36" s="10"/>
      <c r="F36" s="6">
        <f t="shared" si="6"/>
        <v>6.2222222222222001</v>
      </c>
      <c r="G36" s="6">
        <f t="shared" si="4"/>
        <v>-77.871498000000003</v>
      </c>
      <c r="H36" s="6"/>
      <c r="J36" s="87">
        <v>3666666666.6666999</v>
      </c>
      <c r="K36" s="87">
        <v>-21.086565</v>
      </c>
      <c r="L36" s="87">
        <v>-13.192890999999999</v>
      </c>
      <c r="M36" s="10"/>
      <c r="N36" s="6">
        <f t="shared" si="7"/>
        <v>6.2222222222222001</v>
      </c>
      <c r="O36" s="6">
        <f t="shared" si="5"/>
        <v>-73.442779999999999</v>
      </c>
      <c r="P36" s="86"/>
      <c r="Q36" s="10"/>
    </row>
    <row r="37" spans="2:17" x14ac:dyDescent="0.25">
      <c r="B37" s="87">
        <v>4222222222.2221999</v>
      </c>
      <c r="C37" s="87">
        <v>-34.357585999999998</v>
      </c>
      <c r="D37" s="87">
        <v>-27.015132999999999</v>
      </c>
      <c r="E37" s="10"/>
      <c r="F37" s="6">
        <f t="shared" si="6"/>
        <v>6.6666666666667007</v>
      </c>
      <c r="G37" s="6">
        <f t="shared" si="4"/>
        <v>-69.572258000000005</v>
      </c>
      <c r="H37" s="6"/>
      <c r="J37" s="87">
        <v>4222222222.2221999</v>
      </c>
      <c r="K37" s="87">
        <v>-23.347674999999999</v>
      </c>
      <c r="L37" s="87">
        <v>-15.056881000000001</v>
      </c>
      <c r="M37" s="10"/>
      <c r="N37" s="6">
        <f t="shared" si="7"/>
        <v>6.6666666666667007</v>
      </c>
      <c r="O37" s="6">
        <f t="shared" si="5"/>
        <v>-75.813911000000004</v>
      </c>
      <c r="P37" s="86"/>
      <c r="Q37" s="10"/>
    </row>
    <row r="38" spans="2:17" x14ac:dyDescent="0.25">
      <c r="B38" s="87">
        <v>4777777777.7777996</v>
      </c>
      <c r="C38" s="87">
        <v>-38.045799000000002</v>
      </c>
      <c r="D38" s="87">
        <v>-30.620381999999999</v>
      </c>
      <c r="E38" s="10"/>
      <c r="F38" s="6">
        <f t="shared" si="6"/>
        <v>7.1111111111111001</v>
      </c>
      <c r="G38" s="6">
        <f t="shared" si="4"/>
        <v>-70.304276000000002</v>
      </c>
      <c r="H38" s="6"/>
      <c r="J38" s="87">
        <v>4777777777.7777996</v>
      </c>
      <c r="K38" s="87">
        <v>-26.630534999999998</v>
      </c>
      <c r="L38" s="87">
        <v>-18.098331000000002</v>
      </c>
      <c r="M38" s="10"/>
      <c r="N38" s="6">
        <f t="shared" si="7"/>
        <v>7.1111111111111001</v>
      </c>
      <c r="O38" s="6">
        <f t="shared" si="5"/>
        <v>-73.993187000000006</v>
      </c>
      <c r="P38" s="86"/>
      <c r="Q38" s="10"/>
    </row>
    <row r="39" spans="2:17" x14ac:dyDescent="0.25">
      <c r="B39" s="87">
        <v>5333333333.3332996</v>
      </c>
      <c r="C39" s="87">
        <v>-42.344219000000002</v>
      </c>
      <c r="D39" s="87">
        <v>-35.007938000000003</v>
      </c>
      <c r="E39" s="10"/>
      <c r="F39" s="6">
        <f t="shared" si="6"/>
        <v>7.5555555555555998</v>
      </c>
      <c r="G39" s="6">
        <f t="shared" si="4"/>
        <v>-74.148026000000002</v>
      </c>
      <c r="H39" s="6"/>
      <c r="J39" s="87">
        <v>5333333333.3332996</v>
      </c>
      <c r="K39" s="87">
        <v>-26.544981</v>
      </c>
      <c r="L39" s="87">
        <v>-17.711905000000002</v>
      </c>
      <c r="M39" s="10"/>
      <c r="N39" s="6">
        <f t="shared" si="7"/>
        <v>7.5555555555555998</v>
      </c>
      <c r="O39" s="6">
        <f t="shared" si="5"/>
        <v>-67.724723999999995</v>
      </c>
      <c r="P39" s="86"/>
      <c r="Q39" s="10"/>
    </row>
    <row r="40" spans="2:17" x14ac:dyDescent="0.25">
      <c r="B40" s="87">
        <v>5888888888.8888998</v>
      </c>
      <c r="C40" s="87">
        <v>-44.729590999999999</v>
      </c>
      <c r="D40" s="87">
        <v>-37.095528000000002</v>
      </c>
      <c r="E40" s="10"/>
      <c r="F40" s="6">
        <f t="shared" si="6"/>
        <v>8</v>
      </c>
      <c r="G40" s="6">
        <f t="shared" si="4"/>
        <v>-81.065712000000005</v>
      </c>
      <c r="H40" s="6"/>
      <c r="J40" s="87">
        <v>5888888888.8888998</v>
      </c>
      <c r="K40" s="87">
        <v>-24.968498</v>
      </c>
      <c r="L40" s="87">
        <v>-15.737691</v>
      </c>
      <c r="M40" s="10"/>
      <c r="N40" s="6">
        <f t="shared" si="7"/>
        <v>8</v>
      </c>
      <c r="O40" s="6">
        <f t="shared" si="5"/>
        <v>-62.837341000000002</v>
      </c>
      <c r="P40" s="86"/>
      <c r="Q40" s="10"/>
    </row>
    <row r="41" spans="2:17" x14ac:dyDescent="0.25">
      <c r="B41" s="87">
        <v>6444444444.4443998</v>
      </c>
      <c r="C41" s="87">
        <v>-46.082340000000002</v>
      </c>
      <c r="D41" s="87">
        <v>-38.265957</v>
      </c>
      <c r="E41" s="10"/>
      <c r="F41" s="6">
        <f t="shared" si="6"/>
        <v>8.4444444444444002</v>
      </c>
      <c r="G41" s="6">
        <f t="shared" si="4"/>
        <v>-73.088820999999996</v>
      </c>
      <c r="H41" s="6"/>
      <c r="J41" s="87">
        <v>6444444444.4443998</v>
      </c>
      <c r="K41" s="87">
        <v>-23.685822000000002</v>
      </c>
      <c r="L41" s="87">
        <v>-14.311339</v>
      </c>
      <c r="M41" s="10"/>
      <c r="N41" s="6">
        <f t="shared" si="7"/>
        <v>8.4444444444444002</v>
      </c>
      <c r="O41" s="6">
        <f t="shared" si="5"/>
        <v>-61.186306000000002</v>
      </c>
      <c r="P41" s="86"/>
      <c r="Q41" s="10"/>
    </row>
    <row r="42" spans="2:17" x14ac:dyDescent="0.25">
      <c r="B42" s="87">
        <v>7000000000</v>
      </c>
      <c r="C42" s="87">
        <v>-47.890082999999997</v>
      </c>
      <c r="D42" s="87">
        <v>-39.861705999999998</v>
      </c>
      <c r="E42" s="10"/>
      <c r="F42" s="6">
        <f t="shared" si="6"/>
        <v>8.8888888888888999</v>
      </c>
      <c r="G42" s="6">
        <f t="shared" si="4"/>
        <v>-71.229782</v>
      </c>
      <c r="H42" s="6"/>
      <c r="J42" s="87">
        <v>7000000000</v>
      </c>
      <c r="K42" s="87">
        <v>-22.943441</v>
      </c>
      <c r="L42" s="87">
        <v>-13.328082999999999</v>
      </c>
      <c r="M42" s="10"/>
      <c r="N42" s="6">
        <f t="shared" si="7"/>
        <v>8.8888888888888999</v>
      </c>
      <c r="O42" s="6">
        <f t="shared" si="5"/>
        <v>-63.670833999999999</v>
      </c>
      <c r="P42" s="86"/>
      <c r="Q42" s="10"/>
    </row>
    <row r="43" spans="2:17" x14ac:dyDescent="0.25">
      <c r="B43" s="87">
        <v>7555555555.5556002</v>
      </c>
      <c r="C43" s="87">
        <v>-46.822895000000003</v>
      </c>
      <c r="D43" s="87">
        <v>-38.527863000000004</v>
      </c>
      <c r="E43" s="10"/>
      <c r="F43" s="6">
        <f t="shared" si="6"/>
        <v>9.3333333333333002</v>
      </c>
      <c r="G43" s="6">
        <f t="shared" si="4"/>
        <v>-62.824024000000001</v>
      </c>
      <c r="H43" s="6"/>
      <c r="J43" s="87">
        <v>7555555555.5556002</v>
      </c>
      <c r="K43" s="87">
        <v>-22.243254</v>
      </c>
      <c r="L43" s="87">
        <v>-12.591041000000001</v>
      </c>
      <c r="M43" s="10"/>
      <c r="N43" s="6">
        <f t="shared" si="7"/>
        <v>9.3333333333333002</v>
      </c>
      <c r="O43" s="6">
        <f t="shared" si="5"/>
        <v>-59.652138000000001</v>
      </c>
      <c r="P43" s="86"/>
      <c r="Q43" s="10"/>
    </row>
    <row r="44" spans="2:17" x14ac:dyDescent="0.25">
      <c r="B44" s="87">
        <v>8111111111.1111002</v>
      </c>
      <c r="C44" s="87">
        <v>-43.046832999999999</v>
      </c>
      <c r="D44" s="87">
        <v>-34.823872000000001</v>
      </c>
      <c r="E44" s="10"/>
      <c r="F44" s="6">
        <f t="shared" si="6"/>
        <v>9.7777777777777999</v>
      </c>
      <c r="G44" s="6">
        <f t="shared" si="4"/>
        <v>-59.462226999999999</v>
      </c>
      <c r="H44" s="6"/>
      <c r="J44" s="87">
        <v>8111111111.1111002</v>
      </c>
      <c r="K44" s="87">
        <v>-22.024391000000001</v>
      </c>
      <c r="L44" s="87">
        <v>-12.349918000000001</v>
      </c>
      <c r="M44" s="10"/>
      <c r="N44" s="6">
        <f t="shared" si="7"/>
        <v>9.7777777777777999</v>
      </c>
      <c r="O44" s="6">
        <f t="shared" si="5"/>
        <v>-58.582572999999996</v>
      </c>
      <c r="P44" s="86"/>
      <c r="Q44" s="10"/>
    </row>
    <row r="45" spans="2:17" x14ac:dyDescent="0.25">
      <c r="B45" s="87">
        <v>8666666666.6667004</v>
      </c>
      <c r="C45" s="87">
        <v>-45.380305999999997</v>
      </c>
      <c r="D45" s="87">
        <v>-36.724364999999999</v>
      </c>
      <c r="E45" s="10"/>
      <c r="F45" s="6">
        <f t="shared" si="6"/>
        <v>10.222222222221999</v>
      </c>
      <c r="G45" s="6">
        <f t="shared" si="4"/>
        <v>-57.276820999999998</v>
      </c>
      <c r="H45" s="6"/>
      <c r="J45" s="87">
        <v>8666666666.6667004</v>
      </c>
      <c r="K45" s="87">
        <v>-22.222190999999999</v>
      </c>
      <c r="L45" s="87">
        <v>-11.874082</v>
      </c>
      <c r="M45" s="10"/>
      <c r="N45" s="6">
        <f t="shared" si="7"/>
        <v>10.222222222221999</v>
      </c>
      <c r="O45" s="6">
        <f t="shared" si="5"/>
        <v>-57.210014000000001</v>
      </c>
      <c r="P45" s="86"/>
      <c r="Q45" s="10"/>
    </row>
    <row r="46" spans="2:17" x14ac:dyDescent="0.25">
      <c r="B46" s="87">
        <v>9222222222.2222004</v>
      </c>
      <c r="C46" s="87">
        <v>-42.688091</v>
      </c>
      <c r="D46" s="87">
        <v>-33.648364999999998</v>
      </c>
      <c r="E46" s="10"/>
      <c r="F46" s="6">
        <f t="shared" si="6"/>
        <v>10.666666666667</v>
      </c>
      <c r="G46" s="6">
        <f t="shared" si="4"/>
        <v>-59.513626000000002</v>
      </c>
      <c r="H46" s="6"/>
      <c r="J46" s="87">
        <v>9222222222.2222004</v>
      </c>
      <c r="K46" s="87">
        <v>-23.054248999999999</v>
      </c>
      <c r="L46" s="87">
        <v>-12.282983</v>
      </c>
      <c r="M46" s="10"/>
      <c r="N46" s="6">
        <f t="shared" si="7"/>
        <v>10.666666666667</v>
      </c>
      <c r="O46" s="6">
        <f t="shared" si="5"/>
        <v>-60.071457000000002</v>
      </c>
      <c r="P46" s="86"/>
      <c r="Q46" s="10"/>
    </row>
    <row r="47" spans="2:17" x14ac:dyDescent="0.25">
      <c r="B47" s="87">
        <v>9777777777.7777996</v>
      </c>
      <c r="C47" s="87">
        <v>-38.470615000000002</v>
      </c>
      <c r="D47" s="87">
        <v>-29.406192999999998</v>
      </c>
      <c r="E47" s="10"/>
      <c r="F47" s="6">
        <f t="shared" si="6"/>
        <v>11.111111111111001</v>
      </c>
      <c r="G47" s="6">
        <f t="shared" si="4"/>
        <v>-57.998417000000003</v>
      </c>
      <c r="H47" s="6"/>
      <c r="J47" s="87">
        <v>9777777777.7777996</v>
      </c>
      <c r="K47" s="87">
        <v>-24.199314000000001</v>
      </c>
      <c r="L47" s="87">
        <v>-13.256337</v>
      </c>
      <c r="M47" s="10"/>
      <c r="N47" s="6">
        <f t="shared" si="7"/>
        <v>11.111111111111001</v>
      </c>
      <c r="O47" s="6">
        <f t="shared" si="5"/>
        <v>-59.098042</v>
      </c>
      <c r="P47" s="86"/>
      <c r="Q47" s="10"/>
    </row>
    <row r="48" spans="2:17" x14ac:dyDescent="0.25">
      <c r="B48" s="87">
        <v>10333333333.333</v>
      </c>
      <c r="C48" s="87">
        <v>-33.606686000000003</v>
      </c>
      <c r="D48" s="87">
        <v>-24.947668</v>
      </c>
      <c r="E48" s="10"/>
      <c r="F48" s="6">
        <f t="shared" si="6"/>
        <v>11.555555555555999</v>
      </c>
      <c r="G48" s="6">
        <f t="shared" si="4"/>
        <v>-57.279755000000002</v>
      </c>
      <c r="H48" s="6"/>
      <c r="J48" s="87">
        <v>10333333333.333</v>
      </c>
      <c r="K48" s="87">
        <v>-26.041058</v>
      </c>
      <c r="L48" s="87">
        <v>-15.657768000000001</v>
      </c>
      <c r="M48" s="10"/>
      <c r="N48" s="6">
        <f t="shared" si="7"/>
        <v>11.555555555555999</v>
      </c>
      <c r="O48" s="6">
        <f t="shared" si="5"/>
        <v>-58.097698000000001</v>
      </c>
      <c r="P48" s="86"/>
      <c r="Q48" s="10"/>
    </row>
    <row r="49" spans="2:17" x14ac:dyDescent="0.25">
      <c r="B49" s="87">
        <v>10888888888.889</v>
      </c>
      <c r="C49" s="87">
        <v>-29.322711999999999</v>
      </c>
      <c r="D49" s="87">
        <v>-20.553709000000001</v>
      </c>
      <c r="E49" s="10"/>
      <c r="F49" s="6">
        <f t="shared" si="6"/>
        <v>12</v>
      </c>
      <c r="G49" s="6">
        <f t="shared" si="4"/>
        <v>-54.189731999999999</v>
      </c>
      <c r="H49" s="6"/>
      <c r="J49" s="87">
        <v>10888888888.889</v>
      </c>
      <c r="K49" s="87">
        <v>-27.180702</v>
      </c>
      <c r="L49" s="87">
        <v>-17.067936</v>
      </c>
      <c r="M49" s="10"/>
      <c r="N49" s="6">
        <f t="shared" si="7"/>
        <v>12</v>
      </c>
      <c r="O49" s="6">
        <f t="shared" si="5"/>
        <v>-57.839283000000002</v>
      </c>
      <c r="P49" s="86"/>
      <c r="Q49" s="10"/>
    </row>
    <row r="50" spans="2:17" x14ac:dyDescent="0.25">
      <c r="B50" s="87">
        <v>11444444444.444</v>
      </c>
      <c r="C50" s="87">
        <v>-25.483996999999999</v>
      </c>
      <c r="D50" s="87">
        <v>-16.231007000000002</v>
      </c>
      <c r="E50" s="10"/>
      <c r="F50" s="6" t="s">
        <v>21</v>
      </c>
      <c r="H50" s="6"/>
      <c r="J50" s="87">
        <v>11444444444.444</v>
      </c>
      <c r="K50" s="87">
        <v>-24.278214999999999</v>
      </c>
      <c r="L50" s="87">
        <v>-14.348902000000001</v>
      </c>
      <c r="M50" s="10"/>
      <c r="N50" s="6" t="s">
        <v>21</v>
      </c>
      <c r="P50" s="86"/>
      <c r="Q50" s="10"/>
    </row>
    <row r="51" spans="2:17" x14ac:dyDescent="0.25">
      <c r="B51" s="87">
        <v>12000000000</v>
      </c>
      <c r="C51" s="87">
        <v>-23.670414000000001</v>
      </c>
      <c r="D51" s="87">
        <v>-13.016479</v>
      </c>
      <c r="E51" s="10"/>
      <c r="H51" s="6"/>
      <c r="J51" s="87">
        <v>12000000000</v>
      </c>
      <c r="K51" s="87">
        <v>-21.884281000000001</v>
      </c>
      <c r="L51" s="87">
        <v>-12.093821999999999</v>
      </c>
      <c r="M51" s="10"/>
      <c r="P51" s="86"/>
      <c r="Q51" s="10"/>
    </row>
    <row r="52" spans="2:17" x14ac:dyDescent="0.25">
      <c r="B52" s="87" t="s">
        <v>21</v>
      </c>
      <c r="E52" s="8"/>
      <c r="H52" s="6"/>
      <c r="J52" s="87" t="s">
        <v>21</v>
      </c>
      <c r="M52" s="8"/>
      <c r="P52" s="86"/>
      <c r="Q52" s="8"/>
    </row>
    <row r="53" spans="2:17" x14ac:dyDescent="0.25">
      <c r="E53" s="8"/>
      <c r="F53" s="6" t="s">
        <v>23</v>
      </c>
      <c r="H53" s="6"/>
      <c r="M53" s="8"/>
      <c r="N53" s="6" t="s">
        <v>23</v>
      </c>
      <c r="P53" s="86"/>
      <c r="Q53" s="8"/>
    </row>
    <row r="54" spans="2:17" ht="15.75" x14ac:dyDescent="0.25">
      <c r="E54" s="8"/>
      <c r="F54" s="6" t="s">
        <v>19</v>
      </c>
      <c r="G54" s="6" t="str">
        <f>D80</f>
        <v>3Rx0L dBc Log Mag(dB)</v>
      </c>
      <c r="H54" s="35">
        <v>3</v>
      </c>
      <c r="M54" s="8"/>
      <c r="N54" s="6" t="s">
        <v>19</v>
      </c>
      <c r="O54" s="6" t="str">
        <f>L80</f>
        <v>3Rx0L dBc Log Mag(dB)</v>
      </c>
      <c r="P54" s="35">
        <v>3</v>
      </c>
      <c r="Q54" s="8"/>
    </row>
    <row r="55" spans="2:17" ht="15.75" x14ac:dyDescent="0.25">
      <c r="B55" s="87" t="s">
        <v>22</v>
      </c>
      <c r="E55" s="8"/>
      <c r="F55" s="6">
        <f>B81/1000000000</f>
        <v>6</v>
      </c>
      <c r="G55" s="6">
        <f>D81</f>
        <v>-77.998863</v>
      </c>
      <c r="H55" s="36">
        <f>ABS(AVERAGE(G55:G73)-(H54-1)*15)</f>
        <v>93.214002999999991</v>
      </c>
      <c r="J55" s="87" t="s">
        <v>22</v>
      </c>
      <c r="M55" s="8"/>
      <c r="N55" s="6">
        <f>J81/1000000000</f>
        <v>6</v>
      </c>
      <c r="O55" s="6">
        <f>L81</f>
        <v>-53.816212</v>
      </c>
      <c r="P55" s="36">
        <f>ABS(AVERAGE(O55:O73)-(P54-1)*15)</f>
        <v>84.050756157894725</v>
      </c>
      <c r="Q55" s="8"/>
    </row>
    <row r="56" spans="2:17" x14ac:dyDescent="0.25">
      <c r="B56" s="87" t="s">
        <v>19</v>
      </c>
      <c r="C56" s="87" t="s">
        <v>239</v>
      </c>
      <c r="D56" s="87" t="s">
        <v>242</v>
      </c>
      <c r="E56" s="8"/>
      <c r="F56" s="6">
        <v>19805555555.556</v>
      </c>
      <c r="G56" s="84">
        <f t="shared" ref="G56:G73" si="8">D82</f>
        <v>-78.160576000000006</v>
      </c>
      <c r="H56" s="6"/>
      <c r="J56" s="87" t="s">
        <v>19</v>
      </c>
      <c r="K56" s="87" t="s">
        <v>239</v>
      </c>
      <c r="L56" s="87" t="s">
        <v>242</v>
      </c>
      <c r="M56" s="8"/>
      <c r="N56" s="6">
        <v>19805555555.556</v>
      </c>
      <c r="O56" s="84">
        <f t="shared" ref="O56:O73" si="9">L82</f>
        <v>-60.423144999999998</v>
      </c>
      <c r="P56" s="86"/>
      <c r="Q56" s="8"/>
    </row>
    <row r="57" spans="2:17" x14ac:dyDescent="0.25">
      <c r="B57" s="87">
        <v>4000000000</v>
      </c>
      <c r="C57" s="87">
        <v>-73.825248999999999</v>
      </c>
      <c r="D57" s="87">
        <v>-67.261482000000001</v>
      </c>
      <c r="E57" s="8"/>
      <c r="F57" s="6">
        <v>20111111111.111</v>
      </c>
      <c r="G57" s="84">
        <f t="shared" si="8"/>
        <v>-77.174521999999996</v>
      </c>
      <c r="H57" s="6"/>
      <c r="J57" s="87">
        <v>4000000000</v>
      </c>
      <c r="K57" s="87">
        <v>-77.662543999999997</v>
      </c>
      <c r="L57" s="87">
        <v>-65.877701000000002</v>
      </c>
      <c r="M57" s="8"/>
      <c r="N57" s="6">
        <v>20111111111.111</v>
      </c>
      <c r="O57" s="84">
        <f t="shared" si="9"/>
        <v>-60.313144999999999</v>
      </c>
      <c r="P57" s="86"/>
      <c r="Q57" s="8"/>
    </row>
    <row r="58" spans="2:17" x14ac:dyDescent="0.25">
      <c r="B58" s="87">
        <v>4444444444.4443998</v>
      </c>
      <c r="C58" s="87">
        <v>-73.882964999999999</v>
      </c>
      <c r="D58" s="87">
        <v>-66.119377</v>
      </c>
      <c r="E58" s="8"/>
      <c r="F58" s="6">
        <v>20416666666.667</v>
      </c>
      <c r="G58" s="84">
        <f t="shared" si="8"/>
        <v>-77.640015000000005</v>
      </c>
      <c r="H58" s="6"/>
      <c r="J58" s="87">
        <v>4444444444.4443998</v>
      </c>
      <c r="K58" s="87">
        <v>-79.680183</v>
      </c>
      <c r="L58" s="87">
        <v>-72.157661000000004</v>
      </c>
      <c r="M58" s="8"/>
      <c r="N58" s="6">
        <v>20416666666.667</v>
      </c>
      <c r="O58" s="84">
        <f t="shared" si="9"/>
        <v>-60.543559999999999</v>
      </c>
      <c r="P58" s="86"/>
      <c r="Q58" s="8"/>
    </row>
    <row r="59" spans="2:17" x14ac:dyDescent="0.25">
      <c r="B59" s="87">
        <v>4888888888.8888998</v>
      </c>
      <c r="C59" s="87">
        <v>-75.750038000000004</v>
      </c>
      <c r="D59" s="87">
        <v>-67.757071999999994</v>
      </c>
      <c r="E59" s="8"/>
      <c r="F59" s="6">
        <v>20722222222.222</v>
      </c>
      <c r="G59" s="84">
        <f t="shared" si="8"/>
        <v>-81.313004000000006</v>
      </c>
      <c r="H59" s="6"/>
      <c r="J59" s="87">
        <v>4888888888.8888998</v>
      </c>
      <c r="K59" s="87">
        <v>-81.192740999999998</v>
      </c>
      <c r="L59" s="87">
        <v>-73.726737999999997</v>
      </c>
      <c r="M59" s="8"/>
      <c r="N59" s="6">
        <v>20722222222.222</v>
      </c>
      <c r="O59" s="84">
        <f t="shared" si="9"/>
        <v>-64.581176999999997</v>
      </c>
      <c r="P59" s="86"/>
      <c r="Q59" s="8"/>
    </row>
    <row r="60" spans="2:17" x14ac:dyDescent="0.25">
      <c r="B60" s="87">
        <v>5333333333.3332996</v>
      </c>
      <c r="C60" s="87">
        <v>-80.974861000000004</v>
      </c>
      <c r="D60" s="87">
        <v>-72.989318999999995</v>
      </c>
      <c r="E60" s="8"/>
      <c r="F60" s="6">
        <v>21027777777.778</v>
      </c>
      <c r="G60" s="84">
        <f t="shared" si="8"/>
        <v>-69.551322999999996</v>
      </c>
      <c r="H60" s="6"/>
      <c r="J60" s="87">
        <v>5333333333.3332996</v>
      </c>
      <c r="K60" s="87">
        <v>-79.530624000000003</v>
      </c>
      <c r="L60" s="87">
        <v>-71.636948000000004</v>
      </c>
      <c r="M60" s="8"/>
      <c r="N60" s="6">
        <v>21027777777.778</v>
      </c>
      <c r="O60" s="84">
        <f t="shared" si="9"/>
        <v>-57.722900000000003</v>
      </c>
      <c r="P60" s="86"/>
      <c r="Q60" s="8"/>
    </row>
    <row r="61" spans="2:17" x14ac:dyDescent="0.25">
      <c r="B61" s="87">
        <v>5777777777.7777996</v>
      </c>
      <c r="C61" s="87">
        <v>-88.524933000000004</v>
      </c>
      <c r="D61" s="87">
        <v>-81.182479999999998</v>
      </c>
      <c r="E61" s="8"/>
      <c r="F61" s="6">
        <v>21333333333.333</v>
      </c>
      <c r="G61" s="84">
        <f t="shared" si="8"/>
        <v>-66.700394000000003</v>
      </c>
      <c r="H61" s="6"/>
      <c r="J61" s="87">
        <v>5777777777.7777996</v>
      </c>
      <c r="K61" s="87">
        <v>-80.744202000000001</v>
      </c>
      <c r="L61" s="87">
        <v>-72.453406999999999</v>
      </c>
      <c r="M61" s="8"/>
      <c r="N61" s="6">
        <v>21333333333.333</v>
      </c>
      <c r="O61" s="84">
        <f t="shared" si="9"/>
        <v>-59.499996000000003</v>
      </c>
      <c r="P61" s="86"/>
      <c r="Q61" s="8"/>
    </row>
    <row r="62" spans="2:17" x14ac:dyDescent="0.25">
      <c r="B62" s="87">
        <v>6222222222.2222004</v>
      </c>
      <c r="C62" s="87">
        <v>-85.296913000000004</v>
      </c>
      <c r="D62" s="87">
        <v>-77.871498000000003</v>
      </c>
      <c r="E62" s="8"/>
      <c r="F62" s="6">
        <v>21638888888.889</v>
      </c>
      <c r="G62" s="84">
        <f t="shared" si="8"/>
        <v>-61.851013000000002</v>
      </c>
      <c r="H62" s="6"/>
      <c r="J62" s="87">
        <v>6222222222.2222004</v>
      </c>
      <c r="K62" s="87">
        <v>-81.974982999999995</v>
      </c>
      <c r="L62" s="87">
        <v>-73.442779999999999</v>
      </c>
      <c r="M62" s="8"/>
      <c r="N62" s="6">
        <v>21638888888.889</v>
      </c>
      <c r="O62" s="84">
        <f t="shared" si="9"/>
        <v>-52.823157999999999</v>
      </c>
      <c r="P62" s="86"/>
      <c r="Q62" s="8"/>
    </row>
    <row r="63" spans="2:17" x14ac:dyDescent="0.25">
      <c r="B63" s="87">
        <v>6666666666.6667004</v>
      </c>
      <c r="C63" s="87">
        <v>-76.908539000000005</v>
      </c>
      <c r="D63" s="87">
        <v>-69.572258000000005</v>
      </c>
      <c r="E63" s="8"/>
      <c r="F63" s="6">
        <v>21944444444.444</v>
      </c>
      <c r="G63" s="84">
        <f t="shared" si="8"/>
        <v>-59.550919</v>
      </c>
      <c r="H63" s="6"/>
      <c r="J63" s="87">
        <v>6666666666.6667004</v>
      </c>
      <c r="K63" s="87">
        <v>-84.646987999999993</v>
      </c>
      <c r="L63" s="87">
        <v>-75.813911000000004</v>
      </c>
      <c r="M63" s="8"/>
      <c r="N63" s="6">
        <v>21944444444.444</v>
      </c>
      <c r="O63" s="84">
        <f t="shared" si="9"/>
        <v>-52.547581000000001</v>
      </c>
      <c r="P63" s="86"/>
      <c r="Q63" s="8"/>
    </row>
    <row r="64" spans="2:17" x14ac:dyDescent="0.25">
      <c r="B64" s="87">
        <v>7111111111.1111002</v>
      </c>
      <c r="C64" s="87">
        <v>-77.938332000000003</v>
      </c>
      <c r="D64" s="87">
        <v>-70.304276000000002</v>
      </c>
      <c r="E64" s="8"/>
      <c r="F64" s="6">
        <v>22250000000</v>
      </c>
      <c r="G64" s="84">
        <f t="shared" si="8"/>
        <v>-58.755153999999997</v>
      </c>
      <c r="H64" s="6"/>
      <c r="J64" s="87">
        <v>7111111111.1111002</v>
      </c>
      <c r="K64" s="87">
        <v>-83.223999000000006</v>
      </c>
      <c r="L64" s="87">
        <v>-73.993187000000006</v>
      </c>
      <c r="M64" s="8"/>
      <c r="N64" s="6">
        <v>22250000000</v>
      </c>
      <c r="O64" s="84">
        <f t="shared" si="9"/>
        <v>-50.580883</v>
      </c>
      <c r="P64" s="86"/>
      <c r="Q64" s="8"/>
    </row>
    <row r="65" spans="2:17" x14ac:dyDescent="0.25">
      <c r="B65" s="87">
        <v>7555555555.5556002</v>
      </c>
      <c r="C65" s="87">
        <v>-81.964409000000003</v>
      </c>
      <c r="D65" s="87">
        <v>-74.148026000000002</v>
      </c>
      <c r="E65" s="8"/>
      <c r="F65" s="6">
        <v>22555555555.556</v>
      </c>
      <c r="G65" s="84">
        <f t="shared" si="8"/>
        <v>-58.862141000000001</v>
      </c>
      <c r="H65" s="6"/>
      <c r="J65" s="87">
        <v>7555555555.5556002</v>
      </c>
      <c r="K65" s="87">
        <v>-77.099204999999998</v>
      </c>
      <c r="L65" s="87">
        <v>-67.724723999999995</v>
      </c>
      <c r="M65" s="8"/>
      <c r="N65" s="6">
        <v>22555555555.556</v>
      </c>
      <c r="O65" s="84">
        <f t="shared" si="9"/>
        <v>-48.617320999999997</v>
      </c>
      <c r="P65" s="86"/>
      <c r="Q65" s="8"/>
    </row>
    <row r="66" spans="2:17" x14ac:dyDescent="0.25">
      <c r="B66" s="87">
        <v>8000000000</v>
      </c>
      <c r="C66" s="87">
        <v>-89.094086000000004</v>
      </c>
      <c r="D66" s="87">
        <v>-81.065712000000005</v>
      </c>
      <c r="E66" s="8"/>
      <c r="F66" s="6">
        <v>22861111111.111</v>
      </c>
      <c r="G66" s="84">
        <f t="shared" si="8"/>
        <v>-58.208168000000001</v>
      </c>
      <c r="H66" s="6"/>
      <c r="J66" s="87">
        <v>8000000000</v>
      </c>
      <c r="K66" s="87">
        <v>-72.452697999999998</v>
      </c>
      <c r="L66" s="87">
        <v>-62.837341000000002</v>
      </c>
      <c r="M66" s="8"/>
      <c r="N66" s="6">
        <v>22861111111.111</v>
      </c>
      <c r="O66" s="84">
        <f t="shared" si="9"/>
        <v>-49.394291000000003</v>
      </c>
      <c r="P66" s="86"/>
      <c r="Q66" s="8"/>
    </row>
    <row r="67" spans="2:17" x14ac:dyDescent="0.25">
      <c r="B67" s="87">
        <v>8444444444.4443998</v>
      </c>
      <c r="C67" s="87">
        <v>-81.383849999999995</v>
      </c>
      <c r="D67" s="87">
        <v>-73.088820999999996</v>
      </c>
      <c r="E67" s="8"/>
      <c r="F67" s="6">
        <v>23166666666.667</v>
      </c>
      <c r="G67" s="84">
        <f t="shared" si="8"/>
        <v>-55.531802999999996</v>
      </c>
      <c r="H67" s="6"/>
      <c r="J67" s="87">
        <v>8444444444.4443998</v>
      </c>
      <c r="K67" s="87">
        <v>-70.838515999999998</v>
      </c>
      <c r="L67" s="87">
        <v>-61.186306000000002</v>
      </c>
      <c r="M67" s="8"/>
      <c r="N67" s="6">
        <v>23166666666.667</v>
      </c>
      <c r="O67" s="84">
        <f t="shared" si="9"/>
        <v>-48.107944000000003</v>
      </c>
      <c r="P67" s="86"/>
      <c r="Q67" s="8"/>
    </row>
    <row r="68" spans="2:17" x14ac:dyDescent="0.25">
      <c r="B68" s="87">
        <v>8888888888.8889008</v>
      </c>
      <c r="C68" s="87">
        <v>-79.452743999999996</v>
      </c>
      <c r="D68" s="87">
        <v>-71.229782</v>
      </c>
      <c r="E68" s="8"/>
      <c r="F68" s="6">
        <v>23472222222.222</v>
      </c>
      <c r="G68" s="84">
        <f t="shared" si="8"/>
        <v>-53.879292</v>
      </c>
      <c r="H68" s="6"/>
      <c r="J68" s="87">
        <v>8888888888.8889008</v>
      </c>
      <c r="K68" s="87">
        <v>-73.345305999999994</v>
      </c>
      <c r="L68" s="87">
        <v>-63.670833999999999</v>
      </c>
      <c r="M68" s="8"/>
      <c r="N68" s="6">
        <v>23472222222.222</v>
      </c>
      <c r="O68" s="84">
        <f t="shared" si="9"/>
        <v>-49.439709000000001</v>
      </c>
      <c r="P68" s="86"/>
      <c r="Q68" s="8"/>
    </row>
    <row r="69" spans="2:17" x14ac:dyDescent="0.25">
      <c r="B69" s="87">
        <v>9333333333.3332996</v>
      </c>
      <c r="C69" s="87">
        <v>-71.479973000000001</v>
      </c>
      <c r="D69" s="87">
        <v>-62.824024000000001</v>
      </c>
      <c r="E69" s="8"/>
      <c r="F69" s="6">
        <v>23777777777.778</v>
      </c>
      <c r="G69" s="84">
        <f t="shared" si="8"/>
        <v>-52.385063000000002</v>
      </c>
      <c r="H69" s="6"/>
      <c r="J69" s="87">
        <v>9333333333.3332996</v>
      </c>
      <c r="K69" s="87">
        <v>-70.000243999999995</v>
      </c>
      <c r="L69" s="87">
        <v>-59.652138000000001</v>
      </c>
      <c r="M69" s="8"/>
      <c r="N69" s="6">
        <v>23777777777.778</v>
      </c>
      <c r="O69" s="84">
        <f t="shared" si="9"/>
        <v>-51.750912</v>
      </c>
      <c r="P69" s="86"/>
      <c r="Q69" s="8"/>
    </row>
    <row r="70" spans="2:17" x14ac:dyDescent="0.25">
      <c r="B70" s="87">
        <v>9777777777.7777996</v>
      </c>
      <c r="C70" s="87">
        <v>-68.501953</v>
      </c>
      <c r="D70" s="87">
        <v>-59.462226999999999</v>
      </c>
      <c r="E70" s="8"/>
      <c r="F70" s="6">
        <v>24083333333.333</v>
      </c>
      <c r="G70" s="84">
        <f t="shared" si="8"/>
        <v>-52.703522</v>
      </c>
      <c r="H70" s="6"/>
      <c r="J70" s="87">
        <v>9777777777.7777996</v>
      </c>
      <c r="K70" s="87">
        <v>-69.353836000000001</v>
      </c>
      <c r="L70" s="87">
        <v>-58.582572999999996</v>
      </c>
      <c r="M70" s="8"/>
      <c r="N70" s="6">
        <v>24083333333.333</v>
      </c>
      <c r="O70" s="84">
        <f t="shared" si="9"/>
        <v>-53.711497999999999</v>
      </c>
      <c r="P70" s="86"/>
      <c r="Q70" s="8"/>
    </row>
    <row r="71" spans="2:17" x14ac:dyDescent="0.25">
      <c r="B71" s="87">
        <v>10222222222.222</v>
      </c>
      <c r="C71" s="87">
        <v>-66.341239999999999</v>
      </c>
      <c r="D71" s="87">
        <v>-57.276820999999998</v>
      </c>
      <c r="E71" s="8"/>
      <c r="F71" s="6">
        <v>24388888888.889</v>
      </c>
      <c r="G71" s="84">
        <f t="shared" si="8"/>
        <v>-52.381832000000003</v>
      </c>
      <c r="H71" s="6"/>
      <c r="J71" s="87">
        <v>10222222222.222</v>
      </c>
      <c r="K71" s="87">
        <v>-68.152991999999998</v>
      </c>
      <c r="L71" s="87">
        <v>-57.210014000000001</v>
      </c>
      <c r="M71" s="8"/>
      <c r="N71" s="6">
        <v>24388888888.889</v>
      </c>
      <c r="O71" s="84">
        <f t="shared" si="9"/>
        <v>-53.780715999999998</v>
      </c>
      <c r="P71" s="86"/>
      <c r="Q71" s="8"/>
    </row>
    <row r="72" spans="2:17" x14ac:dyDescent="0.25">
      <c r="B72" s="87">
        <v>10666666666.667</v>
      </c>
      <c r="C72" s="87">
        <v>-68.172646</v>
      </c>
      <c r="D72" s="87">
        <v>-59.513626000000002</v>
      </c>
      <c r="E72" s="8"/>
      <c r="F72" s="6">
        <v>24694444444.444</v>
      </c>
      <c r="G72" s="84">
        <f t="shared" si="8"/>
        <v>-54.458419999999997</v>
      </c>
      <c r="H72" s="6"/>
      <c r="J72" s="87">
        <v>10666666666.667</v>
      </c>
      <c r="K72" s="87">
        <v>-70.454741999999996</v>
      </c>
      <c r="L72" s="87">
        <v>-60.071457000000002</v>
      </c>
      <c r="M72" s="8"/>
      <c r="N72" s="6">
        <v>24694444444.444</v>
      </c>
      <c r="O72" s="84">
        <f t="shared" si="9"/>
        <v>-49.810093000000002</v>
      </c>
      <c r="P72" s="86"/>
      <c r="Q72" s="8"/>
    </row>
    <row r="73" spans="2:17" x14ac:dyDescent="0.25">
      <c r="B73" s="87">
        <v>11111111111.111</v>
      </c>
      <c r="C73" s="87">
        <v>-66.767418000000006</v>
      </c>
      <c r="D73" s="87">
        <v>-57.998417000000003</v>
      </c>
      <c r="E73" s="8"/>
      <c r="F73" s="6">
        <v>25000000000</v>
      </c>
      <c r="G73" s="84">
        <f t="shared" si="8"/>
        <v>-53.960033000000003</v>
      </c>
      <c r="H73" s="6"/>
      <c r="J73" s="87">
        <v>11111111111.111</v>
      </c>
      <c r="K73" s="87">
        <v>-69.210808</v>
      </c>
      <c r="L73" s="87">
        <v>-59.098042</v>
      </c>
      <c r="M73" s="8"/>
      <c r="N73" s="6">
        <v>25000000000</v>
      </c>
      <c r="O73" s="84">
        <f t="shared" si="9"/>
        <v>-49.500126000000002</v>
      </c>
      <c r="P73" s="86"/>
      <c r="Q73" s="8"/>
    </row>
    <row r="74" spans="2:17" x14ac:dyDescent="0.25">
      <c r="B74" s="87">
        <v>11555555555.556</v>
      </c>
      <c r="C74" s="87">
        <v>-66.532745000000006</v>
      </c>
      <c r="D74" s="87">
        <v>-57.279755000000002</v>
      </c>
      <c r="E74" s="8"/>
      <c r="F74" s="6" t="s">
        <v>21</v>
      </c>
      <c r="H74" s="6"/>
      <c r="J74" s="87">
        <v>11555555555.556</v>
      </c>
      <c r="K74" s="87">
        <v>-68.027016000000003</v>
      </c>
      <c r="L74" s="87">
        <v>-58.097698000000001</v>
      </c>
      <c r="M74" s="8"/>
      <c r="N74" s="6" t="s">
        <v>21</v>
      </c>
      <c r="P74" s="86"/>
      <c r="Q74" s="8"/>
    </row>
    <row r="75" spans="2:17" x14ac:dyDescent="0.25">
      <c r="B75" s="87">
        <v>12000000000</v>
      </c>
      <c r="C75" s="87">
        <v>-64.843665999999999</v>
      </c>
      <c r="D75" s="87">
        <v>-54.189731999999999</v>
      </c>
      <c r="H75" s="6"/>
      <c r="J75" s="87">
        <v>12000000000</v>
      </c>
      <c r="K75" s="87">
        <v>-67.629738000000003</v>
      </c>
      <c r="L75" s="87">
        <v>-57.839283000000002</v>
      </c>
      <c r="P75" s="86"/>
    </row>
    <row r="76" spans="2:17" x14ac:dyDescent="0.25">
      <c r="B76" s="87" t="s">
        <v>21</v>
      </c>
      <c r="H76" s="6"/>
      <c r="J76" s="87" t="s">
        <v>21</v>
      </c>
      <c r="P76" s="86"/>
    </row>
    <row r="77" spans="2:17" x14ac:dyDescent="0.25">
      <c r="F77" s="6" t="s">
        <v>24</v>
      </c>
      <c r="H77" s="6"/>
      <c r="N77" s="6" t="s">
        <v>24</v>
      </c>
      <c r="P77" s="86"/>
    </row>
    <row r="78" spans="2:17" ht="15.75" x14ac:dyDescent="0.25">
      <c r="F78" s="6" t="s">
        <v>19</v>
      </c>
      <c r="G78" s="6" t="str">
        <f t="shared" ref="G78:G97" si="10">D104</f>
        <v>4Rx0L dBc Log Mag(dB)</v>
      </c>
      <c r="H78" s="35">
        <v>4</v>
      </c>
      <c r="N78" s="6" t="s">
        <v>19</v>
      </c>
      <c r="O78" s="6" t="str">
        <f t="shared" ref="O78:O97" si="11">L104</f>
        <v>4Rx0L dBc Log Mag(dB)</v>
      </c>
      <c r="P78" s="35">
        <v>4</v>
      </c>
    </row>
    <row r="79" spans="2:17" ht="15.75" x14ac:dyDescent="0.25">
      <c r="B79" s="87" t="s">
        <v>23</v>
      </c>
      <c r="F79" s="6">
        <f t="shared" ref="F79:F97" si="12">B105/1000000000</f>
        <v>8</v>
      </c>
      <c r="G79" s="6">
        <f t="shared" si="10"/>
        <v>-80.964416999999997</v>
      </c>
      <c r="H79" s="36">
        <f>ABS(AVERAGE(G79:G97)-(H78-1)*15)</f>
        <v>124.56181626315789</v>
      </c>
      <c r="J79" s="87" t="s">
        <v>23</v>
      </c>
      <c r="N79" s="6">
        <f t="shared" ref="N79:N97" si="13">J105/1000000000</f>
        <v>8</v>
      </c>
      <c r="O79" s="6">
        <f t="shared" si="11"/>
        <v>-91.322197000000003</v>
      </c>
      <c r="P79" s="36">
        <f>ABS(AVERAGE(O79:O97)-(P78-1)*15)</f>
        <v>129.50467347368419</v>
      </c>
    </row>
    <row r="80" spans="2:17" x14ac:dyDescent="0.25">
      <c r="B80" s="87" t="s">
        <v>19</v>
      </c>
      <c r="C80" s="87" t="s">
        <v>240</v>
      </c>
      <c r="D80" s="87" t="s">
        <v>243</v>
      </c>
      <c r="F80" s="6">
        <f t="shared" si="12"/>
        <v>8.2222222222222001</v>
      </c>
      <c r="G80" s="6">
        <f t="shared" si="10"/>
        <v>-79.753380000000007</v>
      </c>
      <c r="H80" s="6"/>
      <c r="J80" s="87" t="s">
        <v>19</v>
      </c>
      <c r="K80" s="87" t="s">
        <v>240</v>
      </c>
      <c r="L80" s="87" t="s">
        <v>243</v>
      </c>
      <c r="N80" s="6">
        <f t="shared" si="13"/>
        <v>8.2222222222222001</v>
      </c>
      <c r="O80" s="6">
        <f t="shared" si="11"/>
        <v>-97.298820000000006</v>
      </c>
      <c r="P80" s="86"/>
    </row>
    <row r="81" spans="2:16" x14ac:dyDescent="0.25">
      <c r="B81" s="87">
        <v>6000000000</v>
      </c>
      <c r="C81" s="87">
        <v>-84.562629999999999</v>
      </c>
      <c r="D81" s="87">
        <v>-77.998863</v>
      </c>
      <c r="F81" s="6">
        <f t="shared" si="12"/>
        <v>8.4444444444444002</v>
      </c>
      <c r="G81" s="6">
        <f t="shared" si="10"/>
        <v>-80.233101000000005</v>
      </c>
      <c r="H81" s="6"/>
      <c r="J81" s="87">
        <v>6000000000</v>
      </c>
      <c r="K81" s="87">
        <v>-65.601059000000006</v>
      </c>
      <c r="L81" s="87">
        <v>-53.816212</v>
      </c>
      <c r="N81" s="6">
        <f t="shared" si="13"/>
        <v>8.4444444444444002</v>
      </c>
      <c r="O81" s="6">
        <f t="shared" si="11"/>
        <v>-96.641295999999997</v>
      </c>
      <c r="P81" s="86"/>
    </row>
    <row r="82" spans="2:16" x14ac:dyDescent="0.25">
      <c r="B82" s="87">
        <v>6333333333.3332996</v>
      </c>
      <c r="C82" s="87">
        <v>-85.924164000000005</v>
      </c>
      <c r="D82" s="87">
        <v>-78.160576000000006</v>
      </c>
      <c r="F82" s="6">
        <f t="shared" si="12"/>
        <v>8.6666666666666998</v>
      </c>
      <c r="G82" s="6">
        <f t="shared" si="10"/>
        <v>-79.497185000000002</v>
      </c>
      <c r="H82" s="6"/>
      <c r="J82" s="87">
        <v>6333333333.3332996</v>
      </c>
      <c r="K82" s="87">
        <v>-67.945671000000004</v>
      </c>
      <c r="L82" s="87">
        <v>-60.423144999999998</v>
      </c>
      <c r="N82" s="6">
        <f t="shared" si="13"/>
        <v>8.6666666666666998</v>
      </c>
      <c r="O82" s="6">
        <f t="shared" si="11"/>
        <v>-93.847037999999998</v>
      </c>
      <c r="P82" s="86"/>
    </row>
    <row r="83" spans="2:16" x14ac:dyDescent="0.25">
      <c r="B83" s="87">
        <v>6666666666.6667004</v>
      </c>
      <c r="C83" s="87">
        <v>-85.167479999999998</v>
      </c>
      <c r="D83" s="87">
        <v>-77.174521999999996</v>
      </c>
      <c r="F83" s="6">
        <f t="shared" si="12"/>
        <v>8.8888888888888999</v>
      </c>
      <c r="G83" s="6">
        <f t="shared" si="10"/>
        <v>-83.833541999999994</v>
      </c>
      <c r="H83" s="6"/>
      <c r="J83" s="87">
        <v>6666666666.6667004</v>
      </c>
      <c r="K83" s="87">
        <v>-67.779151999999996</v>
      </c>
      <c r="L83" s="87">
        <v>-60.313144999999999</v>
      </c>
      <c r="N83" s="6">
        <f t="shared" si="13"/>
        <v>8.8888888888888999</v>
      </c>
      <c r="O83" s="6">
        <f t="shared" si="11"/>
        <v>-91.400527999999994</v>
      </c>
      <c r="P83" s="86"/>
    </row>
    <row r="84" spans="2:16" x14ac:dyDescent="0.25">
      <c r="B84" s="87">
        <v>7000000000</v>
      </c>
      <c r="C84" s="87">
        <v>-85.625557000000001</v>
      </c>
      <c r="D84" s="87">
        <v>-77.640015000000005</v>
      </c>
      <c r="F84" s="6">
        <f t="shared" si="12"/>
        <v>9.1111111111111001</v>
      </c>
      <c r="G84" s="6">
        <f t="shared" si="10"/>
        <v>-85.688750999999996</v>
      </c>
      <c r="H84" s="6"/>
      <c r="J84" s="87">
        <v>7000000000</v>
      </c>
      <c r="K84" s="87">
        <v>-68.437233000000006</v>
      </c>
      <c r="L84" s="87">
        <v>-60.543559999999999</v>
      </c>
      <c r="N84" s="6">
        <f t="shared" si="13"/>
        <v>9.1111111111111001</v>
      </c>
      <c r="O84" s="6">
        <f t="shared" si="11"/>
        <v>-90.808402999999998</v>
      </c>
      <c r="P84" s="86"/>
    </row>
    <row r="85" spans="2:16" x14ac:dyDescent="0.25">
      <c r="B85" s="87">
        <v>7333333333.3332996</v>
      </c>
      <c r="C85" s="87">
        <v>-88.655456999999998</v>
      </c>
      <c r="D85" s="87">
        <v>-81.313004000000006</v>
      </c>
      <c r="F85" s="6">
        <f t="shared" si="12"/>
        <v>9.3333333333333002</v>
      </c>
      <c r="G85" s="6">
        <f t="shared" si="10"/>
        <v>-83.803122999999999</v>
      </c>
      <c r="H85" s="6"/>
      <c r="J85" s="87">
        <v>7333333333.3332996</v>
      </c>
      <c r="K85" s="87">
        <v>-72.871971000000002</v>
      </c>
      <c r="L85" s="87">
        <v>-64.581176999999997</v>
      </c>
      <c r="N85" s="6">
        <f t="shared" si="13"/>
        <v>9.3333333333333002</v>
      </c>
      <c r="O85" s="6">
        <f t="shared" si="11"/>
        <v>-92.600623999999996</v>
      </c>
      <c r="P85" s="86"/>
    </row>
    <row r="86" spans="2:16" x14ac:dyDescent="0.25">
      <c r="B86" s="87">
        <v>7666666666.6667004</v>
      </c>
      <c r="C86" s="87">
        <v>-76.976737999999997</v>
      </c>
      <c r="D86" s="87">
        <v>-69.551322999999996</v>
      </c>
      <c r="F86" s="6">
        <f t="shared" si="12"/>
        <v>9.5555555555555998</v>
      </c>
      <c r="G86" s="6">
        <f t="shared" si="10"/>
        <v>-86.527610999999993</v>
      </c>
      <c r="H86" s="6"/>
      <c r="J86" s="87">
        <v>7666666666.6667004</v>
      </c>
      <c r="K86" s="87">
        <v>-66.255104000000003</v>
      </c>
      <c r="L86" s="87">
        <v>-57.722900000000003</v>
      </c>
      <c r="N86" s="6">
        <f t="shared" si="13"/>
        <v>9.5555555555555998</v>
      </c>
      <c r="O86" s="6">
        <f t="shared" si="11"/>
        <v>-96.401320999999996</v>
      </c>
      <c r="P86" s="86"/>
    </row>
    <row r="87" spans="2:16" x14ac:dyDescent="0.25">
      <c r="B87" s="87">
        <v>8000000000</v>
      </c>
      <c r="C87" s="87">
        <v>-74.036674000000005</v>
      </c>
      <c r="D87" s="87">
        <v>-66.700394000000003</v>
      </c>
      <c r="F87" s="6">
        <f t="shared" si="12"/>
        <v>9.7777777777777999</v>
      </c>
      <c r="G87" s="6">
        <f t="shared" si="10"/>
        <v>-92.324234000000004</v>
      </c>
      <c r="H87" s="6"/>
      <c r="J87" s="87">
        <v>8000000000</v>
      </c>
      <c r="K87" s="87">
        <v>-68.333068999999995</v>
      </c>
      <c r="L87" s="87">
        <v>-59.499996000000003</v>
      </c>
      <c r="N87" s="6">
        <f t="shared" si="13"/>
        <v>9.7777777777777999</v>
      </c>
      <c r="O87" s="6">
        <f t="shared" si="11"/>
        <v>-88.727005000000005</v>
      </c>
      <c r="P87" s="86"/>
    </row>
    <row r="88" spans="2:16" x14ac:dyDescent="0.25">
      <c r="B88" s="87">
        <v>8333333333.3332996</v>
      </c>
      <c r="C88" s="87">
        <v>-69.485077000000004</v>
      </c>
      <c r="D88" s="87">
        <v>-61.851013000000002</v>
      </c>
      <c r="F88" s="6">
        <f t="shared" si="12"/>
        <v>10</v>
      </c>
      <c r="G88" s="6">
        <f t="shared" si="10"/>
        <v>-88.333816999999996</v>
      </c>
      <c r="H88" s="6"/>
      <c r="J88" s="87">
        <v>8333333333.3332996</v>
      </c>
      <c r="K88" s="87">
        <v>-62.053967</v>
      </c>
      <c r="L88" s="87">
        <v>-52.823157999999999</v>
      </c>
      <c r="N88" s="6">
        <f t="shared" si="13"/>
        <v>10</v>
      </c>
      <c r="O88" s="6">
        <f t="shared" si="11"/>
        <v>-83.271850999999998</v>
      </c>
      <c r="P88" s="86"/>
    </row>
    <row r="89" spans="2:16" x14ac:dyDescent="0.25">
      <c r="B89" s="87">
        <v>8666666666.6667004</v>
      </c>
      <c r="C89" s="87">
        <v>-67.367301999999995</v>
      </c>
      <c r="D89" s="87">
        <v>-59.550919</v>
      </c>
      <c r="F89" s="6">
        <f t="shared" si="12"/>
        <v>10.222222222221999</v>
      </c>
      <c r="G89" s="6">
        <f t="shared" si="10"/>
        <v>-80.741348000000002</v>
      </c>
      <c r="H89" s="6"/>
      <c r="J89" s="87">
        <v>8666666666.6667004</v>
      </c>
      <c r="K89" s="87">
        <v>-61.922061999999997</v>
      </c>
      <c r="L89" s="87">
        <v>-52.547581000000001</v>
      </c>
      <c r="N89" s="6">
        <f t="shared" si="13"/>
        <v>10.222222222221999</v>
      </c>
      <c r="O89" s="6">
        <f t="shared" si="11"/>
        <v>-80.634688999999995</v>
      </c>
      <c r="P89" s="86"/>
    </row>
    <row r="90" spans="2:16" x14ac:dyDescent="0.25">
      <c r="B90" s="87">
        <v>9000000000</v>
      </c>
      <c r="C90" s="87">
        <v>-66.783530999999996</v>
      </c>
      <c r="D90" s="87">
        <v>-58.755153999999997</v>
      </c>
      <c r="F90" s="6">
        <f t="shared" si="12"/>
        <v>10.444444444444001</v>
      </c>
      <c r="G90" s="6">
        <f t="shared" si="10"/>
        <v>-78.652962000000002</v>
      </c>
      <c r="H90" s="6"/>
      <c r="J90" s="87">
        <v>9000000000</v>
      </c>
      <c r="K90" s="87">
        <v>-60.196243000000003</v>
      </c>
      <c r="L90" s="87">
        <v>-50.580883</v>
      </c>
      <c r="N90" s="6">
        <f t="shared" si="13"/>
        <v>10.444444444444001</v>
      </c>
      <c r="O90" s="6">
        <f t="shared" si="11"/>
        <v>-79.280761999999996</v>
      </c>
      <c r="P90" s="86"/>
    </row>
    <row r="91" spans="2:16" x14ac:dyDescent="0.25">
      <c r="B91" s="87">
        <v>9333333333.3332996</v>
      </c>
      <c r="C91" s="87">
        <v>-67.157173</v>
      </c>
      <c r="D91" s="87">
        <v>-58.862141000000001</v>
      </c>
      <c r="F91" s="6">
        <f t="shared" si="12"/>
        <v>10.666666666667</v>
      </c>
      <c r="G91" s="6">
        <f t="shared" si="10"/>
        <v>-76.405311999999995</v>
      </c>
      <c r="H91" s="6"/>
      <c r="J91" s="87">
        <v>9333333333.3332996</v>
      </c>
      <c r="K91" s="87">
        <v>-58.269531000000001</v>
      </c>
      <c r="L91" s="87">
        <v>-48.617320999999997</v>
      </c>
      <c r="N91" s="6">
        <f t="shared" si="13"/>
        <v>10.666666666667</v>
      </c>
      <c r="O91" s="6">
        <f t="shared" si="11"/>
        <v>-76.515067999999999</v>
      </c>
      <c r="P91" s="86"/>
    </row>
    <row r="92" spans="2:16" x14ac:dyDescent="0.25">
      <c r="B92" s="87">
        <v>9666666666.6667004</v>
      </c>
      <c r="C92" s="87">
        <v>-66.431128999999999</v>
      </c>
      <c r="D92" s="87">
        <v>-58.208168000000001</v>
      </c>
      <c r="F92" s="6">
        <f t="shared" si="12"/>
        <v>10.888888888888999</v>
      </c>
      <c r="G92" s="6">
        <f t="shared" si="10"/>
        <v>-74.822609</v>
      </c>
      <c r="H92" s="6"/>
      <c r="J92" s="87">
        <v>9666666666.6667004</v>
      </c>
      <c r="K92" s="87">
        <v>-59.068764000000002</v>
      </c>
      <c r="L92" s="87">
        <v>-49.394291000000003</v>
      </c>
      <c r="N92" s="6">
        <f t="shared" si="13"/>
        <v>10.888888888888999</v>
      </c>
      <c r="O92" s="6">
        <f t="shared" si="11"/>
        <v>-76.263321000000005</v>
      </c>
      <c r="P92" s="86"/>
    </row>
    <row r="93" spans="2:16" x14ac:dyDescent="0.25">
      <c r="B93" s="87">
        <v>10000000000</v>
      </c>
      <c r="C93" s="87">
        <v>-64.187743999999995</v>
      </c>
      <c r="D93" s="87">
        <v>-55.531802999999996</v>
      </c>
      <c r="F93" s="6">
        <f t="shared" si="12"/>
        <v>11.111111111111001</v>
      </c>
      <c r="G93" s="6">
        <f t="shared" si="10"/>
        <v>-72.206894000000005</v>
      </c>
      <c r="H93" s="6"/>
      <c r="J93" s="87">
        <v>10000000000</v>
      </c>
      <c r="K93" s="87">
        <v>-58.456051000000002</v>
      </c>
      <c r="L93" s="87">
        <v>-48.107944000000003</v>
      </c>
      <c r="N93" s="6">
        <f t="shared" si="13"/>
        <v>11.111111111111001</v>
      </c>
      <c r="O93" s="6">
        <f t="shared" si="11"/>
        <v>-73.409660000000002</v>
      </c>
      <c r="P93" s="86"/>
    </row>
    <row r="94" spans="2:16" x14ac:dyDescent="0.25">
      <c r="B94" s="87">
        <v>10333333333.333</v>
      </c>
      <c r="C94" s="87">
        <v>-62.919018000000001</v>
      </c>
      <c r="D94" s="87">
        <v>-53.879292</v>
      </c>
      <c r="F94" s="6">
        <f t="shared" si="12"/>
        <v>11.333333333333</v>
      </c>
      <c r="G94" s="6">
        <f t="shared" si="10"/>
        <v>-72.966155999999998</v>
      </c>
      <c r="H94" s="6"/>
      <c r="J94" s="87">
        <v>10333333333.333</v>
      </c>
      <c r="K94" s="87">
        <v>-60.210971999999998</v>
      </c>
      <c r="L94" s="87">
        <v>-49.439709000000001</v>
      </c>
      <c r="N94" s="6">
        <f t="shared" si="13"/>
        <v>11.333333333333</v>
      </c>
      <c r="O94" s="6">
        <f t="shared" si="11"/>
        <v>-74.883125000000007</v>
      </c>
      <c r="P94" s="86"/>
    </row>
    <row r="95" spans="2:16" x14ac:dyDescent="0.25">
      <c r="B95" s="87">
        <v>10666666666.667</v>
      </c>
      <c r="C95" s="87">
        <v>-61.449482000000003</v>
      </c>
      <c r="D95" s="87">
        <v>-52.385063000000002</v>
      </c>
      <c r="F95" s="6">
        <f t="shared" si="12"/>
        <v>11.555555555555999</v>
      </c>
      <c r="G95" s="6">
        <f t="shared" si="10"/>
        <v>-73.246437</v>
      </c>
      <c r="H95" s="6"/>
      <c r="J95" s="87">
        <v>10666666666.667</v>
      </c>
      <c r="K95" s="87">
        <v>-62.693890000000003</v>
      </c>
      <c r="L95" s="87">
        <v>-51.750912</v>
      </c>
      <c r="N95" s="6">
        <f t="shared" si="13"/>
        <v>11.555555555555999</v>
      </c>
      <c r="O95" s="6">
        <f t="shared" si="11"/>
        <v>-75.184196</v>
      </c>
      <c r="P95" s="86"/>
    </row>
    <row r="96" spans="2:16" x14ac:dyDescent="0.25">
      <c r="B96" s="87">
        <v>11000000000</v>
      </c>
      <c r="C96" s="87">
        <v>-61.362537000000003</v>
      </c>
      <c r="D96" s="87">
        <v>-52.703522</v>
      </c>
      <c r="F96" s="6">
        <f t="shared" si="12"/>
        <v>11.777777777778001</v>
      </c>
      <c r="G96" s="6">
        <f t="shared" si="10"/>
        <v>-71.184455999999997</v>
      </c>
      <c r="H96" s="6"/>
      <c r="J96" s="87">
        <v>11000000000</v>
      </c>
      <c r="K96" s="87">
        <v>-64.094787999999994</v>
      </c>
      <c r="L96" s="87">
        <v>-53.711497999999999</v>
      </c>
      <c r="N96" s="6">
        <f t="shared" si="13"/>
        <v>11.777777777778001</v>
      </c>
      <c r="O96" s="6">
        <f t="shared" si="11"/>
        <v>-73.111075999999997</v>
      </c>
      <c r="P96" s="86"/>
    </row>
    <row r="97" spans="2:16" x14ac:dyDescent="0.25">
      <c r="B97" s="87">
        <v>11333333333.333</v>
      </c>
      <c r="C97" s="87">
        <v>-61.150837000000003</v>
      </c>
      <c r="D97" s="87">
        <v>-52.381832000000003</v>
      </c>
      <c r="F97" s="6">
        <f t="shared" si="12"/>
        <v>12</v>
      </c>
      <c r="G97" s="6">
        <f t="shared" si="10"/>
        <v>-70.489174000000006</v>
      </c>
      <c r="H97" s="6"/>
      <c r="J97" s="87">
        <v>11333333333.333</v>
      </c>
      <c r="K97" s="87">
        <v>-63.893478000000002</v>
      </c>
      <c r="L97" s="87">
        <v>-53.780715999999998</v>
      </c>
      <c r="N97" s="6">
        <f t="shared" si="13"/>
        <v>12</v>
      </c>
      <c r="O97" s="6">
        <f t="shared" si="11"/>
        <v>-73.987815999999995</v>
      </c>
      <c r="P97" s="86"/>
    </row>
    <row r="98" spans="2:16" x14ac:dyDescent="0.25">
      <c r="B98" s="87">
        <v>11666666666.667</v>
      </c>
      <c r="C98" s="87">
        <v>-63.711410999999998</v>
      </c>
      <c r="D98" s="87">
        <v>-54.458419999999997</v>
      </c>
      <c r="F98" s="6" t="s">
        <v>21</v>
      </c>
      <c r="H98" s="6"/>
      <c r="J98" s="87">
        <v>11666666666.667</v>
      </c>
      <c r="K98" s="87">
        <v>-59.739407</v>
      </c>
      <c r="L98" s="87">
        <v>-49.810093000000002</v>
      </c>
      <c r="N98" s="6" t="s">
        <v>21</v>
      </c>
      <c r="P98" s="86"/>
    </row>
    <row r="99" spans="2:16" x14ac:dyDescent="0.25">
      <c r="B99" s="87">
        <v>12000000000</v>
      </c>
      <c r="C99" s="87">
        <v>-64.613968</v>
      </c>
      <c r="D99" s="87">
        <v>-53.960033000000003</v>
      </c>
      <c r="H99" s="6"/>
      <c r="J99" s="87">
        <v>12000000000</v>
      </c>
      <c r="K99" s="87">
        <v>-59.290585</v>
      </c>
      <c r="L99" s="87">
        <v>-49.500126000000002</v>
      </c>
      <c r="P99" s="86"/>
    </row>
    <row r="100" spans="2:16" x14ac:dyDescent="0.25">
      <c r="B100" s="87" t="s">
        <v>21</v>
      </c>
      <c r="H100" s="6"/>
      <c r="J100" s="87" t="s">
        <v>21</v>
      </c>
      <c r="P100" s="86"/>
    </row>
    <row r="101" spans="2:16" x14ac:dyDescent="0.25">
      <c r="F101" s="6" t="s">
        <v>25</v>
      </c>
      <c r="H101" s="6"/>
      <c r="N101" s="6" t="s">
        <v>25</v>
      </c>
      <c r="P101" s="86"/>
    </row>
    <row r="102" spans="2:16" ht="15.75" x14ac:dyDescent="0.25">
      <c r="F102" s="6" t="s">
        <v>19</v>
      </c>
      <c r="G102" s="6" t="str">
        <f t="shared" ref="G102:G121" si="14">D128</f>
        <v>5Rx0L dBc Log Mag(dB)</v>
      </c>
      <c r="H102" s="35">
        <v>5</v>
      </c>
      <c r="N102" s="6" t="s">
        <v>19</v>
      </c>
      <c r="O102" s="6" t="str">
        <f t="shared" ref="O102:O121" si="15">L128</f>
        <v>5Rx0L dBc Log Mag(dB)</v>
      </c>
      <c r="P102" s="35">
        <v>5</v>
      </c>
    </row>
    <row r="103" spans="2:16" ht="15.75" x14ac:dyDescent="0.25">
      <c r="B103" s="87" t="s">
        <v>24</v>
      </c>
      <c r="F103" s="6">
        <f t="shared" ref="F103:F121" si="16">B129/1000000000</f>
        <v>10</v>
      </c>
      <c r="G103" s="6">
        <f t="shared" si="14"/>
        <v>-87.949348000000001</v>
      </c>
      <c r="H103" s="36">
        <f>ABS(AVERAGE(G103:G121)-(H102-1)*15)</f>
        <v>138.98173800000001</v>
      </c>
      <c r="J103" s="87" t="s">
        <v>24</v>
      </c>
      <c r="N103" s="6">
        <f t="shared" ref="N103:N121" si="17">J129/1000000000</f>
        <v>10</v>
      </c>
      <c r="O103" s="6">
        <f t="shared" si="15"/>
        <v>-84.647735999999995</v>
      </c>
      <c r="P103" s="36">
        <f>ABS(AVERAGE(O103:O121)-(P102-1)*15)</f>
        <v>148.9124450526316</v>
      </c>
    </row>
    <row r="104" spans="2:16" x14ac:dyDescent="0.25">
      <c r="B104" s="87" t="s">
        <v>19</v>
      </c>
      <c r="C104" s="87" t="s">
        <v>271</v>
      </c>
      <c r="D104" s="87" t="s">
        <v>272</v>
      </c>
      <c r="F104" s="6">
        <f t="shared" si="16"/>
        <v>10.111111111111001</v>
      </c>
      <c r="G104" s="6">
        <f t="shared" si="14"/>
        <v>-87.122191999999998</v>
      </c>
      <c r="J104" s="87" t="s">
        <v>19</v>
      </c>
      <c r="K104" s="87" t="s">
        <v>271</v>
      </c>
      <c r="L104" s="87" t="s">
        <v>272</v>
      </c>
      <c r="N104" s="6">
        <f t="shared" si="17"/>
        <v>10.111111111111001</v>
      </c>
      <c r="O104" s="6">
        <f t="shared" si="15"/>
        <v>-96.971107000000003</v>
      </c>
    </row>
    <row r="105" spans="2:16" x14ac:dyDescent="0.25">
      <c r="B105" s="87">
        <v>8000000000</v>
      </c>
      <c r="C105" s="87">
        <v>-87.528182999999999</v>
      </c>
      <c r="D105" s="87">
        <v>-80.964416999999997</v>
      </c>
      <c r="F105" s="6">
        <f t="shared" si="16"/>
        <v>10.222222222221999</v>
      </c>
      <c r="G105" s="6">
        <f t="shared" si="14"/>
        <v>-85.410988000000003</v>
      </c>
      <c r="J105" s="87">
        <v>8000000000</v>
      </c>
      <c r="K105" s="87">
        <v>-103.10704</v>
      </c>
      <c r="L105" s="87">
        <v>-91.322197000000003</v>
      </c>
      <c r="N105" s="6">
        <f t="shared" si="17"/>
        <v>10.222222222221999</v>
      </c>
      <c r="O105" s="6">
        <f t="shared" si="15"/>
        <v>-94.703772999999998</v>
      </c>
    </row>
    <row r="106" spans="2:16" x14ac:dyDescent="0.25">
      <c r="B106" s="87">
        <v>8222222222.2222004</v>
      </c>
      <c r="C106" s="87">
        <v>-87.516968000000006</v>
      </c>
      <c r="D106" s="87">
        <v>-79.753380000000007</v>
      </c>
      <c r="F106" s="6">
        <f t="shared" si="16"/>
        <v>10.333333333333</v>
      </c>
      <c r="G106" s="6">
        <f t="shared" si="14"/>
        <v>-79.670035999999996</v>
      </c>
      <c r="J106" s="87">
        <v>8222222222.2222004</v>
      </c>
      <c r="K106" s="87">
        <v>-104.82134000000001</v>
      </c>
      <c r="L106" s="87">
        <v>-97.298820000000006</v>
      </c>
      <c r="N106" s="6">
        <f t="shared" si="17"/>
        <v>10.333333333333</v>
      </c>
      <c r="O106" s="6">
        <f t="shared" si="15"/>
        <v>-95.692627000000002</v>
      </c>
    </row>
    <row r="107" spans="2:16" x14ac:dyDescent="0.25">
      <c r="B107" s="87">
        <v>8444444444.4443998</v>
      </c>
      <c r="C107" s="87">
        <v>-88.226059000000006</v>
      </c>
      <c r="D107" s="87">
        <v>-80.233101000000005</v>
      </c>
      <c r="F107" s="6">
        <f t="shared" si="16"/>
        <v>10.444444444444001</v>
      </c>
      <c r="G107" s="6">
        <f t="shared" si="14"/>
        <v>-80.453423000000001</v>
      </c>
      <c r="J107" s="87">
        <v>8444444444.4443998</v>
      </c>
      <c r="K107" s="87">
        <v>-104.1073</v>
      </c>
      <c r="L107" s="87">
        <v>-96.641295999999997</v>
      </c>
      <c r="N107" s="6">
        <f t="shared" si="17"/>
        <v>10.444444444444001</v>
      </c>
      <c r="O107" s="6">
        <f t="shared" si="15"/>
        <v>-93.3797</v>
      </c>
    </row>
    <row r="108" spans="2:16" x14ac:dyDescent="0.25">
      <c r="B108" s="87">
        <v>8666666666.6667004</v>
      </c>
      <c r="C108" s="87">
        <v>-87.482726999999997</v>
      </c>
      <c r="D108" s="87">
        <v>-79.497185000000002</v>
      </c>
      <c r="F108" s="6">
        <f t="shared" si="16"/>
        <v>10.555555555555999</v>
      </c>
      <c r="G108" s="6">
        <f t="shared" si="14"/>
        <v>-81.150627</v>
      </c>
      <c r="J108" s="87">
        <v>8666666666.6667004</v>
      </c>
      <c r="K108" s="87">
        <v>-101.74071000000001</v>
      </c>
      <c r="L108" s="87">
        <v>-93.847037999999998</v>
      </c>
      <c r="N108" s="6">
        <f t="shared" si="17"/>
        <v>10.555555555555999</v>
      </c>
      <c r="O108" s="6">
        <f t="shared" si="15"/>
        <v>-96.005249000000006</v>
      </c>
    </row>
    <row r="109" spans="2:16" x14ac:dyDescent="0.25">
      <c r="B109" s="87">
        <v>8888888888.8889008</v>
      </c>
      <c r="C109" s="87">
        <v>-91.175995</v>
      </c>
      <c r="D109" s="87">
        <v>-83.833541999999994</v>
      </c>
      <c r="F109" s="6">
        <f t="shared" si="16"/>
        <v>10.666666666667</v>
      </c>
      <c r="G109" s="6">
        <f t="shared" si="14"/>
        <v>-82.296768</v>
      </c>
      <c r="J109" s="87">
        <v>8888888888.8889008</v>
      </c>
      <c r="K109" s="87">
        <v>-99.691322</v>
      </c>
      <c r="L109" s="87">
        <v>-91.400527999999994</v>
      </c>
      <c r="N109" s="6">
        <f t="shared" si="17"/>
        <v>10.666666666667</v>
      </c>
      <c r="O109" s="6">
        <f t="shared" si="15"/>
        <v>-95.274497999999994</v>
      </c>
    </row>
    <row r="110" spans="2:16" x14ac:dyDescent="0.25">
      <c r="B110" s="87">
        <v>9111111111.1110992</v>
      </c>
      <c r="C110" s="87">
        <v>-93.114165999999997</v>
      </c>
      <c r="D110" s="87">
        <v>-85.688750999999996</v>
      </c>
      <c r="F110" s="6">
        <f t="shared" si="16"/>
        <v>10.777777777778001</v>
      </c>
      <c r="G110" s="6">
        <f t="shared" si="14"/>
        <v>-75.668807999999999</v>
      </c>
      <c r="J110" s="87">
        <v>9111111111.1110992</v>
      </c>
      <c r="K110" s="87">
        <v>-99.340607000000006</v>
      </c>
      <c r="L110" s="87">
        <v>-90.808402999999998</v>
      </c>
      <c r="N110" s="6">
        <f t="shared" si="17"/>
        <v>10.777777777778001</v>
      </c>
      <c r="O110" s="6">
        <f t="shared" si="15"/>
        <v>-93.229179000000002</v>
      </c>
    </row>
    <row r="111" spans="2:16" x14ac:dyDescent="0.25">
      <c r="B111" s="87">
        <v>9333333333.3332996</v>
      </c>
      <c r="C111" s="87">
        <v>-91.139403999999999</v>
      </c>
      <c r="D111" s="87">
        <v>-83.803122999999999</v>
      </c>
      <c r="F111" s="6">
        <f t="shared" si="16"/>
        <v>10.888888888888999</v>
      </c>
      <c r="G111" s="6">
        <f t="shared" si="14"/>
        <v>-82.416297999999998</v>
      </c>
      <c r="J111" s="87">
        <v>9333333333.3332996</v>
      </c>
      <c r="K111" s="87">
        <v>-101.4337</v>
      </c>
      <c r="L111" s="87">
        <v>-92.600623999999996</v>
      </c>
      <c r="N111" s="6">
        <f t="shared" si="17"/>
        <v>10.888888888888999</v>
      </c>
      <c r="O111" s="6">
        <f t="shared" si="15"/>
        <v>-92.389893000000001</v>
      </c>
    </row>
    <row r="112" spans="2:16" x14ac:dyDescent="0.25">
      <c r="B112" s="87">
        <v>9555555555.5555992</v>
      </c>
      <c r="C112" s="87">
        <v>-94.161674000000005</v>
      </c>
      <c r="D112" s="87">
        <v>-86.527610999999993</v>
      </c>
      <c r="F112" s="6">
        <f t="shared" si="16"/>
        <v>11</v>
      </c>
      <c r="G112" s="6">
        <f t="shared" si="14"/>
        <v>-78.174980000000005</v>
      </c>
      <c r="J112" s="87">
        <v>9555555555.5555992</v>
      </c>
      <c r="K112" s="87">
        <v>-105.63213</v>
      </c>
      <c r="L112" s="87">
        <v>-96.401320999999996</v>
      </c>
      <c r="N112" s="6">
        <f t="shared" si="17"/>
        <v>11</v>
      </c>
      <c r="O112" s="6">
        <f t="shared" si="15"/>
        <v>-88.885208000000006</v>
      </c>
    </row>
    <row r="113" spans="2:15" x14ac:dyDescent="0.25">
      <c r="B113" s="87">
        <v>9777777777.7777996</v>
      </c>
      <c r="C113" s="87">
        <v>-100.14062</v>
      </c>
      <c r="D113" s="87">
        <v>-92.324234000000004</v>
      </c>
      <c r="F113" s="6">
        <f t="shared" si="16"/>
        <v>11.111111111111001</v>
      </c>
      <c r="G113" s="6">
        <f t="shared" si="14"/>
        <v>-80.351928999999998</v>
      </c>
      <c r="J113" s="87">
        <v>9777777777.7777996</v>
      </c>
      <c r="K113" s="87">
        <v>-98.101485999999994</v>
      </c>
      <c r="L113" s="87">
        <v>-88.727005000000005</v>
      </c>
      <c r="N113" s="6">
        <f t="shared" si="17"/>
        <v>11.111111111111001</v>
      </c>
      <c r="O113" s="6">
        <f t="shared" si="15"/>
        <v>-86.146523000000002</v>
      </c>
    </row>
    <row r="114" spans="2:15" x14ac:dyDescent="0.25">
      <c r="B114" s="87">
        <v>10000000000</v>
      </c>
      <c r="C114" s="87">
        <v>-96.362198000000006</v>
      </c>
      <c r="D114" s="87">
        <v>-88.333816999999996</v>
      </c>
      <c r="F114" s="6">
        <f t="shared" si="16"/>
        <v>11.222222222221999</v>
      </c>
      <c r="G114" s="6">
        <f t="shared" si="14"/>
        <v>-74.688918999999999</v>
      </c>
      <c r="J114" s="87">
        <v>10000000000</v>
      </c>
      <c r="K114" s="87">
        <v>-92.887214999999998</v>
      </c>
      <c r="L114" s="87">
        <v>-83.271850999999998</v>
      </c>
      <c r="N114" s="6">
        <f t="shared" si="17"/>
        <v>11.222222222221999</v>
      </c>
      <c r="O114" s="6">
        <f t="shared" si="15"/>
        <v>-90.852142000000001</v>
      </c>
    </row>
    <row r="115" spans="2:15" x14ac:dyDescent="0.25">
      <c r="B115" s="87">
        <v>10222222222.222</v>
      </c>
      <c r="C115" s="87">
        <v>-89.036377000000002</v>
      </c>
      <c r="D115" s="87">
        <v>-80.741348000000002</v>
      </c>
      <c r="F115" s="6">
        <f t="shared" si="16"/>
        <v>11.333333333333</v>
      </c>
      <c r="G115" s="6">
        <f t="shared" si="14"/>
        <v>-76.807732000000001</v>
      </c>
      <c r="J115" s="87">
        <v>10222222222.222</v>
      </c>
      <c r="K115" s="87">
        <v>-90.286902999999995</v>
      </c>
      <c r="L115" s="87">
        <v>-80.634688999999995</v>
      </c>
      <c r="N115" s="6">
        <f t="shared" si="17"/>
        <v>11.333333333333</v>
      </c>
      <c r="O115" s="6">
        <f t="shared" si="15"/>
        <v>-85.463234</v>
      </c>
    </row>
    <row r="116" spans="2:15" x14ac:dyDescent="0.25">
      <c r="B116" s="87">
        <v>10444444444.444</v>
      </c>
      <c r="C116" s="87">
        <v>-86.875923</v>
      </c>
      <c r="D116" s="87">
        <v>-78.652962000000002</v>
      </c>
      <c r="F116" s="6">
        <f t="shared" si="16"/>
        <v>11.444444444444001</v>
      </c>
      <c r="G116" s="6">
        <f t="shared" si="14"/>
        <v>-72.993628999999999</v>
      </c>
      <c r="J116" s="87">
        <v>10444444444.444</v>
      </c>
      <c r="K116" s="87">
        <v>-88.955237999999994</v>
      </c>
      <c r="L116" s="87">
        <v>-79.280761999999996</v>
      </c>
      <c r="N116" s="6">
        <f t="shared" si="17"/>
        <v>11.444444444444001</v>
      </c>
      <c r="O116" s="6">
        <f t="shared" si="15"/>
        <v>-80.475243000000006</v>
      </c>
    </row>
    <row r="117" spans="2:15" x14ac:dyDescent="0.25">
      <c r="B117" s="87">
        <v>10666666666.667</v>
      </c>
      <c r="C117" s="87">
        <v>-85.061249000000004</v>
      </c>
      <c r="D117" s="87">
        <v>-76.405311999999995</v>
      </c>
      <c r="F117" s="6">
        <f t="shared" si="16"/>
        <v>11.555555555555999</v>
      </c>
      <c r="G117" s="6">
        <f t="shared" si="14"/>
        <v>-78.281006000000005</v>
      </c>
      <c r="J117" s="87">
        <v>10666666666.667</v>
      </c>
      <c r="K117" s="87">
        <v>-86.863174000000001</v>
      </c>
      <c r="L117" s="87">
        <v>-76.515067999999999</v>
      </c>
      <c r="N117" s="6">
        <f t="shared" si="17"/>
        <v>11.555555555555999</v>
      </c>
      <c r="O117" s="6">
        <f t="shared" si="15"/>
        <v>-82.191513</v>
      </c>
    </row>
    <row r="118" spans="2:15" x14ac:dyDescent="0.25">
      <c r="B118" s="87">
        <v>10888888888.889</v>
      </c>
      <c r="C118" s="87">
        <v>-83.862335000000002</v>
      </c>
      <c r="D118" s="87">
        <v>-74.822609</v>
      </c>
      <c r="F118" s="6">
        <f t="shared" si="16"/>
        <v>11.666666666667</v>
      </c>
      <c r="G118" s="6">
        <f t="shared" si="14"/>
        <v>-75.819229000000007</v>
      </c>
      <c r="J118" s="87">
        <v>10888888888.889</v>
      </c>
      <c r="K118" s="87">
        <v>-87.034583999999995</v>
      </c>
      <c r="L118" s="87">
        <v>-76.263321000000005</v>
      </c>
      <c r="N118" s="6">
        <f t="shared" si="17"/>
        <v>11.666666666667</v>
      </c>
      <c r="O118" s="6">
        <f t="shared" si="15"/>
        <v>-85.436035000000004</v>
      </c>
    </row>
    <row r="119" spans="2:15" x14ac:dyDescent="0.25">
      <c r="B119" s="87">
        <v>11111111111.111</v>
      </c>
      <c r="C119" s="87">
        <v>-81.271316999999996</v>
      </c>
      <c r="D119" s="87">
        <v>-72.206894000000005</v>
      </c>
      <c r="F119" s="6">
        <f t="shared" si="16"/>
        <v>11.777777777778001</v>
      </c>
      <c r="G119" s="6">
        <f t="shared" si="14"/>
        <v>-75.580376000000001</v>
      </c>
      <c r="J119" s="87">
        <v>11111111111.111</v>
      </c>
      <c r="K119" s="87">
        <v>-84.352637999999999</v>
      </c>
      <c r="L119" s="87">
        <v>-73.409660000000002</v>
      </c>
      <c r="N119" s="6">
        <f t="shared" si="17"/>
        <v>11.777777777778001</v>
      </c>
      <c r="O119" s="6">
        <f t="shared" si="15"/>
        <v>-84.858749000000003</v>
      </c>
    </row>
    <row r="120" spans="2:15" x14ac:dyDescent="0.25">
      <c r="B120" s="87">
        <v>11333333333.333</v>
      </c>
      <c r="C120" s="87">
        <v>-81.625174999999999</v>
      </c>
      <c r="D120" s="87">
        <v>-72.966155999999998</v>
      </c>
      <c r="F120" s="6">
        <f t="shared" si="16"/>
        <v>11.888888888888999</v>
      </c>
      <c r="G120" s="6">
        <f t="shared" si="14"/>
        <v>-70.974982999999995</v>
      </c>
      <c r="J120" s="87">
        <v>11333333333.333</v>
      </c>
      <c r="K120" s="87">
        <v>-85.266418000000002</v>
      </c>
      <c r="L120" s="87">
        <v>-74.883125000000007</v>
      </c>
      <c r="N120" s="6">
        <f t="shared" si="17"/>
        <v>11.888888888888999</v>
      </c>
      <c r="O120" s="6">
        <f t="shared" si="15"/>
        <v>-80.904549000000003</v>
      </c>
    </row>
    <row r="121" spans="2:15" x14ac:dyDescent="0.25">
      <c r="B121" s="87">
        <v>11555555555.556</v>
      </c>
      <c r="C121" s="87">
        <v>-82.015441999999993</v>
      </c>
      <c r="D121" s="87">
        <v>-73.246437</v>
      </c>
      <c r="F121" s="6">
        <f t="shared" si="16"/>
        <v>12</v>
      </c>
      <c r="G121" s="6">
        <f t="shared" si="14"/>
        <v>-74.841751000000002</v>
      </c>
      <c r="J121" s="87">
        <v>11555555555.556</v>
      </c>
      <c r="K121" s="87">
        <v>-85.296959000000001</v>
      </c>
      <c r="L121" s="87">
        <v>-75.184196</v>
      </c>
      <c r="N121" s="6">
        <f t="shared" si="17"/>
        <v>12</v>
      </c>
      <c r="O121" s="6">
        <f t="shared" si="15"/>
        <v>-81.829498000000001</v>
      </c>
    </row>
    <row r="122" spans="2:15" x14ac:dyDescent="0.25">
      <c r="B122" s="87">
        <v>11777777777.778</v>
      </c>
      <c r="C122" s="87">
        <v>-80.437447000000006</v>
      </c>
      <c r="D122" s="87">
        <v>-71.184455999999997</v>
      </c>
      <c r="F122" s="6" t="s">
        <v>21</v>
      </c>
      <c r="J122" s="87">
        <v>11777777777.778</v>
      </c>
      <c r="K122" s="87">
        <v>-83.040390000000002</v>
      </c>
      <c r="L122" s="87">
        <v>-73.111075999999997</v>
      </c>
      <c r="N122" s="6" t="s">
        <v>21</v>
      </c>
    </row>
    <row r="123" spans="2:15" x14ac:dyDescent="0.25">
      <c r="B123" s="87">
        <v>12000000000</v>
      </c>
      <c r="C123" s="87">
        <v>-81.143105000000006</v>
      </c>
      <c r="D123" s="87">
        <v>-70.489174000000006</v>
      </c>
      <c r="J123" s="87">
        <v>12000000000</v>
      </c>
      <c r="K123" s="87">
        <v>-83.778282000000004</v>
      </c>
      <c r="L123" s="87">
        <v>-73.987815999999995</v>
      </c>
    </row>
    <row r="124" spans="2:15" x14ac:dyDescent="0.25">
      <c r="B124" s="87" t="s">
        <v>21</v>
      </c>
      <c r="J124" s="87" t="s">
        <v>21</v>
      </c>
    </row>
    <row r="127" spans="2:15" x14ac:dyDescent="0.25">
      <c r="B127" s="87" t="s">
        <v>25</v>
      </c>
      <c r="J127" s="87" t="s">
        <v>25</v>
      </c>
    </row>
    <row r="128" spans="2:15" x14ac:dyDescent="0.25">
      <c r="B128" s="87" t="s">
        <v>19</v>
      </c>
      <c r="C128" s="87" t="s">
        <v>285</v>
      </c>
      <c r="D128" s="87" t="s">
        <v>286</v>
      </c>
      <c r="J128" s="87" t="s">
        <v>19</v>
      </c>
      <c r="K128" s="87" t="s">
        <v>285</v>
      </c>
      <c r="L128" s="87" t="s">
        <v>286</v>
      </c>
    </row>
    <row r="129" spans="2:12" x14ac:dyDescent="0.25">
      <c r="B129" s="87">
        <v>10000000000</v>
      </c>
      <c r="C129" s="87">
        <v>-94.513114999999999</v>
      </c>
      <c r="D129" s="87">
        <v>-87.949348000000001</v>
      </c>
      <c r="J129" s="87">
        <v>10000000000</v>
      </c>
      <c r="K129" s="87">
        <v>-96.432586999999998</v>
      </c>
      <c r="L129" s="87">
        <v>-84.647735999999995</v>
      </c>
    </row>
    <row r="130" spans="2:12" x14ac:dyDescent="0.25">
      <c r="B130" s="87">
        <v>10111111111.111</v>
      </c>
      <c r="C130" s="87">
        <v>-94.885779999999997</v>
      </c>
      <c r="D130" s="87">
        <v>-87.122191999999998</v>
      </c>
      <c r="J130" s="87">
        <v>10111111111.111</v>
      </c>
      <c r="K130" s="87">
        <v>-104.49363</v>
      </c>
      <c r="L130" s="87">
        <v>-96.971107000000003</v>
      </c>
    </row>
    <row r="131" spans="2:12" x14ac:dyDescent="0.25">
      <c r="B131" s="87">
        <v>10222222222.222</v>
      </c>
      <c r="C131" s="87">
        <v>-93.403953999999999</v>
      </c>
      <c r="D131" s="87">
        <v>-85.410988000000003</v>
      </c>
      <c r="J131" s="87">
        <v>10222222222.222</v>
      </c>
      <c r="K131" s="87">
        <v>-102.16978</v>
      </c>
      <c r="L131" s="87">
        <v>-94.703772999999998</v>
      </c>
    </row>
    <row r="132" spans="2:12" x14ac:dyDescent="0.25">
      <c r="B132" s="87">
        <v>10333333333.333</v>
      </c>
      <c r="C132" s="87">
        <v>-87.655570999999995</v>
      </c>
      <c r="D132" s="87">
        <v>-79.670035999999996</v>
      </c>
      <c r="J132" s="87">
        <v>10333333333.333</v>
      </c>
      <c r="K132" s="87">
        <v>-103.58629999999999</v>
      </c>
      <c r="L132" s="87">
        <v>-95.692627000000002</v>
      </c>
    </row>
    <row r="133" spans="2:12" x14ac:dyDescent="0.25">
      <c r="B133" s="87">
        <v>10444444444.444</v>
      </c>
      <c r="C133" s="87">
        <v>-87.795876000000007</v>
      </c>
      <c r="D133" s="87">
        <v>-80.453423000000001</v>
      </c>
      <c r="J133" s="87">
        <v>10444444444.444</v>
      </c>
      <c r="K133" s="87">
        <v>-101.67049</v>
      </c>
      <c r="L133" s="87">
        <v>-93.3797</v>
      </c>
    </row>
    <row r="134" spans="2:12" x14ac:dyDescent="0.25">
      <c r="B134" s="87">
        <v>10555555555.556</v>
      </c>
      <c r="C134" s="87">
        <v>-88.576042000000001</v>
      </c>
      <c r="D134" s="87">
        <v>-81.150627</v>
      </c>
      <c r="J134" s="87">
        <v>10555555555.556</v>
      </c>
      <c r="K134" s="87">
        <v>-104.53745000000001</v>
      </c>
      <c r="L134" s="87">
        <v>-96.005249000000006</v>
      </c>
    </row>
    <row r="135" spans="2:12" x14ac:dyDescent="0.25">
      <c r="B135" s="87">
        <v>10666666666.667</v>
      </c>
      <c r="C135" s="87">
        <v>-89.633049</v>
      </c>
      <c r="D135" s="87">
        <v>-82.296768</v>
      </c>
      <c r="J135" s="87">
        <v>10666666666.667</v>
      </c>
      <c r="K135" s="87">
        <v>-104.10757</v>
      </c>
      <c r="L135" s="87">
        <v>-95.274497999999994</v>
      </c>
    </row>
    <row r="136" spans="2:12" x14ac:dyDescent="0.25">
      <c r="B136" s="87">
        <v>10777777777.778</v>
      </c>
      <c r="C136" s="87">
        <v>-83.302871999999994</v>
      </c>
      <c r="D136" s="87">
        <v>-75.668807999999999</v>
      </c>
      <c r="J136" s="87">
        <v>10777777777.778</v>
      </c>
      <c r="K136" s="87">
        <v>-102.45998</v>
      </c>
      <c r="L136" s="87">
        <v>-93.229179000000002</v>
      </c>
    </row>
    <row r="137" spans="2:12" x14ac:dyDescent="0.25">
      <c r="B137" s="87">
        <v>10888888888.889</v>
      </c>
      <c r="C137" s="87">
        <v>-90.232680999999999</v>
      </c>
      <c r="D137" s="87">
        <v>-82.416297999999998</v>
      </c>
      <c r="J137" s="87">
        <v>10888888888.889</v>
      </c>
      <c r="K137" s="87">
        <v>-101.76437</v>
      </c>
      <c r="L137" s="87">
        <v>-92.389893000000001</v>
      </c>
    </row>
    <row r="138" spans="2:12" x14ac:dyDescent="0.25">
      <c r="B138" s="87">
        <v>11000000000</v>
      </c>
      <c r="C138" s="87">
        <v>-86.203361999999998</v>
      </c>
      <c r="D138" s="87">
        <v>-78.174980000000005</v>
      </c>
      <c r="J138" s="87">
        <v>11000000000</v>
      </c>
      <c r="K138" s="87">
        <v>-98.500564999999995</v>
      </c>
      <c r="L138" s="87">
        <v>-88.885208000000006</v>
      </c>
    </row>
    <row r="139" spans="2:12" x14ac:dyDescent="0.25">
      <c r="B139" s="87">
        <v>11111111111.111</v>
      </c>
      <c r="C139" s="87">
        <v>-88.646957</v>
      </c>
      <c r="D139" s="87">
        <v>-80.351928999999998</v>
      </c>
      <c r="J139" s="87">
        <v>11111111111.111</v>
      </c>
      <c r="K139" s="87">
        <v>-95.798737000000003</v>
      </c>
      <c r="L139" s="87">
        <v>-86.146523000000002</v>
      </c>
    </row>
    <row r="140" spans="2:12" x14ac:dyDescent="0.25">
      <c r="B140" s="87">
        <v>11222222222.222</v>
      </c>
      <c r="C140" s="87">
        <v>-82.911879999999996</v>
      </c>
      <c r="D140" s="87">
        <v>-74.688918999999999</v>
      </c>
      <c r="J140" s="87">
        <v>11222222222.222</v>
      </c>
      <c r="K140" s="87">
        <v>-100.52661000000001</v>
      </c>
      <c r="L140" s="87">
        <v>-90.852142000000001</v>
      </c>
    </row>
    <row r="141" spans="2:12" x14ac:dyDescent="0.25">
      <c r="B141" s="87">
        <v>11333333333.333</v>
      </c>
      <c r="C141" s="87">
        <v>-85.463668999999996</v>
      </c>
      <c r="D141" s="87">
        <v>-76.807732000000001</v>
      </c>
      <c r="J141" s="87">
        <v>11333333333.333</v>
      </c>
      <c r="K141" s="87">
        <v>-95.811340000000001</v>
      </c>
      <c r="L141" s="87">
        <v>-85.463234</v>
      </c>
    </row>
    <row r="142" spans="2:12" x14ac:dyDescent="0.25">
      <c r="B142" s="87">
        <v>11444444444.444</v>
      </c>
      <c r="C142" s="87">
        <v>-82.033355999999998</v>
      </c>
      <c r="D142" s="87">
        <v>-72.993628999999999</v>
      </c>
      <c r="J142" s="87">
        <v>11444444444.444</v>
      </c>
      <c r="K142" s="87">
        <v>-91.246512999999993</v>
      </c>
      <c r="L142" s="87">
        <v>-80.475243000000006</v>
      </c>
    </row>
    <row r="143" spans="2:12" x14ac:dyDescent="0.25">
      <c r="B143" s="87">
        <v>11555555555.556</v>
      </c>
      <c r="C143" s="87">
        <v>-87.345421000000002</v>
      </c>
      <c r="D143" s="87">
        <v>-78.281006000000005</v>
      </c>
      <c r="J143" s="87">
        <v>11555555555.556</v>
      </c>
      <c r="K143" s="87">
        <v>-93.134490999999997</v>
      </c>
      <c r="L143" s="87">
        <v>-82.191513</v>
      </c>
    </row>
    <row r="144" spans="2:12" x14ac:dyDescent="0.25">
      <c r="B144" s="87">
        <v>11666666666.667</v>
      </c>
      <c r="C144" s="87">
        <v>-84.478249000000005</v>
      </c>
      <c r="D144" s="87">
        <v>-75.819229000000007</v>
      </c>
      <c r="J144" s="87">
        <v>11666666666.667</v>
      </c>
      <c r="K144" s="87">
        <v>-95.819321000000002</v>
      </c>
      <c r="L144" s="87">
        <v>-85.436035000000004</v>
      </c>
    </row>
    <row r="145" spans="2:12" x14ac:dyDescent="0.25">
      <c r="B145" s="87">
        <v>11777777777.778</v>
      </c>
      <c r="C145" s="87">
        <v>-84.349373</v>
      </c>
      <c r="D145" s="87">
        <v>-75.580376000000001</v>
      </c>
      <c r="J145" s="87">
        <v>11777777777.778</v>
      </c>
      <c r="K145" s="87">
        <v>-94.971512000000004</v>
      </c>
      <c r="L145" s="87">
        <v>-84.858749000000003</v>
      </c>
    </row>
    <row r="146" spans="2:12" x14ac:dyDescent="0.25">
      <c r="B146" s="87">
        <v>11888888888.889</v>
      </c>
      <c r="C146" s="87">
        <v>-80.227974000000003</v>
      </c>
      <c r="D146" s="87">
        <v>-70.974982999999995</v>
      </c>
      <c r="J146" s="87">
        <v>11888888888.889</v>
      </c>
      <c r="K146" s="87">
        <v>-90.833861999999996</v>
      </c>
      <c r="L146" s="87">
        <v>-80.904549000000003</v>
      </c>
    </row>
    <row r="147" spans="2:12" x14ac:dyDescent="0.25">
      <c r="B147" s="87">
        <v>12000000000</v>
      </c>
      <c r="C147" s="87">
        <v>-85.495682000000002</v>
      </c>
      <c r="D147" s="87">
        <v>-74.841751000000002</v>
      </c>
      <c r="J147" s="87">
        <v>12000000000</v>
      </c>
      <c r="K147" s="87">
        <v>-91.619956999999999</v>
      </c>
      <c r="L147" s="87">
        <v>-81.829498000000001</v>
      </c>
    </row>
    <row r="148" spans="2:12" x14ac:dyDescent="0.25">
      <c r="B148" s="87" t="s">
        <v>21</v>
      </c>
      <c r="J148" s="87" t="s">
        <v>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Q604"/>
  <sheetViews>
    <sheetView topLeftCell="A106" workbookViewId="0">
      <selection activeCell="H127" sqref="H127"/>
    </sheetView>
  </sheetViews>
  <sheetFormatPr defaultRowHeight="15" x14ac:dyDescent="0.25"/>
  <cols>
    <col min="1" max="1" width="13.7109375" style="40" customWidth="1"/>
    <col min="2" max="4" width="9.140625" style="87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6" bestFit="1" customWidth="1"/>
    <col min="9" max="9" width="13.7109375" style="40" customWidth="1"/>
    <col min="10" max="12" width="9.140625" style="87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8" bestFit="1" customWidth="1"/>
    <col min="17" max="17" width="2" style="7" customWidth="1"/>
  </cols>
  <sheetData>
    <row r="1" spans="1:17" x14ac:dyDescent="0.25">
      <c r="B1" s="87" t="s">
        <v>95</v>
      </c>
      <c r="E1" s="10"/>
      <c r="G1" s="6" t="s">
        <v>16</v>
      </c>
      <c r="J1" s="87" t="s">
        <v>95</v>
      </c>
      <c r="M1" s="10"/>
      <c r="O1" s="6" t="s">
        <v>17</v>
      </c>
      <c r="Q1" s="10"/>
    </row>
    <row r="2" spans="1:17" x14ac:dyDescent="0.25">
      <c r="A2" s="50" t="s">
        <v>111</v>
      </c>
      <c r="B2" s="87" t="s">
        <v>257</v>
      </c>
      <c r="C2" s="87" t="s">
        <v>275</v>
      </c>
      <c r="D2" s="87" t="s">
        <v>276</v>
      </c>
      <c r="E2" s="10"/>
      <c r="F2" s="15"/>
      <c r="G2" s="82" t="s">
        <v>303</v>
      </c>
      <c r="I2" s="50" t="s">
        <v>108</v>
      </c>
      <c r="J2" s="87" t="s">
        <v>257</v>
      </c>
      <c r="K2" s="87" t="s">
        <v>275</v>
      </c>
      <c r="L2" s="87" t="s">
        <v>276</v>
      </c>
      <c r="M2" s="10"/>
      <c r="N2" s="15"/>
      <c r="O2" s="82" t="s">
        <v>303</v>
      </c>
      <c r="Q2" s="10"/>
    </row>
    <row r="3" spans="1:17" x14ac:dyDescent="0.25">
      <c r="B3" s="87" t="s">
        <v>264</v>
      </c>
      <c r="C3" s="87" t="s">
        <v>283</v>
      </c>
      <c r="D3" s="87" t="s">
        <v>304</v>
      </c>
      <c r="E3" s="10"/>
      <c r="F3" s="15"/>
      <c r="G3" s="13"/>
      <c r="J3" s="87" t="s">
        <v>264</v>
      </c>
      <c r="K3" s="87" t="s">
        <v>283</v>
      </c>
      <c r="L3" s="87" t="s">
        <v>305</v>
      </c>
      <c r="M3" s="10"/>
      <c r="N3" s="15"/>
      <c r="O3" s="13"/>
      <c r="Q3" s="10"/>
    </row>
    <row r="4" spans="1:17" x14ac:dyDescent="0.25">
      <c r="B4" s="87" t="s">
        <v>98</v>
      </c>
      <c r="E4" s="10"/>
      <c r="G4" s="41" t="s">
        <v>20</v>
      </c>
      <c r="J4" s="87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M5" s="10"/>
      <c r="N5" s="6" t="s">
        <v>18</v>
      </c>
      <c r="Q5" s="10"/>
    </row>
    <row r="6" spans="1:17" ht="15.75" x14ac:dyDescent="0.25">
      <c r="E6" s="10"/>
      <c r="F6" s="6" t="s">
        <v>19</v>
      </c>
      <c r="G6" s="6" t="str">
        <f t="shared" ref="G6:G25" si="0">D32</f>
        <v>1Rx2L dBc Log Mag(dB)</v>
      </c>
      <c r="H6" s="35">
        <v>1</v>
      </c>
      <c r="M6" s="10"/>
      <c r="N6" s="6" t="s">
        <v>19</v>
      </c>
      <c r="O6" s="6" t="str">
        <f t="shared" ref="O6:O25" si="1">L32</f>
        <v>1Rx2L dBc Log Mag(dB)</v>
      </c>
      <c r="P6" s="35">
        <v>1</v>
      </c>
      <c r="Q6" s="10"/>
    </row>
    <row r="7" spans="1:17" ht="15.75" x14ac:dyDescent="0.25">
      <c r="B7" s="87" t="s">
        <v>99</v>
      </c>
      <c r="E7" s="10"/>
      <c r="F7" s="6">
        <f t="shared" ref="F7:F25" si="2">B33/1000000000</f>
        <v>3.9089999999999998</v>
      </c>
      <c r="G7" s="6">
        <f t="shared" si="0"/>
        <v>-31.079550000000001</v>
      </c>
      <c r="H7" s="36">
        <f>ABS(AVERAGE(G7:G25)-(H6-1)*5)</f>
        <v>33.495688421052627</v>
      </c>
      <c r="J7" s="87" t="s">
        <v>99</v>
      </c>
      <c r="M7" s="10"/>
      <c r="N7" s="6">
        <f t="shared" ref="N7:N25" si="3">J33/1000000000</f>
        <v>3.9089999999999998</v>
      </c>
      <c r="O7" s="6">
        <f t="shared" si="1"/>
        <v>-26.526994999999999</v>
      </c>
      <c r="P7" s="36">
        <f>ABS(AVERAGE(O7:O25)-(P6-1)*5)</f>
        <v>32.358254842105268</v>
      </c>
      <c r="Q7" s="10"/>
    </row>
    <row r="8" spans="1:17" x14ac:dyDescent="0.25">
      <c r="B8" s="87" t="s">
        <v>19</v>
      </c>
      <c r="C8" s="87" t="s">
        <v>113</v>
      </c>
      <c r="E8" s="10"/>
      <c r="F8" s="6">
        <f t="shared" si="2"/>
        <v>4.3585000000000003</v>
      </c>
      <c r="G8" s="6">
        <f t="shared" si="0"/>
        <v>-49.134608999999998</v>
      </c>
      <c r="J8" s="87" t="s">
        <v>19</v>
      </c>
      <c r="K8" s="87" t="s">
        <v>113</v>
      </c>
      <c r="M8" s="10"/>
      <c r="N8" s="6">
        <f t="shared" si="3"/>
        <v>4.3585000000000003</v>
      </c>
      <c r="O8" s="6">
        <f t="shared" si="1"/>
        <v>-32.374912000000002</v>
      </c>
      <c r="Q8" s="10"/>
    </row>
    <row r="9" spans="1:17" x14ac:dyDescent="0.25">
      <c r="B9" s="87">
        <v>2000000000</v>
      </c>
      <c r="C9" s="87">
        <v>-6.6833610999999999</v>
      </c>
      <c r="E9" s="10"/>
      <c r="F9" s="6">
        <f t="shared" si="2"/>
        <v>4.8079999999999998</v>
      </c>
      <c r="G9" s="6">
        <f t="shared" si="0"/>
        <v>-39.049362000000002</v>
      </c>
      <c r="J9" s="87">
        <v>2000000000</v>
      </c>
      <c r="K9" s="87">
        <v>-11.958518</v>
      </c>
      <c r="M9" s="10"/>
      <c r="N9" s="6">
        <f t="shared" si="3"/>
        <v>4.8079999999999998</v>
      </c>
      <c r="O9" s="6">
        <f t="shared" si="1"/>
        <v>-30.438960999999999</v>
      </c>
      <c r="Q9" s="10"/>
    </row>
    <row r="10" spans="1:17" x14ac:dyDescent="0.25">
      <c r="B10" s="87">
        <v>2555555555.5556002</v>
      </c>
      <c r="C10" s="87">
        <v>-7.8323115999999997</v>
      </c>
      <c r="E10" s="10"/>
      <c r="F10" s="6">
        <f t="shared" si="2"/>
        <v>5.2575000000000003</v>
      </c>
      <c r="G10" s="6">
        <f t="shared" si="0"/>
        <v>-35.510128000000002</v>
      </c>
      <c r="J10" s="87">
        <v>2555555555.5556002</v>
      </c>
      <c r="K10" s="87">
        <v>-7.5863880999999997</v>
      </c>
      <c r="M10" s="10"/>
      <c r="N10" s="6">
        <f t="shared" si="3"/>
        <v>5.2575000000000003</v>
      </c>
      <c r="O10" s="6">
        <f t="shared" si="1"/>
        <v>-29.158422000000002</v>
      </c>
      <c r="Q10" s="10"/>
    </row>
    <row r="11" spans="1:17" x14ac:dyDescent="0.25">
      <c r="B11" s="87">
        <v>3111111111.1111002</v>
      </c>
      <c r="C11" s="87">
        <v>-8.0397634999999994</v>
      </c>
      <c r="E11" s="10"/>
      <c r="F11" s="6">
        <f t="shared" si="2"/>
        <v>5.7069999999999999</v>
      </c>
      <c r="G11" s="6">
        <f t="shared" si="0"/>
        <v>-33.065463999999999</v>
      </c>
      <c r="J11" s="87">
        <v>3111111111.1111002</v>
      </c>
      <c r="K11" s="87">
        <v>-7.5320134000000003</v>
      </c>
      <c r="M11" s="10"/>
      <c r="N11" s="6">
        <f t="shared" si="3"/>
        <v>5.7069999999999999</v>
      </c>
      <c r="O11" s="6">
        <f t="shared" si="1"/>
        <v>-31.245011999999999</v>
      </c>
      <c r="Q11" s="10"/>
    </row>
    <row r="12" spans="1:17" x14ac:dyDescent="0.25">
      <c r="B12" s="87">
        <v>3666666666.6666999</v>
      </c>
      <c r="C12" s="87">
        <v>-8.0214862999999994</v>
      </c>
      <c r="E12" s="10"/>
      <c r="F12" s="6">
        <f t="shared" si="2"/>
        <v>6.1565000000000003</v>
      </c>
      <c r="G12" s="6">
        <f t="shared" si="0"/>
        <v>-32.426445000000001</v>
      </c>
      <c r="J12" s="87">
        <v>3666666666.6666999</v>
      </c>
      <c r="K12" s="87">
        <v>-7.9765848999999998</v>
      </c>
      <c r="M12" s="10"/>
      <c r="N12" s="6">
        <f t="shared" si="3"/>
        <v>6.1565000000000003</v>
      </c>
      <c r="O12" s="6">
        <f t="shared" si="1"/>
        <v>-35.132347000000003</v>
      </c>
      <c r="Q12" s="10"/>
    </row>
    <row r="13" spans="1:17" x14ac:dyDescent="0.25">
      <c r="B13" s="87">
        <v>4222222222.2221999</v>
      </c>
      <c r="C13" s="87">
        <v>-7.3897481000000003</v>
      </c>
      <c r="E13" s="10"/>
      <c r="F13" s="6">
        <f t="shared" si="2"/>
        <v>6.6059999999999999</v>
      </c>
      <c r="G13" s="6">
        <f t="shared" si="0"/>
        <v>-32.671802999999997</v>
      </c>
      <c r="J13" s="87">
        <v>4222222222.2221999</v>
      </c>
      <c r="K13" s="87">
        <v>-8.3906802999999996</v>
      </c>
      <c r="M13" s="10"/>
      <c r="N13" s="6">
        <f t="shared" si="3"/>
        <v>6.6059999999999999</v>
      </c>
      <c r="O13" s="6">
        <f t="shared" si="1"/>
        <v>-35.751572000000003</v>
      </c>
      <c r="Q13" s="10"/>
    </row>
    <row r="14" spans="1:17" x14ac:dyDescent="0.25">
      <c r="B14" s="87">
        <v>4777777777.7777996</v>
      </c>
      <c r="C14" s="87">
        <v>-7.4728794000000001</v>
      </c>
      <c r="E14" s="10"/>
      <c r="F14" s="6">
        <f t="shared" si="2"/>
        <v>7.0555000000000003</v>
      </c>
      <c r="G14" s="6">
        <f t="shared" si="0"/>
        <v>-31.601953999999999</v>
      </c>
      <c r="J14" s="87">
        <v>4777777777.7777996</v>
      </c>
      <c r="K14" s="87">
        <v>-8.6211909999999996</v>
      </c>
      <c r="M14" s="10"/>
      <c r="N14" s="6">
        <f t="shared" si="3"/>
        <v>7.0555000000000003</v>
      </c>
      <c r="O14" s="6">
        <f t="shared" si="1"/>
        <v>-34.003146999999998</v>
      </c>
      <c r="Q14" s="10"/>
    </row>
    <row r="15" spans="1:17" x14ac:dyDescent="0.25">
      <c r="B15" s="87">
        <v>5333333333.3332996</v>
      </c>
      <c r="C15" s="87">
        <v>-7.3922967999999996</v>
      </c>
      <c r="E15" s="10"/>
      <c r="F15" s="6">
        <f t="shared" si="2"/>
        <v>7.5049999999999999</v>
      </c>
      <c r="G15" s="6">
        <f t="shared" si="0"/>
        <v>-30.03153</v>
      </c>
      <c r="J15" s="87">
        <v>5333333333.3332996</v>
      </c>
      <c r="K15" s="87">
        <v>-8.9166516999999992</v>
      </c>
      <c r="M15" s="10"/>
      <c r="N15" s="6">
        <f t="shared" si="3"/>
        <v>7.5049999999999999</v>
      </c>
      <c r="O15" s="6">
        <f t="shared" si="1"/>
        <v>-33.564697000000002</v>
      </c>
      <c r="Q15" s="10"/>
    </row>
    <row r="16" spans="1:17" x14ac:dyDescent="0.25">
      <c r="B16" s="87">
        <v>5888888888.8888998</v>
      </c>
      <c r="C16" s="87">
        <v>-7.6935244000000003</v>
      </c>
      <c r="E16" s="10"/>
      <c r="F16" s="6">
        <f t="shared" si="2"/>
        <v>7.9545000000000003</v>
      </c>
      <c r="G16" s="6">
        <f t="shared" si="0"/>
        <v>-30.873502999999999</v>
      </c>
      <c r="J16" s="87">
        <v>5888888888.8888998</v>
      </c>
      <c r="K16" s="87">
        <v>-9.3131751999999999</v>
      </c>
      <c r="M16" s="10"/>
      <c r="N16" s="6">
        <f t="shared" si="3"/>
        <v>7.9545000000000003</v>
      </c>
      <c r="O16" s="6">
        <f t="shared" si="1"/>
        <v>-35.846367000000001</v>
      </c>
      <c r="Q16" s="10"/>
    </row>
    <row r="17" spans="2:17" x14ac:dyDescent="0.25">
      <c r="B17" s="87">
        <v>6444444444.4443998</v>
      </c>
      <c r="C17" s="87">
        <v>-7.8765869000000004</v>
      </c>
      <c r="E17" s="10"/>
      <c r="F17" s="6">
        <f t="shared" si="2"/>
        <v>8.4039999999999999</v>
      </c>
      <c r="G17" s="6">
        <f t="shared" si="0"/>
        <v>-32.253917999999999</v>
      </c>
      <c r="J17" s="87">
        <v>6444444444.4443998</v>
      </c>
      <c r="K17" s="87">
        <v>-9.4847908000000007</v>
      </c>
      <c r="M17" s="10"/>
      <c r="N17" s="6">
        <f t="shared" si="3"/>
        <v>8.4039999999999999</v>
      </c>
      <c r="O17" s="6">
        <f t="shared" si="1"/>
        <v>-35.535350999999999</v>
      </c>
      <c r="Q17" s="10"/>
    </row>
    <row r="18" spans="2:17" x14ac:dyDescent="0.25">
      <c r="B18" s="87">
        <v>7000000000</v>
      </c>
      <c r="C18" s="87">
        <v>-8.0792932999999998</v>
      </c>
      <c r="E18" s="10"/>
      <c r="F18" s="6">
        <f t="shared" si="2"/>
        <v>8.8535000000000004</v>
      </c>
      <c r="G18" s="6">
        <f t="shared" si="0"/>
        <v>-32.45232</v>
      </c>
      <c r="J18" s="87">
        <v>7000000000</v>
      </c>
      <c r="K18" s="87">
        <v>-9.7158613000000003</v>
      </c>
      <c r="M18" s="10"/>
      <c r="N18" s="6">
        <f t="shared" si="3"/>
        <v>8.8535000000000004</v>
      </c>
      <c r="O18" s="6">
        <f t="shared" si="1"/>
        <v>-33.857787999999999</v>
      </c>
      <c r="Q18" s="10"/>
    </row>
    <row r="19" spans="2:17" x14ac:dyDescent="0.25">
      <c r="B19" s="87">
        <v>7555555555.5556002</v>
      </c>
      <c r="C19" s="87">
        <v>-8.3129767999999995</v>
      </c>
      <c r="E19" s="10"/>
      <c r="F19" s="6">
        <f t="shared" si="2"/>
        <v>9.3030000000000008</v>
      </c>
      <c r="G19" s="6">
        <f t="shared" si="0"/>
        <v>-32.775215000000003</v>
      </c>
      <c r="J19" s="87">
        <v>7555555555.5556002</v>
      </c>
      <c r="K19" s="87">
        <v>-9.7283077000000002</v>
      </c>
      <c r="M19" s="10"/>
      <c r="N19" s="6">
        <f t="shared" si="3"/>
        <v>9.3030000000000008</v>
      </c>
      <c r="O19" s="6">
        <f t="shared" si="1"/>
        <v>-32.216503000000003</v>
      </c>
      <c r="Q19" s="10"/>
    </row>
    <row r="20" spans="2:17" x14ac:dyDescent="0.25">
      <c r="B20" s="87">
        <v>8111111111.1111002</v>
      </c>
      <c r="C20" s="87">
        <v>-8.2324456999999995</v>
      </c>
      <c r="E20" s="10"/>
      <c r="F20" s="6">
        <f t="shared" si="2"/>
        <v>9.7524999999999995</v>
      </c>
      <c r="G20" s="6">
        <f t="shared" si="0"/>
        <v>-33.313335000000002</v>
      </c>
      <c r="J20" s="87">
        <v>8111111111.1111002</v>
      </c>
      <c r="K20" s="87">
        <v>-9.7279882000000004</v>
      </c>
      <c r="M20" s="10"/>
      <c r="N20" s="6">
        <f t="shared" si="3"/>
        <v>9.7524999999999995</v>
      </c>
      <c r="O20" s="6">
        <f t="shared" si="1"/>
        <v>-30.079917999999999</v>
      </c>
      <c r="Q20" s="10"/>
    </row>
    <row r="21" spans="2:17" x14ac:dyDescent="0.25">
      <c r="B21" s="87">
        <v>8666666666.6667004</v>
      </c>
      <c r="C21" s="87">
        <v>-8.6808805000000007</v>
      </c>
      <c r="E21" s="10"/>
      <c r="F21" s="6">
        <f t="shared" si="2"/>
        <v>10.202</v>
      </c>
      <c r="G21" s="6">
        <f t="shared" si="0"/>
        <v>-33.734977999999998</v>
      </c>
      <c r="J21" s="87">
        <v>8666666666.6667004</v>
      </c>
      <c r="K21" s="87">
        <v>-10.392709999999999</v>
      </c>
      <c r="M21" s="10"/>
      <c r="N21" s="6">
        <f t="shared" si="3"/>
        <v>10.202</v>
      </c>
      <c r="O21" s="6">
        <f t="shared" si="1"/>
        <v>-30.169208999999999</v>
      </c>
      <c r="Q21" s="10"/>
    </row>
    <row r="22" spans="2:17" x14ac:dyDescent="0.25">
      <c r="B22" s="87">
        <v>9222222222.2222004</v>
      </c>
      <c r="C22" s="87">
        <v>-9.0628147000000006</v>
      </c>
      <c r="E22" s="10"/>
      <c r="F22" s="6">
        <f t="shared" si="2"/>
        <v>10.6515</v>
      </c>
      <c r="G22" s="6">
        <f t="shared" si="0"/>
        <v>-31.631342</v>
      </c>
      <c r="J22" s="87">
        <v>9222222222.2222004</v>
      </c>
      <c r="K22" s="87">
        <v>-10.842594999999999</v>
      </c>
      <c r="M22" s="10"/>
      <c r="N22" s="6">
        <f t="shared" si="3"/>
        <v>10.6515</v>
      </c>
      <c r="O22" s="6">
        <f t="shared" si="1"/>
        <v>-32.215687000000003</v>
      </c>
      <c r="Q22" s="10"/>
    </row>
    <row r="23" spans="2:17" x14ac:dyDescent="0.25">
      <c r="B23" s="87">
        <v>9777777777.7777996</v>
      </c>
      <c r="C23" s="87">
        <v>-9.0703831000000008</v>
      </c>
      <c r="E23" s="10"/>
      <c r="F23" s="6">
        <f t="shared" si="2"/>
        <v>11.101000000000001</v>
      </c>
      <c r="G23" s="6">
        <f t="shared" si="0"/>
        <v>-32.657477999999998</v>
      </c>
      <c r="J23" s="87">
        <v>9777777777.7777996</v>
      </c>
      <c r="K23" s="87">
        <v>-11.00619</v>
      </c>
      <c r="M23" s="10"/>
      <c r="N23" s="6">
        <f t="shared" si="3"/>
        <v>11.101000000000001</v>
      </c>
      <c r="O23" s="6">
        <f t="shared" si="1"/>
        <v>-32.844214999999998</v>
      </c>
      <c r="Q23" s="10"/>
    </row>
    <row r="24" spans="2:17" x14ac:dyDescent="0.25">
      <c r="B24" s="87">
        <v>10333333333.333</v>
      </c>
      <c r="C24" s="87">
        <v>-8.6707658999999992</v>
      </c>
      <c r="E24" s="10"/>
      <c r="F24" s="6">
        <f t="shared" si="2"/>
        <v>11.5505</v>
      </c>
      <c r="G24" s="6">
        <f t="shared" si="0"/>
        <v>-31.717627</v>
      </c>
      <c r="J24" s="87">
        <v>10333333333.333</v>
      </c>
      <c r="K24" s="87">
        <v>-10.470469</v>
      </c>
      <c r="M24" s="10"/>
      <c r="N24" s="6">
        <f t="shared" si="3"/>
        <v>11.5505</v>
      </c>
      <c r="O24" s="6">
        <f t="shared" si="1"/>
        <v>-31.307797999999998</v>
      </c>
      <c r="Q24" s="10"/>
    </row>
    <row r="25" spans="2:17" x14ac:dyDescent="0.25">
      <c r="B25" s="87">
        <v>10888888888.889</v>
      </c>
      <c r="C25" s="87">
        <v>-8.8021975000000001</v>
      </c>
      <c r="E25" s="10"/>
      <c r="F25" s="6">
        <f t="shared" si="2"/>
        <v>12</v>
      </c>
      <c r="G25" s="6">
        <f t="shared" si="0"/>
        <v>-30.437519000000002</v>
      </c>
      <c r="J25" s="87">
        <v>10888888888.889</v>
      </c>
      <c r="K25" s="87">
        <v>-10.177094</v>
      </c>
      <c r="M25" s="10"/>
      <c r="N25" s="6">
        <f t="shared" si="3"/>
        <v>12</v>
      </c>
      <c r="O25" s="6">
        <f t="shared" si="1"/>
        <v>-32.537941000000004</v>
      </c>
      <c r="Q25" s="10"/>
    </row>
    <row r="26" spans="2:17" x14ac:dyDescent="0.25">
      <c r="B26" s="87">
        <v>11444444444.444</v>
      </c>
      <c r="C26" s="87">
        <v>-9.2944565000000008</v>
      </c>
      <c r="E26" s="10"/>
      <c r="F26" s="6" t="s">
        <v>21</v>
      </c>
      <c r="J26" s="87">
        <v>11444444444.444</v>
      </c>
      <c r="K26" s="87">
        <v>-9.9808959999999995</v>
      </c>
      <c r="M26" s="10"/>
      <c r="N26" s="6" t="s">
        <v>21</v>
      </c>
      <c r="Q26" s="10"/>
    </row>
    <row r="27" spans="2:17" x14ac:dyDescent="0.25">
      <c r="B27" s="87">
        <v>12000000000</v>
      </c>
      <c r="C27" s="87">
        <v>-10.706884000000001</v>
      </c>
      <c r="E27" s="10"/>
      <c r="J27" s="87">
        <v>12000000000</v>
      </c>
      <c r="K27" s="87">
        <v>-9.8700522999999993</v>
      </c>
      <c r="M27" s="10"/>
      <c r="Q27" s="10"/>
    </row>
    <row r="28" spans="2:17" x14ac:dyDescent="0.25">
      <c r="B28" s="87" t="s">
        <v>21</v>
      </c>
      <c r="E28" s="10"/>
      <c r="J28" s="87" t="s">
        <v>21</v>
      </c>
      <c r="M28" s="10"/>
      <c r="Q28" s="10"/>
    </row>
    <row r="29" spans="2:17" x14ac:dyDescent="0.25">
      <c r="E29" s="10"/>
      <c r="F29" s="6" t="s">
        <v>22</v>
      </c>
      <c r="M29" s="10"/>
      <c r="N29" s="6" t="s">
        <v>22</v>
      </c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1Rx3L dBc Log Mag(dB)</v>
      </c>
      <c r="H30" s="35">
        <v>1</v>
      </c>
      <c r="M30" s="10"/>
      <c r="N30" s="6" t="s">
        <v>19</v>
      </c>
      <c r="O30" s="6" t="str">
        <f t="shared" ref="O30:O49" si="5">L56</f>
        <v>1Rx3L dBc Log Mag(dB)</v>
      </c>
      <c r="P30" s="35">
        <v>1</v>
      </c>
      <c r="Q30" s="10"/>
    </row>
    <row r="31" spans="2:17" ht="15.75" x14ac:dyDescent="0.25">
      <c r="B31" s="87" t="s">
        <v>18</v>
      </c>
      <c r="E31" s="10"/>
      <c r="F31" s="6">
        <f t="shared" ref="F31:F49" si="6">B57/1000000000</f>
        <v>5.9089999999999998</v>
      </c>
      <c r="G31" s="6">
        <f t="shared" si="4"/>
        <v>-11.545730000000001</v>
      </c>
      <c r="H31" s="36">
        <f>ABS(AVERAGE(G31:G49)-(H30-1)*5)</f>
        <v>11.017084473684212</v>
      </c>
      <c r="J31" s="87" t="s">
        <v>18</v>
      </c>
      <c r="M31" s="10"/>
      <c r="N31" s="6">
        <f t="shared" ref="N31:N49" si="7">J57/1000000000</f>
        <v>5.9089999999999998</v>
      </c>
      <c r="O31" s="6">
        <f t="shared" si="5"/>
        <v>-5.5104202999999998</v>
      </c>
      <c r="P31" s="36">
        <f>ABS(AVERAGE(O31:O49)-(P30-1)*5)</f>
        <v>12.832411410526316</v>
      </c>
      <c r="Q31" s="10"/>
    </row>
    <row r="32" spans="2:17" x14ac:dyDescent="0.25">
      <c r="B32" s="87" t="s">
        <v>19</v>
      </c>
      <c r="C32" s="87" t="s">
        <v>123</v>
      </c>
      <c r="D32" s="87" t="s">
        <v>31</v>
      </c>
      <c r="E32" s="10"/>
      <c r="F32" s="6">
        <f t="shared" si="6"/>
        <v>6.2473888888889002</v>
      </c>
      <c r="G32" s="6">
        <f t="shared" si="4"/>
        <v>-14.208491</v>
      </c>
      <c r="J32" s="87" t="s">
        <v>19</v>
      </c>
      <c r="K32" s="87" t="s">
        <v>123</v>
      </c>
      <c r="L32" s="87" t="s">
        <v>31</v>
      </c>
      <c r="M32" s="10"/>
      <c r="N32" s="6">
        <f t="shared" si="7"/>
        <v>6.2473888888889002</v>
      </c>
      <c r="O32" s="6">
        <f t="shared" si="5"/>
        <v>-10.622301</v>
      </c>
      <c r="Q32" s="10"/>
    </row>
    <row r="33" spans="2:17" x14ac:dyDescent="0.25">
      <c r="B33" s="87">
        <v>3909000000</v>
      </c>
      <c r="C33" s="87">
        <v>-37.762909000000001</v>
      </c>
      <c r="D33" s="87">
        <v>-31.079550000000001</v>
      </c>
      <c r="E33" s="10"/>
      <c r="F33" s="6">
        <f t="shared" si="6"/>
        <v>6.5857777777777997</v>
      </c>
      <c r="G33" s="6">
        <f t="shared" si="4"/>
        <v>-15.869426000000001</v>
      </c>
      <c r="J33" s="87">
        <v>3909000000</v>
      </c>
      <c r="K33" s="87">
        <v>-38.485512</v>
      </c>
      <c r="L33" s="87">
        <v>-26.526994999999999</v>
      </c>
      <c r="M33" s="10"/>
      <c r="N33" s="6">
        <f t="shared" si="7"/>
        <v>6.5857777777777997</v>
      </c>
      <c r="O33" s="6">
        <f t="shared" si="5"/>
        <v>-11.901776</v>
      </c>
      <c r="Q33" s="10"/>
    </row>
    <row r="34" spans="2:17" x14ac:dyDescent="0.25">
      <c r="B34" s="87">
        <v>4358500000</v>
      </c>
      <c r="C34" s="87">
        <v>-56.966923000000001</v>
      </c>
      <c r="D34" s="87">
        <v>-49.134608999999998</v>
      </c>
      <c r="E34" s="10"/>
      <c r="F34" s="6">
        <f t="shared" si="6"/>
        <v>6.9241666666667001</v>
      </c>
      <c r="G34" s="6">
        <f t="shared" si="4"/>
        <v>-11.651484</v>
      </c>
      <c r="J34" s="87">
        <v>4358500000</v>
      </c>
      <c r="K34" s="87">
        <v>-39.961303999999998</v>
      </c>
      <c r="L34" s="87">
        <v>-32.374912000000002</v>
      </c>
      <c r="M34" s="10"/>
      <c r="N34" s="6">
        <f t="shared" si="7"/>
        <v>6.9241666666667001</v>
      </c>
      <c r="O34" s="6">
        <f t="shared" si="5"/>
        <v>-14.28312</v>
      </c>
      <c r="Q34" s="10"/>
    </row>
    <row r="35" spans="2:17" x14ac:dyDescent="0.25">
      <c r="B35" s="87">
        <v>4808000000</v>
      </c>
      <c r="C35" s="87">
        <v>-47.089126999999998</v>
      </c>
      <c r="D35" s="87">
        <v>-39.049362000000002</v>
      </c>
      <c r="E35" s="10"/>
      <c r="F35" s="6">
        <f t="shared" si="6"/>
        <v>7.2625555555556005</v>
      </c>
      <c r="G35" s="6">
        <f t="shared" si="4"/>
        <v>-11.165751999999999</v>
      </c>
      <c r="J35" s="87">
        <v>4808000000</v>
      </c>
      <c r="K35" s="87">
        <v>-37.970973999999998</v>
      </c>
      <c r="L35" s="87">
        <v>-30.438960999999999</v>
      </c>
      <c r="M35" s="10"/>
      <c r="N35" s="6">
        <f t="shared" si="7"/>
        <v>7.2625555555556005</v>
      </c>
      <c r="O35" s="6">
        <f t="shared" si="5"/>
        <v>-14.744956999999999</v>
      </c>
      <c r="Q35" s="10"/>
    </row>
    <row r="36" spans="2:17" x14ac:dyDescent="0.25">
      <c r="B36" s="87">
        <v>5257500000</v>
      </c>
      <c r="C36" s="87">
        <v>-43.531612000000003</v>
      </c>
      <c r="D36" s="87">
        <v>-35.510128000000002</v>
      </c>
      <c r="E36" s="10"/>
      <c r="F36" s="6">
        <f t="shared" si="6"/>
        <v>7.6009444444443997</v>
      </c>
      <c r="G36" s="6">
        <f t="shared" si="4"/>
        <v>-12.52445</v>
      </c>
      <c r="J36" s="87">
        <v>5257500000</v>
      </c>
      <c r="K36" s="87">
        <v>-37.135005999999997</v>
      </c>
      <c r="L36" s="87">
        <v>-29.158422000000002</v>
      </c>
      <c r="M36" s="10"/>
      <c r="N36" s="6">
        <f t="shared" si="7"/>
        <v>7.6009444444443997</v>
      </c>
      <c r="O36" s="6">
        <f t="shared" si="5"/>
        <v>-15.80134</v>
      </c>
      <c r="Q36" s="10"/>
    </row>
    <row r="37" spans="2:17" x14ac:dyDescent="0.25">
      <c r="B37" s="87">
        <v>5707000000</v>
      </c>
      <c r="C37" s="87">
        <v>-40.455212000000003</v>
      </c>
      <c r="D37" s="87">
        <v>-33.065463999999999</v>
      </c>
      <c r="E37" s="10"/>
      <c r="F37" s="6">
        <f t="shared" si="6"/>
        <v>7.9393333333333</v>
      </c>
      <c r="G37" s="6">
        <f t="shared" si="4"/>
        <v>-10.563641000000001</v>
      </c>
      <c r="J37" s="87">
        <v>5707000000</v>
      </c>
      <c r="K37" s="87">
        <v>-39.635693000000003</v>
      </c>
      <c r="L37" s="87">
        <v>-31.245011999999999</v>
      </c>
      <c r="M37" s="10"/>
      <c r="N37" s="6">
        <f t="shared" si="7"/>
        <v>7.9393333333333</v>
      </c>
      <c r="O37" s="6">
        <f t="shared" si="5"/>
        <v>-17.744205000000001</v>
      </c>
      <c r="Q37" s="10"/>
    </row>
    <row r="38" spans="2:17" x14ac:dyDescent="0.25">
      <c r="B38" s="87">
        <v>6156500000</v>
      </c>
      <c r="C38" s="87">
        <v>-39.899326000000002</v>
      </c>
      <c r="D38" s="87">
        <v>-32.426445000000001</v>
      </c>
      <c r="E38" s="10"/>
      <c r="F38" s="6">
        <f t="shared" si="6"/>
        <v>8.2777222222222004</v>
      </c>
      <c r="G38" s="6">
        <f t="shared" si="4"/>
        <v>-11.673183</v>
      </c>
      <c r="J38" s="87">
        <v>6156500000</v>
      </c>
      <c r="K38" s="87">
        <v>-43.753535999999997</v>
      </c>
      <c r="L38" s="87">
        <v>-35.132347000000003</v>
      </c>
      <c r="M38" s="10"/>
      <c r="N38" s="6">
        <f t="shared" si="7"/>
        <v>8.2777222222222004</v>
      </c>
      <c r="O38" s="6">
        <f t="shared" si="5"/>
        <v>-16.113771</v>
      </c>
      <c r="Q38" s="10"/>
    </row>
    <row r="39" spans="2:17" x14ac:dyDescent="0.25">
      <c r="B39" s="87">
        <v>6606000000</v>
      </c>
      <c r="C39" s="87">
        <v>-40.064098000000001</v>
      </c>
      <c r="D39" s="87">
        <v>-32.671802999999997</v>
      </c>
      <c r="E39" s="10"/>
      <c r="F39" s="6">
        <f t="shared" si="6"/>
        <v>8.6161111111110991</v>
      </c>
      <c r="G39" s="6">
        <f t="shared" si="4"/>
        <v>-11.616057</v>
      </c>
      <c r="J39" s="87">
        <v>6606000000</v>
      </c>
      <c r="K39" s="87">
        <v>-44.668224000000002</v>
      </c>
      <c r="L39" s="87">
        <v>-35.751572000000003</v>
      </c>
      <c r="M39" s="10"/>
      <c r="N39" s="6">
        <f t="shared" si="7"/>
        <v>8.6161111111110991</v>
      </c>
      <c r="O39" s="6">
        <f t="shared" si="5"/>
        <v>-18.876591000000001</v>
      </c>
      <c r="Q39" s="10"/>
    </row>
    <row r="40" spans="2:17" x14ac:dyDescent="0.25">
      <c r="B40" s="87">
        <v>7055500000</v>
      </c>
      <c r="C40" s="87">
        <v>-39.295479</v>
      </c>
      <c r="D40" s="87">
        <v>-31.601953999999999</v>
      </c>
      <c r="E40" s="10"/>
      <c r="F40" s="6">
        <f t="shared" si="6"/>
        <v>8.9544999999999995</v>
      </c>
      <c r="G40" s="6">
        <f t="shared" si="4"/>
        <v>-10.040321</v>
      </c>
      <c r="J40" s="87">
        <v>7055500000</v>
      </c>
      <c r="K40" s="87">
        <v>-43.316322</v>
      </c>
      <c r="L40" s="87">
        <v>-34.003146999999998</v>
      </c>
      <c r="M40" s="10"/>
      <c r="N40" s="6">
        <f t="shared" si="7"/>
        <v>8.9544999999999995</v>
      </c>
      <c r="O40" s="6">
        <f t="shared" si="5"/>
        <v>-17.625803000000001</v>
      </c>
      <c r="Q40" s="10"/>
    </row>
    <row r="41" spans="2:17" x14ac:dyDescent="0.25">
      <c r="B41" s="87">
        <v>7505000000</v>
      </c>
      <c r="C41" s="87">
        <v>-37.908118999999999</v>
      </c>
      <c r="D41" s="87">
        <v>-30.03153</v>
      </c>
      <c r="E41" s="10"/>
      <c r="F41" s="6">
        <f t="shared" si="6"/>
        <v>9.2928888888889016</v>
      </c>
      <c r="G41" s="6">
        <f t="shared" si="4"/>
        <v>-9.6502093999999996</v>
      </c>
      <c r="J41" s="87">
        <v>7505000000</v>
      </c>
      <c r="K41" s="87">
        <v>-43.049487999999997</v>
      </c>
      <c r="L41" s="87">
        <v>-33.564697000000002</v>
      </c>
      <c r="M41" s="10"/>
      <c r="N41" s="6">
        <f t="shared" si="7"/>
        <v>9.2928888888889016</v>
      </c>
      <c r="O41" s="6">
        <f t="shared" si="5"/>
        <v>-14.677443999999999</v>
      </c>
      <c r="Q41" s="10"/>
    </row>
    <row r="42" spans="2:17" x14ac:dyDescent="0.25">
      <c r="B42" s="87">
        <v>7954500000</v>
      </c>
      <c r="C42" s="87">
        <v>-38.952796999999997</v>
      </c>
      <c r="D42" s="87">
        <v>-30.873502999999999</v>
      </c>
      <c r="E42" s="10"/>
      <c r="F42" s="6">
        <f t="shared" si="6"/>
        <v>9.6312777777778003</v>
      </c>
      <c r="G42" s="6">
        <f t="shared" si="4"/>
        <v>-10.999482</v>
      </c>
      <c r="J42" s="87">
        <v>7954500000</v>
      </c>
      <c r="K42" s="87">
        <v>-45.562229000000002</v>
      </c>
      <c r="L42" s="87">
        <v>-35.846367000000001</v>
      </c>
      <c r="M42" s="10"/>
      <c r="N42" s="6">
        <f t="shared" si="7"/>
        <v>9.6312777777778003</v>
      </c>
      <c r="O42" s="6">
        <f t="shared" si="5"/>
        <v>-13.710217</v>
      </c>
      <c r="Q42" s="10"/>
    </row>
    <row r="43" spans="2:17" x14ac:dyDescent="0.25">
      <c r="B43" s="87">
        <v>8404000000</v>
      </c>
      <c r="C43" s="87">
        <v>-40.566895000000002</v>
      </c>
      <c r="D43" s="87">
        <v>-32.253917999999999</v>
      </c>
      <c r="E43" s="10"/>
      <c r="F43" s="6">
        <f t="shared" si="6"/>
        <v>9.9696666666667006</v>
      </c>
      <c r="G43" s="6">
        <f t="shared" si="4"/>
        <v>-10.570664000000001</v>
      </c>
      <c r="J43" s="87">
        <v>8404000000</v>
      </c>
      <c r="K43" s="87">
        <v>-45.263660000000002</v>
      </c>
      <c r="L43" s="87">
        <v>-35.535350999999999</v>
      </c>
      <c r="M43" s="10"/>
      <c r="N43" s="6">
        <f t="shared" si="7"/>
        <v>9.9696666666667006</v>
      </c>
      <c r="O43" s="6">
        <f t="shared" si="5"/>
        <v>-13.068562</v>
      </c>
      <c r="Q43" s="10"/>
    </row>
    <row r="44" spans="2:17" x14ac:dyDescent="0.25">
      <c r="B44" s="87">
        <v>8853500000</v>
      </c>
      <c r="C44" s="87">
        <v>-40.684764999999999</v>
      </c>
      <c r="D44" s="87">
        <v>-32.45232</v>
      </c>
      <c r="E44" s="10"/>
      <c r="F44" s="6">
        <f t="shared" si="6"/>
        <v>10.308055555555999</v>
      </c>
      <c r="G44" s="6">
        <f t="shared" si="4"/>
        <v>-8.8121290000000005</v>
      </c>
      <c r="J44" s="87">
        <v>8853500000</v>
      </c>
      <c r="K44" s="87">
        <v>-43.585777</v>
      </c>
      <c r="L44" s="87">
        <v>-33.857787999999999</v>
      </c>
      <c r="M44" s="10"/>
      <c r="N44" s="6">
        <f t="shared" si="7"/>
        <v>10.308055555555999</v>
      </c>
      <c r="O44" s="6">
        <f t="shared" si="5"/>
        <v>-13.834307000000001</v>
      </c>
      <c r="Q44" s="10"/>
    </row>
    <row r="45" spans="2:17" x14ac:dyDescent="0.25">
      <c r="B45" s="87">
        <v>9303000000</v>
      </c>
      <c r="C45" s="87">
        <v>-41.456097</v>
      </c>
      <c r="D45" s="87">
        <v>-32.775215000000003</v>
      </c>
      <c r="E45" s="10"/>
      <c r="F45" s="6">
        <f t="shared" si="6"/>
        <v>10.646444444444001</v>
      </c>
      <c r="G45" s="6">
        <f t="shared" si="4"/>
        <v>-10.356256</v>
      </c>
      <c r="J45" s="87">
        <v>9303000000</v>
      </c>
      <c r="K45" s="87">
        <v>-42.609214999999999</v>
      </c>
      <c r="L45" s="87">
        <v>-32.216503000000003</v>
      </c>
      <c r="M45" s="10"/>
      <c r="N45" s="6">
        <f t="shared" si="7"/>
        <v>10.646444444444001</v>
      </c>
      <c r="O45" s="6">
        <f t="shared" si="5"/>
        <v>-9.9903277999999993</v>
      </c>
      <c r="Q45" s="10"/>
    </row>
    <row r="46" spans="2:17" x14ac:dyDescent="0.25">
      <c r="B46" s="87">
        <v>9752500000</v>
      </c>
      <c r="C46" s="87">
        <v>-42.376148000000001</v>
      </c>
      <c r="D46" s="87">
        <v>-33.313335000000002</v>
      </c>
      <c r="E46" s="10"/>
      <c r="F46" s="6">
        <f t="shared" si="6"/>
        <v>10.984833333333</v>
      </c>
      <c r="G46" s="6">
        <f t="shared" si="4"/>
        <v>-9.1847124000000004</v>
      </c>
      <c r="J46" s="87">
        <v>9752500000</v>
      </c>
      <c r="K46" s="87">
        <v>-40.922511999999998</v>
      </c>
      <c r="L46" s="87">
        <v>-30.079917999999999</v>
      </c>
      <c r="M46" s="10"/>
      <c r="N46" s="6">
        <f t="shared" si="7"/>
        <v>10.984833333333</v>
      </c>
      <c r="O46" s="6">
        <f t="shared" si="5"/>
        <v>-9.7222823999999992</v>
      </c>
      <c r="Q46" s="10"/>
    </row>
    <row r="47" spans="2:17" x14ac:dyDescent="0.25">
      <c r="B47" s="87">
        <v>10202000000</v>
      </c>
      <c r="C47" s="87">
        <v>-42.805363</v>
      </c>
      <c r="D47" s="87">
        <v>-33.734977999999998</v>
      </c>
      <c r="E47" s="10"/>
      <c r="F47" s="6">
        <f t="shared" si="6"/>
        <v>11.323222222222</v>
      </c>
      <c r="G47" s="6">
        <f t="shared" si="4"/>
        <v>-9.7961922000000001</v>
      </c>
      <c r="J47" s="87">
        <v>10202000000</v>
      </c>
      <c r="K47" s="87">
        <v>-41.175400000000003</v>
      </c>
      <c r="L47" s="87">
        <v>-30.169208999999999</v>
      </c>
      <c r="M47" s="10"/>
      <c r="N47" s="6">
        <f t="shared" si="7"/>
        <v>11.323222222222</v>
      </c>
      <c r="O47" s="6">
        <f t="shared" si="5"/>
        <v>-9.2273159000000007</v>
      </c>
      <c r="Q47" s="10"/>
    </row>
    <row r="48" spans="2:17" x14ac:dyDescent="0.25">
      <c r="B48" s="87">
        <v>10651500000</v>
      </c>
      <c r="C48" s="87">
        <v>-40.302109000000002</v>
      </c>
      <c r="D48" s="87">
        <v>-31.631342</v>
      </c>
      <c r="E48" s="10"/>
      <c r="F48" s="6">
        <f t="shared" si="6"/>
        <v>11.661611111111</v>
      </c>
      <c r="G48" s="6">
        <f t="shared" si="4"/>
        <v>-10.302410999999999</v>
      </c>
      <c r="J48" s="87">
        <v>10651500000</v>
      </c>
      <c r="K48" s="87">
        <v>-42.686152999999997</v>
      </c>
      <c r="L48" s="87">
        <v>-32.215687000000003</v>
      </c>
      <c r="M48" s="10"/>
      <c r="N48" s="6">
        <f t="shared" si="7"/>
        <v>11.661611111111</v>
      </c>
      <c r="O48" s="6">
        <f t="shared" si="5"/>
        <v>-7.6991997000000003</v>
      </c>
      <c r="Q48" s="10"/>
    </row>
    <row r="49" spans="2:17" x14ac:dyDescent="0.25">
      <c r="B49" s="87">
        <v>11101000000</v>
      </c>
      <c r="C49" s="87">
        <v>-41.459679000000001</v>
      </c>
      <c r="D49" s="87">
        <v>-32.657477999999998</v>
      </c>
      <c r="E49" s="10"/>
      <c r="F49" s="6">
        <f t="shared" si="6"/>
        <v>12</v>
      </c>
      <c r="G49" s="6">
        <f t="shared" si="4"/>
        <v>-8.7940140000000007</v>
      </c>
      <c r="J49" s="87">
        <v>11101000000</v>
      </c>
      <c r="K49" s="87">
        <v>-43.021312999999999</v>
      </c>
      <c r="L49" s="87">
        <v>-32.844214999999998</v>
      </c>
      <c r="M49" s="10"/>
      <c r="N49" s="6">
        <f t="shared" si="7"/>
        <v>12</v>
      </c>
      <c r="O49" s="6">
        <f t="shared" si="5"/>
        <v>-8.6618767000000005</v>
      </c>
      <c r="Q49" s="10"/>
    </row>
    <row r="50" spans="2:17" x14ac:dyDescent="0.25">
      <c r="B50" s="87">
        <v>11550500000</v>
      </c>
      <c r="C50" s="87">
        <v>-41.012081000000002</v>
      </c>
      <c r="D50" s="87">
        <v>-31.717627</v>
      </c>
      <c r="E50" s="10"/>
      <c r="F50" s="6" t="s">
        <v>21</v>
      </c>
      <c r="J50" s="87">
        <v>11550500000</v>
      </c>
      <c r="K50" s="87">
        <v>-41.288696000000002</v>
      </c>
      <c r="L50" s="87">
        <v>-31.307797999999998</v>
      </c>
      <c r="M50" s="10"/>
      <c r="N50" s="6" t="s">
        <v>21</v>
      </c>
      <c r="Q50" s="10"/>
    </row>
    <row r="51" spans="2:17" x14ac:dyDescent="0.25">
      <c r="B51" s="87">
        <v>12000000000</v>
      </c>
      <c r="C51" s="87">
        <v>-41.144401999999999</v>
      </c>
      <c r="D51" s="87">
        <v>-30.437519000000002</v>
      </c>
      <c r="E51" s="10"/>
      <c r="J51" s="87">
        <v>12000000000</v>
      </c>
      <c r="K51" s="87">
        <v>-42.407992999999998</v>
      </c>
      <c r="L51" s="87">
        <v>-32.537941000000004</v>
      </c>
      <c r="M51" s="10"/>
      <c r="Q51" s="10"/>
    </row>
    <row r="52" spans="2:17" x14ac:dyDescent="0.25">
      <c r="B52" s="87" t="s">
        <v>21</v>
      </c>
      <c r="E52" s="8"/>
      <c r="J52" s="87" t="s">
        <v>21</v>
      </c>
      <c r="M52" s="8"/>
      <c r="Q52" s="8"/>
    </row>
    <row r="53" spans="2:17" x14ac:dyDescent="0.25">
      <c r="E53" s="8"/>
      <c r="F53" s="6" t="s">
        <v>23</v>
      </c>
      <c r="M53" s="8"/>
      <c r="N53" s="6" t="s">
        <v>23</v>
      </c>
      <c r="Q53" s="8"/>
    </row>
    <row r="54" spans="2:17" ht="15.75" x14ac:dyDescent="0.25">
      <c r="E54" s="8"/>
      <c r="F54" s="6" t="s">
        <v>19</v>
      </c>
      <c r="G54" s="6" t="str">
        <f t="shared" ref="G54:G73" si="8">D80</f>
        <v>1Rx4L dBc Log Mag(dB)</v>
      </c>
      <c r="H54" s="35">
        <v>1</v>
      </c>
      <c r="M54" s="8"/>
      <c r="N54" s="6" t="s">
        <v>19</v>
      </c>
      <c r="O54" s="6" t="str">
        <f t="shared" ref="O54:O73" si="9">L80</f>
        <v>1Rx4L dBc Log Mag(dB)</v>
      </c>
      <c r="P54" s="35">
        <v>1</v>
      </c>
      <c r="Q54" s="8"/>
    </row>
    <row r="55" spans="2:17" ht="15.75" x14ac:dyDescent="0.25">
      <c r="B55" s="87" t="s">
        <v>22</v>
      </c>
      <c r="E55" s="8"/>
      <c r="F55" s="6">
        <f t="shared" ref="F55:F73" si="10">B81/1000000000</f>
        <v>7.9089999999999998</v>
      </c>
      <c r="G55" s="6">
        <f t="shared" si="8"/>
        <v>-53.018002000000003</v>
      </c>
      <c r="H55" s="36">
        <f>ABS(AVERAGE(G55:G73)-(H54-1)*5)</f>
        <v>42.983455105263154</v>
      </c>
      <c r="J55" s="87" t="s">
        <v>22</v>
      </c>
      <c r="M55" s="8"/>
      <c r="N55" s="6">
        <f t="shared" ref="N55:N73" si="11">J81/1000000000</f>
        <v>7.9089999999999998</v>
      </c>
      <c r="O55" s="6">
        <f t="shared" si="9"/>
        <v>-36.664451999999997</v>
      </c>
      <c r="P55" s="36">
        <f>ABS(AVERAGE(O55:O73)-(P54-1)*5)</f>
        <v>39.579164210526322</v>
      </c>
      <c r="Q55" s="8"/>
    </row>
    <row r="56" spans="2:17" x14ac:dyDescent="0.25">
      <c r="B56" s="87" t="s">
        <v>19</v>
      </c>
      <c r="C56" s="87" t="s">
        <v>124</v>
      </c>
      <c r="D56" s="87" t="s">
        <v>32</v>
      </c>
      <c r="E56" s="8"/>
      <c r="F56" s="6">
        <f t="shared" si="10"/>
        <v>8.1362777777777993</v>
      </c>
      <c r="G56" s="6">
        <f t="shared" si="8"/>
        <v>-44.138804999999998</v>
      </c>
      <c r="J56" s="87" t="s">
        <v>19</v>
      </c>
      <c r="K56" s="87" t="s">
        <v>124</v>
      </c>
      <c r="L56" s="87" t="s">
        <v>32</v>
      </c>
      <c r="M56" s="8"/>
      <c r="N56" s="6">
        <f t="shared" si="11"/>
        <v>8.1362777777777993</v>
      </c>
      <c r="O56" s="6">
        <f t="shared" si="9"/>
        <v>-40.552975000000004</v>
      </c>
      <c r="Q56" s="8"/>
    </row>
    <row r="57" spans="2:17" x14ac:dyDescent="0.25">
      <c r="B57" s="87">
        <v>5909000000</v>
      </c>
      <c r="C57" s="87">
        <v>-18.229092000000001</v>
      </c>
      <c r="D57" s="87">
        <v>-11.545730000000001</v>
      </c>
      <c r="E57" s="8"/>
      <c r="F57" s="6">
        <f t="shared" si="10"/>
        <v>8.3635555555555996</v>
      </c>
      <c r="G57" s="6">
        <f t="shared" si="8"/>
        <v>-48.569611000000002</v>
      </c>
      <c r="J57" s="87">
        <v>5909000000</v>
      </c>
      <c r="K57" s="87">
        <v>-17.468938999999999</v>
      </c>
      <c r="L57" s="87">
        <v>-5.5104202999999998</v>
      </c>
      <c r="M57" s="8"/>
      <c r="N57" s="6">
        <f t="shared" si="11"/>
        <v>8.3635555555555996</v>
      </c>
      <c r="O57" s="6">
        <f t="shared" si="9"/>
        <v>-42.383698000000003</v>
      </c>
      <c r="Q57" s="8"/>
    </row>
    <row r="58" spans="2:17" x14ac:dyDescent="0.25">
      <c r="B58" s="87">
        <v>6247388888.8888998</v>
      </c>
      <c r="C58" s="87">
        <v>-22.040801999999999</v>
      </c>
      <c r="D58" s="87">
        <v>-14.208491</v>
      </c>
      <c r="E58" s="8"/>
      <c r="F58" s="6">
        <f t="shared" si="10"/>
        <v>8.5908333333333005</v>
      </c>
      <c r="G58" s="6">
        <f t="shared" si="8"/>
        <v>-44.970078000000001</v>
      </c>
      <c r="J58" s="87">
        <v>6247388888.8888998</v>
      </c>
      <c r="K58" s="87">
        <v>-18.208689</v>
      </c>
      <c r="L58" s="87">
        <v>-10.622301</v>
      </c>
      <c r="M58" s="8"/>
      <c r="N58" s="6">
        <f t="shared" si="11"/>
        <v>8.5908333333333005</v>
      </c>
      <c r="O58" s="6">
        <f t="shared" si="9"/>
        <v>-40.360621999999999</v>
      </c>
      <c r="Q58" s="8"/>
    </row>
    <row r="59" spans="2:17" x14ac:dyDescent="0.25">
      <c r="B59" s="87">
        <v>6585777777.7777996</v>
      </c>
      <c r="C59" s="87">
        <v>-23.909189000000001</v>
      </c>
      <c r="D59" s="87">
        <v>-15.869426000000001</v>
      </c>
      <c r="E59" s="8"/>
      <c r="F59" s="6">
        <f t="shared" si="10"/>
        <v>8.818111111111099</v>
      </c>
      <c r="G59" s="6">
        <f t="shared" si="8"/>
        <v>-52.099384000000001</v>
      </c>
      <c r="J59" s="87">
        <v>6585777777.7777996</v>
      </c>
      <c r="K59" s="87">
        <v>-19.433789999999998</v>
      </c>
      <c r="L59" s="87">
        <v>-11.901776</v>
      </c>
      <c r="M59" s="8"/>
      <c r="N59" s="6">
        <f t="shared" si="11"/>
        <v>8.818111111111099</v>
      </c>
      <c r="O59" s="6">
        <f t="shared" si="9"/>
        <v>-40.489006000000003</v>
      </c>
      <c r="Q59" s="8"/>
    </row>
    <row r="60" spans="2:17" x14ac:dyDescent="0.25">
      <c r="B60" s="87">
        <v>6924166666.6667004</v>
      </c>
      <c r="C60" s="87">
        <v>-19.672972000000001</v>
      </c>
      <c r="D60" s="87">
        <v>-11.651484</v>
      </c>
      <c r="E60" s="8"/>
      <c r="F60" s="6">
        <f t="shared" si="10"/>
        <v>9.0453888888889011</v>
      </c>
      <c r="G60" s="6">
        <f t="shared" si="8"/>
        <v>-48.830925000000001</v>
      </c>
      <c r="J60" s="87">
        <v>6924166666.6667004</v>
      </c>
      <c r="K60" s="87">
        <v>-22.259705</v>
      </c>
      <c r="L60" s="87">
        <v>-14.28312</v>
      </c>
      <c r="M60" s="8"/>
      <c r="N60" s="6">
        <f t="shared" si="11"/>
        <v>9.0453888888889011</v>
      </c>
      <c r="O60" s="6">
        <f t="shared" si="9"/>
        <v>-42.265770000000003</v>
      </c>
      <c r="Q60" s="8"/>
    </row>
    <row r="61" spans="2:17" x14ac:dyDescent="0.25">
      <c r="B61" s="87">
        <v>7262555555.5556002</v>
      </c>
      <c r="C61" s="87">
        <v>-18.555499999999999</v>
      </c>
      <c r="D61" s="87">
        <v>-11.165751999999999</v>
      </c>
      <c r="E61" s="8"/>
      <c r="F61" s="6">
        <f t="shared" si="10"/>
        <v>9.2726666666666997</v>
      </c>
      <c r="G61" s="6">
        <f t="shared" si="8"/>
        <v>-48.473014999999997</v>
      </c>
      <c r="J61" s="87">
        <v>7262555555.5556002</v>
      </c>
      <c r="K61" s="87">
        <v>-23.135636999999999</v>
      </c>
      <c r="L61" s="87">
        <v>-14.744956999999999</v>
      </c>
      <c r="M61" s="8"/>
      <c r="N61" s="6">
        <f t="shared" si="11"/>
        <v>9.2726666666666997</v>
      </c>
      <c r="O61" s="6">
        <f t="shared" si="9"/>
        <v>-38.867271000000002</v>
      </c>
      <c r="Q61" s="8"/>
    </row>
    <row r="62" spans="2:17" x14ac:dyDescent="0.25">
      <c r="B62" s="87">
        <v>7600944444.4443998</v>
      </c>
      <c r="C62" s="87">
        <v>-19.997330000000002</v>
      </c>
      <c r="D62" s="87">
        <v>-12.52445</v>
      </c>
      <c r="E62" s="8"/>
      <c r="F62" s="6">
        <f t="shared" si="10"/>
        <v>9.4999444444444006</v>
      </c>
      <c r="G62" s="6">
        <f t="shared" si="8"/>
        <v>-49.946365</v>
      </c>
      <c r="J62" s="87">
        <v>7600944444.4443998</v>
      </c>
      <c r="K62" s="87">
        <v>-24.422530999999999</v>
      </c>
      <c r="L62" s="87">
        <v>-15.80134</v>
      </c>
      <c r="M62" s="8"/>
      <c r="N62" s="6">
        <f t="shared" si="11"/>
        <v>9.4999444444444006</v>
      </c>
      <c r="O62" s="6">
        <f t="shared" si="9"/>
        <v>-42.700729000000003</v>
      </c>
      <c r="Q62" s="8"/>
    </row>
    <row r="63" spans="2:17" x14ac:dyDescent="0.25">
      <c r="B63" s="87">
        <v>7939333333.3332996</v>
      </c>
      <c r="C63" s="87">
        <v>-17.955938</v>
      </c>
      <c r="D63" s="87">
        <v>-10.563641000000001</v>
      </c>
      <c r="E63" s="8"/>
      <c r="F63" s="6">
        <f t="shared" si="10"/>
        <v>9.7272222222222009</v>
      </c>
      <c r="G63" s="6">
        <f t="shared" si="8"/>
        <v>-47.593285000000002</v>
      </c>
      <c r="J63" s="87">
        <v>7939333333.3332996</v>
      </c>
      <c r="K63" s="87">
        <v>-26.660858000000001</v>
      </c>
      <c r="L63" s="87">
        <v>-17.744205000000001</v>
      </c>
      <c r="M63" s="8"/>
      <c r="N63" s="6">
        <f t="shared" si="11"/>
        <v>9.7272222222222009</v>
      </c>
      <c r="O63" s="6">
        <f t="shared" si="9"/>
        <v>-37.626930000000002</v>
      </c>
      <c r="Q63" s="8"/>
    </row>
    <row r="64" spans="2:17" x14ac:dyDescent="0.25">
      <c r="B64" s="87">
        <v>8277722222.2222004</v>
      </c>
      <c r="C64" s="87">
        <v>-19.366709</v>
      </c>
      <c r="D64" s="87">
        <v>-11.673183</v>
      </c>
      <c r="E64" s="8"/>
      <c r="F64" s="6">
        <f t="shared" si="10"/>
        <v>9.9544999999999995</v>
      </c>
      <c r="G64" s="6">
        <f t="shared" si="8"/>
        <v>-46.043883999999998</v>
      </c>
      <c r="J64" s="87">
        <v>8277722222.2222004</v>
      </c>
      <c r="K64" s="87">
        <v>-25.426946999999998</v>
      </c>
      <c r="L64" s="87">
        <v>-16.113771</v>
      </c>
      <c r="M64" s="8"/>
      <c r="N64" s="6">
        <f t="shared" si="11"/>
        <v>9.9544999999999995</v>
      </c>
      <c r="O64" s="6">
        <f t="shared" si="9"/>
        <v>-39.121898999999999</v>
      </c>
      <c r="Q64" s="8"/>
    </row>
    <row r="65" spans="2:17" x14ac:dyDescent="0.25">
      <c r="B65" s="87">
        <v>8616111111.1110992</v>
      </c>
      <c r="C65" s="87">
        <v>-19.492643000000001</v>
      </c>
      <c r="D65" s="87">
        <v>-11.616057</v>
      </c>
      <c r="E65" s="8"/>
      <c r="F65" s="6">
        <f t="shared" si="10"/>
        <v>10.181777777778001</v>
      </c>
      <c r="G65" s="6">
        <f t="shared" si="8"/>
        <v>-44.803696000000002</v>
      </c>
      <c r="J65" s="87">
        <v>8616111111.1110992</v>
      </c>
      <c r="K65" s="87">
        <v>-28.361381999999999</v>
      </c>
      <c r="L65" s="87">
        <v>-18.876591000000001</v>
      </c>
      <c r="M65" s="8"/>
      <c r="N65" s="6">
        <f t="shared" si="11"/>
        <v>10.181777777778001</v>
      </c>
      <c r="O65" s="6">
        <f t="shared" si="9"/>
        <v>-42.155482999999997</v>
      </c>
      <c r="Q65" s="8"/>
    </row>
    <row r="66" spans="2:17" x14ac:dyDescent="0.25">
      <c r="B66" s="87">
        <v>8954500000</v>
      </c>
      <c r="C66" s="87">
        <v>-18.119616000000001</v>
      </c>
      <c r="D66" s="87">
        <v>-10.040321</v>
      </c>
      <c r="E66" s="8"/>
      <c r="F66" s="6">
        <f t="shared" si="10"/>
        <v>10.409055555556</v>
      </c>
      <c r="G66" s="6">
        <f t="shared" si="8"/>
        <v>-41.659030999999999</v>
      </c>
      <c r="J66" s="87">
        <v>8954500000</v>
      </c>
      <c r="K66" s="87">
        <v>-27.341663</v>
      </c>
      <c r="L66" s="87">
        <v>-17.625803000000001</v>
      </c>
      <c r="M66" s="8"/>
      <c r="N66" s="6">
        <f t="shared" si="11"/>
        <v>10.409055555556</v>
      </c>
      <c r="O66" s="6">
        <f t="shared" si="9"/>
        <v>-39.856910999999997</v>
      </c>
      <c r="Q66" s="8"/>
    </row>
    <row r="67" spans="2:17" x14ac:dyDescent="0.25">
      <c r="B67" s="87">
        <v>9292888888.8889008</v>
      </c>
      <c r="C67" s="87">
        <v>-17.963186</v>
      </c>
      <c r="D67" s="87">
        <v>-9.6502093999999996</v>
      </c>
      <c r="E67" s="8"/>
      <c r="F67" s="6">
        <f t="shared" si="10"/>
        <v>10.636333333333001</v>
      </c>
      <c r="G67" s="6">
        <f t="shared" si="8"/>
        <v>-40.163451999999999</v>
      </c>
      <c r="J67" s="87">
        <v>9292888888.8889008</v>
      </c>
      <c r="K67" s="87">
        <v>-24.405752</v>
      </c>
      <c r="L67" s="87">
        <v>-14.677443999999999</v>
      </c>
      <c r="M67" s="8"/>
      <c r="N67" s="6">
        <f t="shared" si="11"/>
        <v>10.636333333333001</v>
      </c>
      <c r="O67" s="6">
        <f t="shared" si="9"/>
        <v>-37.491024000000003</v>
      </c>
      <c r="Q67" s="8"/>
    </row>
    <row r="68" spans="2:17" x14ac:dyDescent="0.25">
      <c r="B68" s="87">
        <v>9631277777.7777996</v>
      </c>
      <c r="C68" s="87">
        <v>-19.231928</v>
      </c>
      <c r="D68" s="87">
        <v>-10.999482</v>
      </c>
      <c r="E68" s="8"/>
      <c r="F68" s="6">
        <f t="shared" si="10"/>
        <v>10.863611111111</v>
      </c>
      <c r="G68" s="6">
        <f t="shared" si="8"/>
        <v>-37.170254</v>
      </c>
      <c r="J68" s="87">
        <v>9631277777.7777996</v>
      </c>
      <c r="K68" s="87">
        <v>-23.438206000000001</v>
      </c>
      <c r="L68" s="87">
        <v>-13.710217</v>
      </c>
      <c r="M68" s="8"/>
      <c r="N68" s="6">
        <f t="shared" si="11"/>
        <v>10.863611111111</v>
      </c>
      <c r="O68" s="6">
        <f t="shared" si="9"/>
        <v>-40.363925999999999</v>
      </c>
      <c r="Q68" s="8"/>
    </row>
    <row r="69" spans="2:17" x14ac:dyDescent="0.25">
      <c r="B69" s="87">
        <v>9969666666.6667004</v>
      </c>
      <c r="C69" s="87">
        <v>-19.251545</v>
      </c>
      <c r="D69" s="87">
        <v>-10.570664000000001</v>
      </c>
      <c r="E69" s="8"/>
      <c r="F69" s="6">
        <f t="shared" si="10"/>
        <v>11.090888888888999</v>
      </c>
      <c r="G69" s="6">
        <f t="shared" si="8"/>
        <v>-35.579666000000003</v>
      </c>
      <c r="J69" s="87">
        <v>9969666666.6667004</v>
      </c>
      <c r="K69" s="87">
        <v>-23.461271</v>
      </c>
      <c r="L69" s="87">
        <v>-13.068562</v>
      </c>
      <c r="M69" s="8"/>
      <c r="N69" s="6">
        <f t="shared" si="11"/>
        <v>11.090888888888999</v>
      </c>
      <c r="O69" s="6">
        <f t="shared" si="9"/>
        <v>-35.824558000000003</v>
      </c>
      <c r="Q69" s="8"/>
    </row>
    <row r="70" spans="2:17" x14ac:dyDescent="0.25">
      <c r="B70" s="87">
        <v>10308055555.556</v>
      </c>
      <c r="C70" s="87">
        <v>-17.874942999999998</v>
      </c>
      <c r="D70" s="87">
        <v>-8.8121290000000005</v>
      </c>
      <c r="E70" s="8"/>
      <c r="F70" s="6">
        <f t="shared" si="10"/>
        <v>11.318166666667</v>
      </c>
      <c r="G70" s="6">
        <f t="shared" si="8"/>
        <v>-35.666969000000002</v>
      </c>
      <c r="J70" s="87">
        <v>10308055555.556</v>
      </c>
      <c r="K70" s="87">
        <v>-24.676901000000001</v>
      </c>
      <c r="L70" s="87">
        <v>-13.834307000000001</v>
      </c>
      <c r="M70" s="8"/>
      <c r="N70" s="6">
        <f t="shared" si="11"/>
        <v>11.318166666667</v>
      </c>
      <c r="O70" s="6">
        <f t="shared" si="9"/>
        <v>-37.996699999999997</v>
      </c>
      <c r="Q70" s="8"/>
    </row>
    <row r="71" spans="2:17" x14ac:dyDescent="0.25">
      <c r="B71" s="87">
        <v>10646444444.444</v>
      </c>
      <c r="C71" s="87">
        <v>-19.426639999999999</v>
      </c>
      <c r="D71" s="87">
        <v>-10.356256</v>
      </c>
      <c r="E71" s="8"/>
      <c r="F71" s="6">
        <f t="shared" si="10"/>
        <v>11.545444444444</v>
      </c>
      <c r="G71" s="6">
        <f t="shared" si="8"/>
        <v>-34.812424</v>
      </c>
      <c r="J71" s="87">
        <v>10646444444.444</v>
      </c>
      <c r="K71" s="87">
        <v>-20.996518999999999</v>
      </c>
      <c r="L71" s="87">
        <v>-9.9903277999999993</v>
      </c>
      <c r="M71" s="8"/>
      <c r="N71" s="6">
        <f t="shared" si="11"/>
        <v>11.545444444444</v>
      </c>
      <c r="O71" s="6">
        <f t="shared" si="9"/>
        <v>-40.794356999999998</v>
      </c>
      <c r="Q71" s="8"/>
    </row>
    <row r="72" spans="2:17" x14ac:dyDescent="0.25">
      <c r="B72" s="87">
        <v>10984833333.333</v>
      </c>
      <c r="C72" s="87">
        <v>-17.855478000000002</v>
      </c>
      <c r="D72" s="87">
        <v>-9.1847124000000004</v>
      </c>
      <c r="E72" s="8"/>
      <c r="F72" s="6">
        <f t="shared" si="10"/>
        <v>11.772722222222001</v>
      </c>
      <c r="G72" s="6">
        <f t="shared" si="8"/>
        <v>-32.585406999999996</v>
      </c>
      <c r="J72" s="87">
        <v>10984833333.333</v>
      </c>
      <c r="K72" s="87">
        <v>-20.192751000000001</v>
      </c>
      <c r="L72" s="87">
        <v>-9.7222823999999992</v>
      </c>
      <c r="M72" s="8"/>
      <c r="N72" s="6">
        <f t="shared" si="11"/>
        <v>11.772722222222001</v>
      </c>
      <c r="O72" s="6">
        <f t="shared" si="9"/>
        <v>-36.171863999999999</v>
      </c>
      <c r="Q72" s="8"/>
    </row>
    <row r="73" spans="2:17" x14ac:dyDescent="0.25">
      <c r="B73" s="87">
        <v>11323222222.222</v>
      </c>
      <c r="C73" s="87">
        <v>-18.598389000000001</v>
      </c>
      <c r="D73" s="87">
        <v>-9.7961922000000001</v>
      </c>
      <c r="E73" s="8"/>
      <c r="F73" s="6">
        <f t="shared" si="10"/>
        <v>12</v>
      </c>
      <c r="G73" s="6">
        <f t="shared" si="8"/>
        <v>-30.561394</v>
      </c>
      <c r="J73" s="87">
        <v>11323222222.222</v>
      </c>
      <c r="K73" s="87">
        <v>-19.404411</v>
      </c>
      <c r="L73" s="87">
        <v>-9.2273159000000007</v>
      </c>
      <c r="M73" s="8"/>
      <c r="N73" s="6">
        <f t="shared" si="11"/>
        <v>12</v>
      </c>
      <c r="O73" s="6">
        <f t="shared" si="9"/>
        <v>-40.315944999999999</v>
      </c>
      <c r="Q73" s="8"/>
    </row>
    <row r="74" spans="2:17" x14ac:dyDescent="0.25">
      <c r="B74" s="87">
        <v>11661611111.111</v>
      </c>
      <c r="C74" s="87">
        <v>-19.596869000000002</v>
      </c>
      <c r="D74" s="87">
        <v>-10.302410999999999</v>
      </c>
      <c r="E74" s="8"/>
      <c r="F74" s="6" t="s">
        <v>21</v>
      </c>
      <c r="J74" s="87">
        <v>11661611111.111</v>
      </c>
      <c r="K74" s="87">
        <v>-17.680095999999999</v>
      </c>
      <c r="L74" s="87">
        <v>-7.6991997000000003</v>
      </c>
      <c r="M74" s="8"/>
      <c r="N74" s="6" t="s">
        <v>21</v>
      </c>
      <c r="Q74" s="8"/>
    </row>
    <row r="75" spans="2:17" x14ac:dyDescent="0.25">
      <c r="B75" s="87">
        <v>12000000000</v>
      </c>
      <c r="C75" s="87">
        <v>-19.500897999999999</v>
      </c>
      <c r="D75" s="87">
        <v>-8.7940140000000007</v>
      </c>
      <c r="J75" s="87">
        <v>12000000000</v>
      </c>
      <c r="K75" s="87">
        <v>-18.531929000000002</v>
      </c>
      <c r="L75" s="87">
        <v>-8.6618767000000005</v>
      </c>
    </row>
    <row r="76" spans="2:17" x14ac:dyDescent="0.25">
      <c r="B76" s="87" t="s">
        <v>21</v>
      </c>
      <c r="J76" s="87" t="s">
        <v>21</v>
      </c>
    </row>
    <row r="77" spans="2:17" x14ac:dyDescent="0.25">
      <c r="F77" s="6" t="s">
        <v>24</v>
      </c>
      <c r="N77" s="6" t="s">
        <v>24</v>
      </c>
    </row>
    <row r="78" spans="2:17" ht="15.75" x14ac:dyDescent="0.25">
      <c r="F78" s="6" t="s">
        <v>19</v>
      </c>
      <c r="G78" s="6" t="str">
        <f t="shared" ref="G78:G97" si="12">D104</f>
        <v>1Rx5L dBc Log Mag(dB)</v>
      </c>
      <c r="H78" s="35">
        <v>1</v>
      </c>
      <c r="N78" s="6" t="s">
        <v>19</v>
      </c>
      <c r="O78" s="6" t="str">
        <f t="shared" ref="O78:O97" si="13">L104</f>
        <v>1Rx5L dBc Log Mag(dB)</v>
      </c>
      <c r="P78" s="35">
        <v>1</v>
      </c>
    </row>
    <row r="79" spans="2:17" ht="15.75" x14ac:dyDescent="0.25">
      <c r="B79" s="87" t="s">
        <v>23</v>
      </c>
      <c r="F79" s="6">
        <f t="shared" ref="F79:F97" si="14">B105/1000000000</f>
        <v>9.9090000000000007</v>
      </c>
      <c r="G79" s="6">
        <f t="shared" si="12"/>
        <v>-20.494532</v>
      </c>
      <c r="H79" s="36">
        <f>ABS(AVERAGE(G79:G97)-(H78-1)*5)</f>
        <v>24.498116789473681</v>
      </c>
      <c r="J79" s="87" t="s">
        <v>23</v>
      </c>
      <c r="N79" s="6">
        <f t="shared" ref="N79:N97" si="15">J105/1000000000</f>
        <v>9.9090000000000007</v>
      </c>
      <c r="O79" s="6">
        <f t="shared" si="13"/>
        <v>-18.443753999999998</v>
      </c>
      <c r="P79" s="36">
        <f>ABS(AVERAGE(O79:O97)-(P78-1)*5)</f>
        <v>26.630656526315793</v>
      </c>
    </row>
    <row r="80" spans="2:17" x14ac:dyDescent="0.25">
      <c r="B80" s="87" t="s">
        <v>19</v>
      </c>
      <c r="C80" s="87" t="s">
        <v>125</v>
      </c>
      <c r="D80" s="87" t="s">
        <v>33</v>
      </c>
      <c r="F80" s="6">
        <f t="shared" si="14"/>
        <v>10.242944444443999</v>
      </c>
      <c r="G80" s="6">
        <f t="shared" si="12"/>
        <v>-23.529274000000001</v>
      </c>
      <c r="J80" s="87" t="s">
        <v>19</v>
      </c>
      <c r="K80" s="87" t="s">
        <v>125</v>
      </c>
      <c r="L80" s="87" t="s">
        <v>33</v>
      </c>
      <c r="N80" s="6">
        <f t="shared" si="15"/>
        <v>10.242944444443999</v>
      </c>
      <c r="O80" s="6">
        <f t="shared" si="13"/>
        <v>-18.459568000000001</v>
      </c>
    </row>
    <row r="81" spans="2:15" x14ac:dyDescent="0.25">
      <c r="B81" s="87">
        <v>7909000000</v>
      </c>
      <c r="C81" s="87">
        <v>-59.701363000000001</v>
      </c>
      <c r="D81" s="87">
        <v>-53.018002000000003</v>
      </c>
      <c r="F81" s="6">
        <f t="shared" si="14"/>
        <v>10.576888888889</v>
      </c>
      <c r="G81" s="6">
        <f t="shared" si="12"/>
        <v>-26.281637</v>
      </c>
      <c r="J81" s="87">
        <v>7909000000</v>
      </c>
      <c r="K81" s="87">
        <v>-48.622971</v>
      </c>
      <c r="L81" s="87">
        <v>-36.664451999999997</v>
      </c>
      <c r="N81" s="6">
        <f t="shared" si="15"/>
        <v>10.576888888889</v>
      </c>
      <c r="O81" s="6">
        <f t="shared" si="13"/>
        <v>-22.413433000000001</v>
      </c>
    </row>
    <row r="82" spans="2:15" x14ac:dyDescent="0.25">
      <c r="B82" s="87">
        <v>8136277777.7777996</v>
      </c>
      <c r="C82" s="87">
        <v>-51.971114999999998</v>
      </c>
      <c r="D82" s="87">
        <v>-44.138804999999998</v>
      </c>
      <c r="F82" s="6">
        <f t="shared" si="14"/>
        <v>10.910833333333001</v>
      </c>
      <c r="G82" s="6">
        <f t="shared" si="12"/>
        <v>-24.967154000000001</v>
      </c>
      <c r="J82" s="87">
        <v>8136277777.7777996</v>
      </c>
      <c r="K82" s="87">
        <v>-48.139361999999998</v>
      </c>
      <c r="L82" s="87">
        <v>-40.552975000000004</v>
      </c>
      <c r="N82" s="6">
        <f t="shared" si="15"/>
        <v>10.910833333333001</v>
      </c>
      <c r="O82" s="6">
        <f t="shared" si="13"/>
        <v>-26.449306</v>
      </c>
    </row>
    <row r="83" spans="2:15" x14ac:dyDescent="0.25">
      <c r="B83" s="87">
        <v>8363555555.5556002</v>
      </c>
      <c r="C83" s="87">
        <v>-56.609375</v>
      </c>
      <c r="D83" s="87">
        <v>-48.569611000000002</v>
      </c>
      <c r="F83" s="6">
        <f t="shared" si="14"/>
        <v>11.244777777777999</v>
      </c>
      <c r="G83" s="6">
        <f t="shared" si="12"/>
        <v>-22.930741999999999</v>
      </c>
      <c r="J83" s="87">
        <v>8363555555.5556002</v>
      </c>
      <c r="K83" s="87">
        <v>-49.915709999999997</v>
      </c>
      <c r="L83" s="87">
        <v>-42.383698000000003</v>
      </c>
      <c r="N83" s="6">
        <f t="shared" si="15"/>
        <v>11.244777777777999</v>
      </c>
      <c r="O83" s="6">
        <f t="shared" si="13"/>
        <v>-19.394606</v>
      </c>
    </row>
    <row r="84" spans="2:15" x14ac:dyDescent="0.25">
      <c r="B84" s="87">
        <v>8590833333.3332996</v>
      </c>
      <c r="C84" s="87">
        <v>-52.991565999999999</v>
      </c>
      <c r="D84" s="87">
        <v>-44.970078000000001</v>
      </c>
      <c r="F84" s="6">
        <f t="shared" si="14"/>
        <v>11.578722222222</v>
      </c>
      <c r="G84" s="6">
        <f t="shared" si="12"/>
        <v>-22.389544999999998</v>
      </c>
      <c r="J84" s="87">
        <v>8590833333.3332996</v>
      </c>
      <c r="K84" s="87">
        <v>-48.337207999999997</v>
      </c>
      <c r="L84" s="87">
        <v>-40.360621999999999</v>
      </c>
      <c r="N84" s="6">
        <f t="shared" si="15"/>
        <v>11.578722222222</v>
      </c>
      <c r="O84" s="6">
        <f t="shared" si="13"/>
        <v>-23.469967</v>
      </c>
    </row>
    <row r="85" spans="2:15" x14ac:dyDescent="0.25">
      <c r="B85" s="87">
        <v>8818111111.1110992</v>
      </c>
      <c r="C85" s="87">
        <v>-59.489131999999998</v>
      </c>
      <c r="D85" s="87">
        <v>-52.099384000000001</v>
      </c>
      <c r="F85" s="6">
        <f t="shared" si="14"/>
        <v>11.912666666667</v>
      </c>
      <c r="G85" s="6">
        <f t="shared" si="12"/>
        <v>-26.517979</v>
      </c>
      <c r="J85" s="87">
        <v>8818111111.1110992</v>
      </c>
      <c r="K85" s="87">
        <v>-48.879688000000002</v>
      </c>
      <c r="L85" s="87">
        <v>-40.489006000000003</v>
      </c>
      <c r="N85" s="6">
        <f t="shared" si="15"/>
        <v>11.912666666667</v>
      </c>
      <c r="O85" s="6">
        <f t="shared" si="13"/>
        <v>-45.582157000000002</v>
      </c>
    </row>
    <row r="86" spans="2:15" x14ac:dyDescent="0.25">
      <c r="B86" s="87">
        <v>9045388888.8889008</v>
      </c>
      <c r="C86" s="87">
        <v>-56.303806000000002</v>
      </c>
      <c r="D86" s="87">
        <v>-48.830925000000001</v>
      </c>
      <c r="F86" s="6">
        <f t="shared" si="14"/>
        <v>12.246611111110999</v>
      </c>
      <c r="G86" s="6">
        <f t="shared" si="12"/>
        <v>-23.424482000000001</v>
      </c>
      <c r="J86" s="87">
        <v>9045388888.8889008</v>
      </c>
      <c r="K86" s="87">
        <v>-50.886958999999997</v>
      </c>
      <c r="L86" s="87">
        <v>-42.265770000000003</v>
      </c>
      <c r="N86" s="6">
        <f t="shared" si="15"/>
        <v>12.246611111110999</v>
      </c>
      <c r="O86" s="6">
        <f t="shared" si="13"/>
        <v>-21.386585</v>
      </c>
    </row>
    <row r="87" spans="2:15" x14ac:dyDescent="0.25">
      <c r="B87" s="87">
        <v>9272666666.6667004</v>
      </c>
      <c r="C87" s="87">
        <v>-55.865313999999998</v>
      </c>
      <c r="D87" s="87">
        <v>-48.473014999999997</v>
      </c>
      <c r="F87" s="6">
        <f t="shared" si="14"/>
        <v>12.580555555556</v>
      </c>
      <c r="G87" s="6">
        <f t="shared" si="12"/>
        <v>-23.406428999999999</v>
      </c>
      <c r="J87" s="87">
        <v>9272666666.6667004</v>
      </c>
      <c r="K87" s="87">
        <v>-47.783920000000002</v>
      </c>
      <c r="L87" s="87">
        <v>-38.867271000000002</v>
      </c>
      <c r="N87" s="6">
        <f t="shared" si="15"/>
        <v>12.580555555556</v>
      </c>
      <c r="O87" s="6">
        <f t="shared" si="13"/>
        <v>-22.379830999999999</v>
      </c>
    </row>
    <row r="88" spans="2:15" x14ac:dyDescent="0.25">
      <c r="B88" s="87">
        <v>9499944444.4444008</v>
      </c>
      <c r="C88" s="87">
        <v>-57.639888999999997</v>
      </c>
      <c r="D88" s="87">
        <v>-49.946365</v>
      </c>
      <c r="F88" s="6">
        <f t="shared" si="14"/>
        <v>12.9145</v>
      </c>
      <c r="G88" s="6">
        <f t="shared" si="12"/>
        <v>-25.123953</v>
      </c>
      <c r="J88" s="87">
        <v>9499944444.4444008</v>
      </c>
      <c r="K88" s="87">
        <v>-52.013900999999997</v>
      </c>
      <c r="L88" s="87">
        <v>-42.700729000000003</v>
      </c>
      <c r="N88" s="6">
        <f t="shared" si="15"/>
        <v>12.9145</v>
      </c>
      <c r="O88" s="6">
        <f t="shared" si="13"/>
        <v>-31.262582999999999</v>
      </c>
    </row>
    <row r="89" spans="2:15" x14ac:dyDescent="0.25">
      <c r="B89" s="87">
        <v>9727222222.2222004</v>
      </c>
      <c r="C89" s="87">
        <v>-55.469872000000002</v>
      </c>
      <c r="D89" s="87">
        <v>-47.593285000000002</v>
      </c>
      <c r="F89" s="6">
        <f t="shared" si="14"/>
        <v>13.248444444444001</v>
      </c>
      <c r="G89" s="6">
        <f t="shared" si="12"/>
        <v>-26.71969</v>
      </c>
      <c r="J89" s="87">
        <v>9727222222.2222004</v>
      </c>
      <c r="K89" s="87">
        <v>-47.111721000000003</v>
      </c>
      <c r="L89" s="87">
        <v>-37.626930000000002</v>
      </c>
      <c r="N89" s="6">
        <f t="shared" si="15"/>
        <v>13.248444444444001</v>
      </c>
      <c r="O89" s="6">
        <f t="shared" si="13"/>
        <v>-26.113482999999999</v>
      </c>
    </row>
    <row r="90" spans="2:15" x14ac:dyDescent="0.25">
      <c r="B90" s="87">
        <v>9954500000</v>
      </c>
      <c r="C90" s="87">
        <v>-54.123179999999998</v>
      </c>
      <c r="D90" s="87">
        <v>-46.043883999999998</v>
      </c>
      <c r="F90" s="6">
        <f t="shared" si="14"/>
        <v>13.582388888889</v>
      </c>
      <c r="G90" s="6">
        <f t="shared" si="12"/>
        <v>-28.590966999999999</v>
      </c>
      <c r="J90" s="87">
        <v>9954500000</v>
      </c>
      <c r="K90" s="87">
        <v>-48.837761</v>
      </c>
      <c r="L90" s="87">
        <v>-39.121898999999999</v>
      </c>
      <c r="N90" s="6">
        <f t="shared" si="15"/>
        <v>13.582388888889</v>
      </c>
      <c r="O90" s="6">
        <f t="shared" si="13"/>
        <v>-25.362593</v>
      </c>
    </row>
    <row r="91" spans="2:15" x14ac:dyDescent="0.25">
      <c r="B91" s="87">
        <v>10181777777.778</v>
      </c>
      <c r="C91" s="87">
        <v>-53.116672999999999</v>
      </c>
      <c r="D91" s="87">
        <v>-44.803696000000002</v>
      </c>
      <c r="F91" s="6">
        <f t="shared" si="14"/>
        <v>13.916333333333</v>
      </c>
      <c r="G91" s="6">
        <f t="shared" si="12"/>
        <v>-30.332535</v>
      </c>
      <c r="J91" s="87">
        <v>10181777777.778</v>
      </c>
      <c r="K91" s="87">
        <v>-51.883789</v>
      </c>
      <c r="L91" s="87">
        <v>-42.155482999999997</v>
      </c>
      <c r="N91" s="6">
        <f t="shared" si="15"/>
        <v>13.916333333333</v>
      </c>
      <c r="O91" s="6">
        <f t="shared" si="13"/>
        <v>-28.348108</v>
      </c>
    </row>
    <row r="92" spans="2:15" x14ac:dyDescent="0.25">
      <c r="B92" s="87">
        <v>10409055555.556</v>
      </c>
      <c r="C92" s="87">
        <v>-49.891475999999997</v>
      </c>
      <c r="D92" s="87">
        <v>-41.659030999999999</v>
      </c>
      <c r="F92" s="6">
        <f t="shared" si="14"/>
        <v>14.250277777778001</v>
      </c>
      <c r="G92" s="6">
        <f t="shared" si="12"/>
        <v>-30.926466000000001</v>
      </c>
      <c r="J92" s="87">
        <v>10409055555.556</v>
      </c>
      <c r="K92" s="87">
        <v>-49.584899999999998</v>
      </c>
      <c r="L92" s="87">
        <v>-39.856910999999997</v>
      </c>
      <c r="N92" s="6">
        <f t="shared" si="15"/>
        <v>14.250277777778001</v>
      </c>
      <c r="O92" s="6">
        <f t="shared" si="13"/>
        <v>-21.538544000000002</v>
      </c>
    </row>
    <row r="93" spans="2:15" x14ac:dyDescent="0.25">
      <c r="B93" s="87">
        <v>10636333333.333</v>
      </c>
      <c r="C93" s="87">
        <v>-48.844329999999999</v>
      </c>
      <c r="D93" s="87">
        <v>-40.163451999999999</v>
      </c>
      <c r="F93" s="6">
        <f t="shared" si="14"/>
        <v>14.584222222221999</v>
      </c>
      <c r="G93" s="6">
        <f t="shared" si="12"/>
        <v>-28.998125000000002</v>
      </c>
      <c r="J93" s="87">
        <v>10636333333.333</v>
      </c>
      <c r="K93" s="87">
        <v>-47.883735999999999</v>
      </c>
      <c r="L93" s="87">
        <v>-37.491024000000003</v>
      </c>
      <c r="N93" s="6">
        <f t="shared" si="15"/>
        <v>14.584222222221999</v>
      </c>
      <c r="O93" s="6">
        <f t="shared" si="13"/>
        <v>-26.61702</v>
      </c>
    </row>
    <row r="94" spans="2:15" x14ac:dyDescent="0.25">
      <c r="B94" s="87">
        <v>10863611111.111</v>
      </c>
      <c r="C94" s="87">
        <v>-46.233066999999998</v>
      </c>
      <c r="D94" s="87">
        <v>-37.170254</v>
      </c>
      <c r="F94" s="6">
        <f t="shared" si="14"/>
        <v>14.918166666667</v>
      </c>
      <c r="G94" s="6">
        <f t="shared" si="12"/>
        <v>-25.304372999999998</v>
      </c>
      <c r="J94" s="87">
        <v>10863611111.111</v>
      </c>
      <c r="K94" s="87">
        <v>-51.206519999999998</v>
      </c>
      <c r="L94" s="87">
        <v>-40.363925999999999</v>
      </c>
      <c r="N94" s="6">
        <f t="shared" si="15"/>
        <v>14.918166666667</v>
      </c>
      <c r="O94" s="6">
        <f t="shared" si="13"/>
        <v>-31.146833000000001</v>
      </c>
    </row>
    <row r="95" spans="2:15" x14ac:dyDescent="0.25">
      <c r="B95" s="87">
        <v>11090888888.889</v>
      </c>
      <c r="C95" s="87">
        <v>-44.650050999999998</v>
      </c>
      <c r="D95" s="87">
        <v>-35.579666000000003</v>
      </c>
      <c r="F95" s="6">
        <f t="shared" si="14"/>
        <v>15.252111111111001</v>
      </c>
      <c r="G95" s="6">
        <f t="shared" si="12"/>
        <v>-20.238281000000001</v>
      </c>
      <c r="J95" s="87">
        <v>11090888888.889</v>
      </c>
      <c r="K95" s="87">
        <v>-46.830750000000002</v>
      </c>
      <c r="L95" s="87">
        <v>-35.824558000000003</v>
      </c>
      <c r="N95" s="6">
        <f t="shared" si="15"/>
        <v>15.252111111111001</v>
      </c>
      <c r="O95" s="6">
        <f t="shared" si="13"/>
        <v>-26.424517000000002</v>
      </c>
    </row>
    <row r="96" spans="2:15" x14ac:dyDescent="0.25">
      <c r="B96" s="87">
        <v>11318166666.667</v>
      </c>
      <c r="C96" s="87">
        <v>-44.337733999999998</v>
      </c>
      <c r="D96" s="87">
        <v>-35.666969000000002</v>
      </c>
      <c r="F96" s="6">
        <f t="shared" si="14"/>
        <v>15.586055555555999</v>
      </c>
      <c r="G96" s="6">
        <f t="shared" si="12"/>
        <v>-18.836752000000001</v>
      </c>
      <c r="J96" s="87">
        <v>11318166666.667</v>
      </c>
      <c r="K96" s="87">
        <v>-48.467167000000003</v>
      </c>
      <c r="L96" s="87">
        <v>-37.996699999999997</v>
      </c>
      <c r="N96" s="6">
        <f t="shared" si="15"/>
        <v>15.586055555555999</v>
      </c>
      <c r="O96" s="6">
        <f t="shared" si="13"/>
        <v>-32.137897000000002</v>
      </c>
    </row>
    <row r="97" spans="2:16" x14ac:dyDescent="0.25">
      <c r="B97" s="87">
        <v>11545444444.444</v>
      </c>
      <c r="C97" s="87">
        <v>-43.614623999999999</v>
      </c>
      <c r="D97" s="87">
        <v>-34.812424</v>
      </c>
      <c r="F97" s="6">
        <f t="shared" si="14"/>
        <v>15.92</v>
      </c>
      <c r="G97" s="6">
        <f t="shared" si="12"/>
        <v>-16.451302999999999</v>
      </c>
      <c r="J97" s="87">
        <v>11545444444.444</v>
      </c>
      <c r="K97" s="87">
        <v>-50.971451000000002</v>
      </c>
      <c r="L97" s="87">
        <v>-40.794356999999998</v>
      </c>
      <c r="N97" s="6">
        <f t="shared" si="15"/>
        <v>15.92</v>
      </c>
      <c r="O97" s="6">
        <f t="shared" si="13"/>
        <v>-39.051689000000003</v>
      </c>
    </row>
    <row r="98" spans="2:16" x14ac:dyDescent="0.25">
      <c r="B98" s="87">
        <v>11772722222.222</v>
      </c>
      <c r="C98" s="87">
        <v>-41.879863999999998</v>
      </c>
      <c r="D98" s="87">
        <v>-32.585406999999996</v>
      </c>
      <c r="F98" s="6" t="s">
        <v>21</v>
      </c>
      <c r="J98" s="87">
        <v>11772722222.222</v>
      </c>
      <c r="K98" s="87">
        <v>-46.152760000000001</v>
      </c>
      <c r="L98" s="87">
        <v>-36.171863999999999</v>
      </c>
      <c r="N98" s="6" t="s">
        <v>21</v>
      </c>
    </row>
    <row r="99" spans="2:16" x14ac:dyDescent="0.25">
      <c r="B99" s="87">
        <v>12000000000</v>
      </c>
      <c r="C99" s="87">
        <v>-41.268279999999997</v>
      </c>
      <c r="D99" s="87">
        <v>-30.561394</v>
      </c>
      <c r="J99" s="87">
        <v>12000000000</v>
      </c>
      <c r="K99" s="87">
        <v>-50.185997</v>
      </c>
      <c r="L99" s="87">
        <v>-40.315944999999999</v>
      </c>
    </row>
    <row r="100" spans="2:16" x14ac:dyDescent="0.25">
      <c r="B100" s="87" t="s">
        <v>21</v>
      </c>
      <c r="J100" s="87" t="s">
        <v>21</v>
      </c>
    </row>
    <row r="101" spans="2:16" x14ac:dyDescent="0.25">
      <c r="F101" s="6" t="s">
        <v>25</v>
      </c>
      <c r="N101" s="6" t="s">
        <v>25</v>
      </c>
    </row>
    <row r="102" spans="2:16" ht="15.75" x14ac:dyDescent="0.25">
      <c r="F102" s="6" t="s">
        <v>19</v>
      </c>
      <c r="G102" s="6" t="str">
        <f t="shared" ref="G102:G121" si="16">D128</f>
        <v>2Rx1L dBc Log Mag(dB)</v>
      </c>
      <c r="H102" s="35">
        <v>2</v>
      </c>
      <c r="N102" s="6" t="s">
        <v>19</v>
      </c>
      <c r="O102" s="6" t="str">
        <f t="shared" ref="O102:O121" si="17">L128</f>
        <v>2Rx1L dBc Log Mag(dB)</v>
      </c>
      <c r="P102" s="35">
        <v>2</v>
      </c>
    </row>
    <row r="103" spans="2:16" ht="15.75" x14ac:dyDescent="0.25">
      <c r="B103" s="87" t="s">
        <v>24</v>
      </c>
      <c r="F103" s="6">
        <f t="shared" ref="F103:F121" si="18">B129/1000000000</f>
        <v>2</v>
      </c>
      <c r="G103" s="6">
        <f t="shared" si="16"/>
        <v>-57.478648999999997</v>
      </c>
      <c r="H103" s="36">
        <f>ABS(AVERAGE(G103:G121)-(H102-1)*5)</f>
        <v>55.87597636842105</v>
      </c>
      <c r="J103" s="87" t="s">
        <v>24</v>
      </c>
      <c r="N103" s="6">
        <f t="shared" ref="N103:N121" si="19">J129/1000000000</f>
        <v>2</v>
      </c>
      <c r="O103" s="6">
        <f t="shared" si="17"/>
        <v>-55.720139000000003</v>
      </c>
      <c r="P103" s="36">
        <f>ABS(AVERAGE(O103:O121)-(P102-1)*5)</f>
        <v>56.73106231578948</v>
      </c>
    </row>
    <row r="104" spans="2:16" x14ac:dyDescent="0.25">
      <c r="B104" s="87" t="s">
        <v>19</v>
      </c>
      <c r="C104" s="87" t="s">
        <v>126</v>
      </c>
      <c r="D104" s="87" t="s">
        <v>262</v>
      </c>
      <c r="F104" s="6">
        <f t="shared" si="18"/>
        <v>2.2196944444444</v>
      </c>
      <c r="G104" s="6">
        <f t="shared" si="16"/>
        <v>-54.174267</v>
      </c>
      <c r="J104" s="87" t="s">
        <v>19</v>
      </c>
      <c r="K104" s="87" t="s">
        <v>126</v>
      </c>
      <c r="L104" s="87" t="s">
        <v>262</v>
      </c>
      <c r="N104" s="6">
        <f t="shared" si="19"/>
        <v>2.2196944444444</v>
      </c>
      <c r="O104" s="6">
        <f t="shared" si="17"/>
        <v>-58.341183000000001</v>
      </c>
    </row>
    <row r="105" spans="2:16" x14ac:dyDescent="0.25">
      <c r="B105" s="87">
        <v>9909000000</v>
      </c>
      <c r="C105" s="87">
        <v>-27.177893000000001</v>
      </c>
      <c r="D105" s="87">
        <v>-20.494532</v>
      </c>
      <c r="F105" s="6">
        <f t="shared" si="18"/>
        <v>2.4393888888888999</v>
      </c>
      <c r="G105" s="6">
        <f t="shared" si="16"/>
        <v>-60.896442</v>
      </c>
      <c r="J105" s="87">
        <v>9909000000</v>
      </c>
      <c r="K105" s="87">
        <v>-30.402273000000001</v>
      </c>
      <c r="L105" s="87">
        <v>-18.443753999999998</v>
      </c>
      <c r="N105" s="6">
        <f t="shared" si="19"/>
        <v>2.4393888888888999</v>
      </c>
      <c r="O105" s="6">
        <f t="shared" si="17"/>
        <v>-53.090899999999998</v>
      </c>
    </row>
    <row r="106" spans="2:16" x14ac:dyDescent="0.25">
      <c r="B106" s="87">
        <v>10242944444.444</v>
      </c>
      <c r="C106" s="87">
        <v>-31.361585999999999</v>
      </c>
      <c r="D106" s="87">
        <v>-23.529274000000001</v>
      </c>
      <c r="F106" s="6">
        <f t="shared" si="18"/>
        <v>2.6590833333332999</v>
      </c>
      <c r="G106" s="6">
        <f t="shared" si="16"/>
        <v>-56.504756999999998</v>
      </c>
      <c r="J106" s="87">
        <v>10242944444.444</v>
      </c>
      <c r="K106" s="87">
        <v>-26.045956</v>
      </c>
      <c r="L106" s="87">
        <v>-18.459568000000001</v>
      </c>
      <c r="N106" s="6">
        <f t="shared" si="19"/>
        <v>2.6590833333332999</v>
      </c>
      <c r="O106" s="6">
        <f t="shared" si="17"/>
        <v>-57.589900999999998</v>
      </c>
    </row>
    <row r="107" spans="2:16" x14ac:dyDescent="0.25">
      <c r="B107" s="87">
        <v>10576888888.889</v>
      </c>
      <c r="C107" s="87">
        <v>-34.321404000000001</v>
      </c>
      <c r="D107" s="87">
        <v>-26.281637</v>
      </c>
      <c r="F107" s="6">
        <f t="shared" si="18"/>
        <v>2.8787777777777999</v>
      </c>
      <c r="G107" s="6">
        <f t="shared" si="16"/>
        <v>-55.411324</v>
      </c>
      <c r="J107" s="87">
        <v>10576888888.889</v>
      </c>
      <c r="K107" s="87">
        <v>-29.945446</v>
      </c>
      <c r="L107" s="87">
        <v>-22.413433000000001</v>
      </c>
      <c r="N107" s="6">
        <f t="shared" si="19"/>
        <v>2.8787777777777999</v>
      </c>
      <c r="O107" s="6">
        <f t="shared" si="17"/>
        <v>-59.857384000000003</v>
      </c>
    </row>
    <row r="108" spans="2:16" x14ac:dyDescent="0.25">
      <c r="B108" s="87">
        <v>10910833333.333</v>
      </c>
      <c r="C108" s="87">
        <v>-32.988639999999997</v>
      </c>
      <c r="D108" s="87">
        <v>-24.967154000000001</v>
      </c>
      <c r="F108" s="6">
        <f t="shared" si="18"/>
        <v>3.0984722222221999</v>
      </c>
      <c r="G108" s="6">
        <f t="shared" si="16"/>
        <v>-51.112845999999998</v>
      </c>
      <c r="J108" s="87">
        <v>10910833333.333</v>
      </c>
      <c r="K108" s="87">
        <v>-34.425891999999997</v>
      </c>
      <c r="L108" s="87">
        <v>-26.449306</v>
      </c>
      <c r="N108" s="6">
        <f t="shared" si="19"/>
        <v>3.0984722222221999</v>
      </c>
      <c r="O108" s="6">
        <f t="shared" si="17"/>
        <v>-49.526618999999997</v>
      </c>
    </row>
    <row r="109" spans="2:16" x14ac:dyDescent="0.25">
      <c r="B109" s="87">
        <v>11244777777.778</v>
      </c>
      <c r="C109" s="87">
        <v>-30.320489999999999</v>
      </c>
      <c r="D109" s="87">
        <v>-22.930741999999999</v>
      </c>
      <c r="F109" s="6">
        <f t="shared" si="18"/>
        <v>3.3181666666666998</v>
      </c>
      <c r="G109" s="6">
        <f t="shared" si="16"/>
        <v>-51.025784000000002</v>
      </c>
      <c r="J109" s="87">
        <v>11244777777.778</v>
      </c>
      <c r="K109" s="87">
        <v>-27.785285999999999</v>
      </c>
      <c r="L109" s="87">
        <v>-19.394606</v>
      </c>
      <c r="N109" s="6">
        <f t="shared" si="19"/>
        <v>3.3181666666666998</v>
      </c>
      <c r="O109" s="6">
        <f t="shared" si="17"/>
        <v>-46.057144000000001</v>
      </c>
    </row>
    <row r="110" spans="2:16" x14ac:dyDescent="0.25">
      <c r="B110" s="87">
        <v>11578722222.222</v>
      </c>
      <c r="C110" s="87">
        <v>-29.862425000000002</v>
      </c>
      <c r="D110" s="87">
        <v>-22.389544999999998</v>
      </c>
      <c r="F110" s="6">
        <f t="shared" si="18"/>
        <v>3.5378611111111002</v>
      </c>
      <c r="G110" s="6">
        <f t="shared" si="16"/>
        <v>-56.603966</v>
      </c>
      <c r="J110" s="87">
        <v>11578722222.222</v>
      </c>
      <c r="K110" s="87">
        <v>-32.091160000000002</v>
      </c>
      <c r="L110" s="87">
        <v>-23.469967</v>
      </c>
      <c r="N110" s="6">
        <f t="shared" si="19"/>
        <v>3.5378611111111002</v>
      </c>
      <c r="O110" s="6">
        <f t="shared" si="17"/>
        <v>-48.828139999999998</v>
      </c>
    </row>
    <row r="111" spans="2:16" x14ac:dyDescent="0.25">
      <c r="B111" s="87">
        <v>11912666666.667</v>
      </c>
      <c r="C111" s="87">
        <v>-33.910274999999999</v>
      </c>
      <c r="D111" s="87">
        <v>-26.517979</v>
      </c>
      <c r="F111" s="6">
        <f t="shared" si="18"/>
        <v>3.7575555555556002</v>
      </c>
      <c r="G111" s="6">
        <f t="shared" si="16"/>
        <v>-57.271996000000001</v>
      </c>
      <c r="J111" s="87">
        <v>11912666666.667</v>
      </c>
      <c r="K111" s="87">
        <v>-54.498809999999999</v>
      </c>
      <c r="L111" s="87">
        <v>-45.582157000000002</v>
      </c>
      <c r="N111" s="6">
        <f t="shared" si="19"/>
        <v>3.7575555555556002</v>
      </c>
      <c r="O111" s="6">
        <f t="shared" si="17"/>
        <v>-51.442149999999998</v>
      </c>
    </row>
    <row r="112" spans="2:16" x14ac:dyDescent="0.25">
      <c r="B112" s="87">
        <v>12246611111.111</v>
      </c>
      <c r="C112" s="87">
        <v>-31.118006000000001</v>
      </c>
      <c r="D112" s="87">
        <v>-23.424482000000001</v>
      </c>
      <c r="F112" s="6">
        <f t="shared" si="18"/>
        <v>3.9772500000000002</v>
      </c>
      <c r="G112" s="6">
        <f t="shared" si="16"/>
        <v>-55.000751000000001</v>
      </c>
      <c r="J112" s="87">
        <v>12246611111.111</v>
      </c>
      <c r="K112" s="87">
        <v>-30.699760000000001</v>
      </c>
      <c r="L112" s="87">
        <v>-21.386585</v>
      </c>
      <c r="N112" s="6">
        <f t="shared" si="19"/>
        <v>3.9772500000000002</v>
      </c>
      <c r="O112" s="6">
        <f t="shared" si="17"/>
        <v>-51.336852999999998</v>
      </c>
    </row>
    <row r="113" spans="2:16" x14ac:dyDescent="0.25">
      <c r="B113" s="87">
        <v>12580555555.556</v>
      </c>
      <c r="C113" s="87">
        <v>-31.283016</v>
      </c>
      <c r="D113" s="87">
        <v>-23.406428999999999</v>
      </c>
      <c r="F113" s="6">
        <f t="shared" si="18"/>
        <v>4.1969444444443997</v>
      </c>
      <c r="G113" s="6">
        <f t="shared" si="16"/>
        <v>-55.559325999999999</v>
      </c>
      <c r="J113" s="87">
        <v>12580555555.556</v>
      </c>
      <c r="K113" s="87">
        <v>-31.864622000000001</v>
      </c>
      <c r="L113" s="87">
        <v>-22.379830999999999</v>
      </c>
      <c r="N113" s="6">
        <f t="shared" si="19"/>
        <v>4.1969444444443997</v>
      </c>
      <c r="O113" s="6">
        <f t="shared" si="17"/>
        <v>-53.028801000000001</v>
      </c>
    </row>
    <row r="114" spans="2:16" x14ac:dyDescent="0.25">
      <c r="B114" s="87">
        <v>12914500000</v>
      </c>
      <c r="C114" s="87">
        <v>-33.203246999999998</v>
      </c>
      <c r="D114" s="87">
        <v>-25.123953</v>
      </c>
      <c r="F114" s="6">
        <f t="shared" si="18"/>
        <v>4.4166388888889001</v>
      </c>
      <c r="G114" s="6">
        <f t="shared" si="16"/>
        <v>-43.853682999999997</v>
      </c>
      <c r="J114" s="87">
        <v>12914500000</v>
      </c>
      <c r="K114" s="87">
        <v>-40.978442999999999</v>
      </c>
      <c r="L114" s="87">
        <v>-31.262582999999999</v>
      </c>
      <c r="N114" s="6">
        <f t="shared" si="19"/>
        <v>4.4166388888889001</v>
      </c>
      <c r="O114" s="6">
        <f t="shared" si="17"/>
        <v>-51.763511999999999</v>
      </c>
    </row>
    <row r="115" spans="2:16" x14ac:dyDescent="0.25">
      <c r="B115" s="87">
        <v>13248444444.444</v>
      </c>
      <c r="C115" s="87">
        <v>-35.032668999999999</v>
      </c>
      <c r="D115" s="87">
        <v>-26.71969</v>
      </c>
      <c r="F115" s="6">
        <f t="shared" si="18"/>
        <v>4.6363333333332992</v>
      </c>
      <c r="G115" s="6">
        <f t="shared" si="16"/>
        <v>-41.347771000000002</v>
      </c>
      <c r="J115" s="87">
        <v>13248444444.444</v>
      </c>
      <c r="K115" s="87">
        <v>-35.841793000000003</v>
      </c>
      <c r="L115" s="87">
        <v>-26.113482999999999</v>
      </c>
      <c r="N115" s="6">
        <f t="shared" si="19"/>
        <v>4.6363333333332992</v>
      </c>
      <c r="O115" s="6">
        <f t="shared" si="17"/>
        <v>-52.071494999999999</v>
      </c>
    </row>
    <row r="116" spans="2:16" x14ac:dyDescent="0.25">
      <c r="B116" s="87">
        <v>13582388888.889</v>
      </c>
      <c r="C116" s="87">
        <v>-36.823414</v>
      </c>
      <c r="D116" s="87">
        <v>-28.590966999999999</v>
      </c>
      <c r="F116" s="6">
        <f t="shared" si="18"/>
        <v>4.8560277777777996</v>
      </c>
      <c r="G116" s="6">
        <f t="shared" si="16"/>
        <v>-45.436870999999996</v>
      </c>
      <c r="J116" s="87">
        <v>13582388888.889</v>
      </c>
      <c r="K116" s="87">
        <v>-35.090580000000003</v>
      </c>
      <c r="L116" s="87">
        <v>-25.362593</v>
      </c>
      <c r="N116" s="6">
        <f t="shared" si="19"/>
        <v>4.8560277777777996</v>
      </c>
      <c r="O116" s="6">
        <f t="shared" si="17"/>
        <v>-44.216900000000003</v>
      </c>
    </row>
    <row r="117" spans="2:16" x14ac:dyDescent="0.25">
      <c r="B117" s="87">
        <v>13916333333.333</v>
      </c>
      <c r="C117" s="87">
        <v>-39.013415999999999</v>
      </c>
      <c r="D117" s="87">
        <v>-30.332535</v>
      </c>
      <c r="F117" s="6">
        <f t="shared" si="18"/>
        <v>5.0757222222222005</v>
      </c>
      <c r="G117" s="6">
        <f t="shared" si="16"/>
        <v>-54.169674000000001</v>
      </c>
      <c r="J117" s="87">
        <v>13916333333.333</v>
      </c>
      <c r="K117" s="87">
        <v>-38.740817999999997</v>
      </c>
      <c r="L117" s="87">
        <v>-28.348108</v>
      </c>
      <c r="N117" s="6">
        <f t="shared" si="19"/>
        <v>5.0757222222222005</v>
      </c>
      <c r="O117" s="6">
        <f t="shared" si="17"/>
        <v>-44.550621</v>
      </c>
    </row>
    <row r="118" spans="2:16" x14ac:dyDescent="0.25">
      <c r="B118" s="87">
        <v>14250277777.778</v>
      </c>
      <c r="C118" s="87">
        <v>-39.989280999999998</v>
      </c>
      <c r="D118" s="87">
        <v>-30.926466000000001</v>
      </c>
      <c r="F118" s="6">
        <f t="shared" si="18"/>
        <v>5.2954166666667</v>
      </c>
      <c r="G118" s="6">
        <f t="shared" si="16"/>
        <v>-41.883301000000003</v>
      </c>
      <c r="J118" s="87">
        <v>14250277777.778</v>
      </c>
      <c r="K118" s="87">
        <v>-32.381138</v>
      </c>
      <c r="L118" s="87">
        <v>-21.538544000000002</v>
      </c>
      <c r="N118" s="6">
        <f t="shared" si="19"/>
        <v>5.2954166666667</v>
      </c>
      <c r="O118" s="6">
        <f t="shared" si="17"/>
        <v>-47.530284999999999</v>
      </c>
    </row>
    <row r="119" spans="2:16" x14ac:dyDescent="0.25">
      <c r="B119" s="87">
        <v>14584222222.222</v>
      </c>
      <c r="C119" s="87">
        <v>-38.068508000000001</v>
      </c>
      <c r="D119" s="87">
        <v>-28.998125000000002</v>
      </c>
      <c r="F119" s="6">
        <f t="shared" si="18"/>
        <v>5.5151111111111</v>
      </c>
      <c r="G119" s="6">
        <f t="shared" si="16"/>
        <v>-41.498260000000002</v>
      </c>
      <c r="J119" s="87">
        <v>14584222222.222</v>
      </c>
      <c r="K119" s="87">
        <v>-37.623210999999998</v>
      </c>
      <c r="L119" s="87">
        <v>-26.61702</v>
      </c>
      <c r="N119" s="6">
        <f t="shared" si="19"/>
        <v>5.5151111111111</v>
      </c>
      <c r="O119" s="6">
        <f t="shared" si="17"/>
        <v>-52.783329000000002</v>
      </c>
    </row>
    <row r="120" spans="2:16" x14ac:dyDescent="0.25">
      <c r="B120" s="87">
        <v>14918166666.667</v>
      </c>
      <c r="C120" s="87">
        <v>-33.975135999999999</v>
      </c>
      <c r="D120" s="87">
        <v>-25.304372999999998</v>
      </c>
      <c r="F120" s="6">
        <f t="shared" si="18"/>
        <v>5.7348055555556003</v>
      </c>
      <c r="G120" s="6">
        <f t="shared" si="16"/>
        <v>-39.852607999999996</v>
      </c>
      <c r="J120" s="87">
        <v>14918166666.667</v>
      </c>
      <c r="K120" s="87">
        <v>-41.617302000000002</v>
      </c>
      <c r="L120" s="87">
        <v>-31.146833000000001</v>
      </c>
      <c r="N120" s="6">
        <f t="shared" si="19"/>
        <v>5.7348055555556003</v>
      </c>
      <c r="O120" s="6">
        <f t="shared" si="17"/>
        <v>-57.460236000000002</v>
      </c>
    </row>
    <row r="121" spans="2:16" x14ac:dyDescent="0.25">
      <c r="B121" s="87">
        <v>15252111111.111</v>
      </c>
      <c r="C121" s="87">
        <v>-29.040478</v>
      </c>
      <c r="D121" s="87">
        <v>-20.238281000000001</v>
      </c>
      <c r="F121" s="6">
        <f t="shared" si="18"/>
        <v>5.9545000000000003</v>
      </c>
      <c r="G121" s="6">
        <f t="shared" si="16"/>
        <v>-47.561275000000002</v>
      </c>
      <c r="J121" s="87">
        <v>15252111111.111</v>
      </c>
      <c r="K121" s="87">
        <v>-36.601607999999999</v>
      </c>
      <c r="L121" s="87">
        <v>-26.424517000000002</v>
      </c>
      <c r="N121" s="6">
        <f t="shared" si="19"/>
        <v>5.9545000000000003</v>
      </c>
      <c r="O121" s="6">
        <f t="shared" si="17"/>
        <v>-47.694592</v>
      </c>
    </row>
    <row r="122" spans="2:16" x14ac:dyDescent="0.25">
      <c r="B122" s="87">
        <v>15586055555.556</v>
      </c>
      <c r="C122" s="87">
        <v>-28.131208000000001</v>
      </c>
      <c r="D122" s="87">
        <v>-18.836752000000001</v>
      </c>
      <c r="F122" s="6" t="s">
        <v>21</v>
      </c>
      <c r="J122" s="87">
        <v>15586055555.556</v>
      </c>
      <c r="K122" s="87">
        <v>-42.118792999999997</v>
      </c>
      <c r="L122" s="87">
        <v>-32.137897000000002</v>
      </c>
      <c r="N122" s="6" t="s">
        <v>21</v>
      </c>
    </row>
    <row r="123" spans="2:16" x14ac:dyDescent="0.25">
      <c r="B123" s="87">
        <v>15920000000</v>
      </c>
      <c r="C123" s="87">
        <v>-27.158187999999999</v>
      </c>
      <c r="D123" s="87">
        <v>-16.451302999999999</v>
      </c>
      <c r="J123" s="87">
        <v>15920000000</v>
      </c>
      <c r="K123" s="87">
        <v>-48.921740999999997</v>
      </c>
      <c r="L123" s="87">
        <v>-39.051689000000003</v>
      </c>
    </row>
    <row r="124" spans="2:16" x14ac:dyDescent="0.25">
      <c r="B124" s="87" t="s">
        <v>21</v>
      </c>
      <c r="J124" s="87" t="s">
        <v>21</v>
      </c>
    </row>
    <row r="125" spans="2:16" x14ac:dyDescent="0.25">
      <c r="F125" s="6" t="s">
        <v>35</v>
      </c>
      <c r="N125" s="6" t="s">
        <v>35</v>
      </c>
    </row>
    <row r="126" spans="2:16" ht="15.75" x14ac:dyDescent="0.25">
      <c r="F126" s="6" t="s">
        <v>19</v>
      </c>
      <c r="G126" s="6" t="str">
        <f t="shared" ref="G126:G145" si="20">D152</f>
        <v>2Rx2L dBc Log Mag(dB)</v>
      </c>
      <c r="H126" s="35">
        <v>2</v>
      </c>
      <c r="N126" s="6" t="s">
        <v>19</v>
      </c>
      <c r="O126" s="6" t="str">
        <f t="shared" ref="O126:O145" si="21">L152</f>
        <v>2Rx2L dBc Log Mag(dB)</v>
      </c>
      <c r="P126" s="35">
        <v>2</v>
      </c>
    </row>
    <row r="127" spans="2:16" ht="15.75" x14ac:dyDescent="0.25">
      <c r="B127" s="87" t="s">
        <v>25</v>
      </c>
      <c r="F127" s="6">
        <f t="shared" ref="F127:F145" si="22">B153/1000000000</f>
        <v>2</v>
      </c>
      <c r="G127" s="6">
        <f t="shared" si="20"/>
        <v>-64.854506999999998</v>
      </c>
      <c r="H127" s="36">
        <f>ABS(AVERAGE(G127:G145)-(H126-1)*5)</f>
        <v>75.87755968421051</v>
      </c>
      <c r="J127" s="87" t="s">
        <v>25</v>
      </c>
      <c r="N127" s="6">
        <f t="shared" ref="N127:N145" si="23">J153/1000000000</f>
        <v>2</v>
      </c>
      <c r="O127" s="6">
        <f t="shared" si="21"/>
        <v>-69.540131000000002</v>
      </c>
      <c r="P127" s="36">
        <f>ABS(AVERAGE(O127:O145)-(P126-1)*5)</f>
        <v>75.822516315789485</v>
      </c>
    </row>
    <row r="128" spans="2:16" x14ac:dyDescent="0.25">
      <c r="B128" s="87" t="s">
        <v>19</v>
      </c>
      <c r="C128" s="87" t="s">
        <v>127</v>
      </c>
      <c r="D128" s="87" t="s">
        <v>34</v>
      </c>
      <c r="F128" s="6">
        <f t="shared" si="22"/>
        <v>2.5530277777778001</v>
      </c>
      <c r="G128" s="6">
        <f t="shared" si="20"/>
        <v>-63.386916999999997</v>
      </c>
      <c r="J128" s="87" t="s">
        <v>19</v>
      </c>
      <c r="K128" s="87" t="s">
        <v>127</v>
      </c>
      <c r="L128" s="87" t="s">
        <v>34</v>
      </c>
      <c r="N128" s="6">
        <f t="shared" si="23"/>
        <v>2.5530277777778001</v>
      </c>
      <c r="O128" s="6">
        <f t="shared" si="21"/>
        <v>-68.774901999999997</v>
      </c>
    </row>
    <row r="129" spans="2:15" x14ac:dyDescent="0.25">
      <c r="B129" s="87">
        <v>2000000000</v>
      </c>
      <c r="C129" s="87">
        <v>-64.162009999999995</v>
      </c>
      <c r="D129" s="87">
        <v>-57.478648999999997</v>
      </c>
      <c r="F129" s="6">
        <f t="shared" si="22"/>
        <v>3.1060555555556002</v>
      </c>
      <c r="G129" s="6">
        <f t="shared" si="20"/>
        <v>-63.965285999999999</v>
      </c>
      <c r="J129" s="87">
        <v>2000000000</v>
      </c>
      <c r="K129" s="87">
        <v>-67.678657999999999</v>
      </c>
      <c r="L129" s="87">
        <v>-55.720139000000003</v>
      </c>
      <c r="N129" s="6">
        <f t="shared" si="23"/>
        <v>3.1060555555556002</v>
      </c>
      <c r="O129" s="6">
        <f t="shared" si="21"/>
        <v>-66.976485999999994</v>
      </c>
    </row>
    <row r="130" spans="2:15" x14ac:dyDescent="0.25">
      <c r="B130" s="87">
        <v>2219694444.4443998</v>
      </c>
      <c r="C130" s="87">
        <v>-62.006577</v>
      </c>
      <c r="D130" s="87">
        <v>-54.174267</v>
      </c>
      <c r="F130" s="6">
        <f t="shared" si="22"/>
        <v>3.6590833333332999</v>
      </c>
      <c r="G130" s="6">
        <f t="shared" si="20"/>
        <v>-68.981705000000005</v>
      </c>
      <c r="J130" s="87">
        <v>2219694444.4443998</v>
      </c>
      <c r="K130" s="87">
        <v>-65.927574000000007</v>
      </c>
      <c r="L130" s="87">
        <v>-58.341183000000001</v>
      </c>
      <c r="N130" s="6">
        <f t="shared" si="23"/>
        <v>3.6590833333332999</v>
      </c>
      <c r="O130" s="6">
        <f t="shared" si="21"/>
        <v>-73.323111999999995</v>
      </c>
    </row>
    <row r="131" spans="2:15" x14ac:dyDescent="0.25">
      <c r="B131" s="87">
        <v>2439388888.8888998</v>
      </c>
      <c r="C131" s="87">
        <v>-68.936211</v>
      </c>
      <c r="D131" s="87">
        <v>-60.896442</v>
      </c>
      <c r="F131" s="6">
        <f t="shared" si="22"/>
        <v>4.2121111111111</v>
      </c>
      <c r="G131" s="6">
        <f t="shared" si="20"/>
        <v>-70.961219999999997</v>
      </c>
      <c r="J131" s="87">
        <v>2439388888.8888998</v>
      </c>
      <c r="K131" s="87">
        <v>-60.622912999999997</v>
      </c>
      <c r="L131" s="87">
        <v>-53.090899999999998</v>
      </c>
      <c r="N131" s="6">
        <f t="shared" si="23"/>
        <v>4.2121111111111</v>
      </c>
      <c r="O131" s="6">
        <f t="shared" si="21"/>
        <v>-79.495902999999998</v>
      </c>
    </row>
    <row r="132" spans="2:15" x14ac:dyDescent="0.25">
      <c r="B132" s="87">
        <v>2659083333.3333001</v>
      </c>
      <c r="C132" s="87">
        <v>-64.526245000000003</v>
      </c>
      <c r="D132" s="87">
        <v>-56.504756999999998</v>
      </c>
      <c r="F132" s="6">
        <f t="shared" si="22"/>
        <v>4.7651388888888997</v>
      </c>
      <c r="G132" s="6">
        <f t="shared" si="20"/>
        <v>-72.887268000000006</v>
      </c>
      <c r="J132" s="87">
        <v>2659083333.3333001</v>
      </c>
      <c r="K132" s="87">
        <v>-65.566483000000005</v>
      </c>
      <c r="L132" s="87">
        <v>-57.589900999999998</v>
      </c>
      <c r="N132" s="6">
        <f t="shared" si="23"/>
        <v>4.7651388888888997</v>
      </c>
      <c r="O132" s="6">
        <f t="shared" si="21"/>
        <v>-74.774154999999993</v>
      </c>
    </row>
    <row r="133" spans="2:15" x14ac:dyDescent="0.25">
      <c r="B133" s="87">
        <v>2878777777.7778001</v>
      </c>
      <c r="C133" s="87">
        <v>-62.801071</v>
      </c>
      <c r="D133" s="87">
        <v>-55.411324</v>
      </c>
      <c r="F133" s="6">
        <f t="shared" si="22"/>
        <v>5.3181666666667002</v>
      </c>
      <c r="G133" s="6">
        <f t="shared" si="20"/>
        <v>-83.685149999999993</v>
      </c>
      <c r="J133" s="87">
        <v>2878777777.7778001</v>
      </c>
      <c r="K133" s="87">
        <v>-68.248062000000004</v>
      </c>
      <c r="L133" s="87">
        <v>-59.857384000000003</v>
      </c>
      <c r="N133" s="6">
        <f t="shared" si="23"/>
        <v>5.3181666666667002</v>
      </c>
      <c r="O133" s="6">
        <f t="shared" si="21"/>
        <v>-72.067458999999999</v>
      </c>
    </row>
    <row r="134" spans="2:15" x14ac:dyDescent="0.25">
      <c r="B134" s="87">
        <v>3098472222.2221999</v>
      </c>
      <c r="C134" s="87">
        <v>-58.585728000000003</v>
      </c>
      <c r="D134" s="87">
        <v>-51.112845999999998</v>
      </c>
      <c r="F134" s="6">
        <f t="shared" si="22"/>
        <v>5.8711944444443995</v>
      </c>
      <c r="G134" s="6">
        <f t="shared" si="20"/>
        <v>-78.015572000000006</v>
      </c>
      <c r="J134" s="87">
        <v>3098472222.2221999</v>
      </c>
      <c r="K134" s="87">
        <v>-58.147807999999998</v>
      </c>
      <c r="L134" s="87">
        <v>-49.526618999999997</v>
      </c>
      <c r="N134" s="6">
        <f t="shared" si="23"/>
        <v>5.8711944444443995</v>
      </c>
      <c r="O134" s="6">
        <f t="shared" si="21"/>
        <v>-75.031548000000001</v>
      </c>
    </row>
    <row r="135" spans="2:15" x14ac:dyDescent="0.25">
      <c r="B135" s="87">
        <v>3318166666.6666999</v>
      </c>
      <c r="C135" s="87">
        <v>-58.418078999999999</v>
      </c>
      <c r="D135" s="87">
        <v>-51.025784000000002</v>
      </c>
      <c r="F135" s="6">
        <f t="shared" si="22"/>
        <v>6.4242222222222001</v>
      </c>
      <c r="G135" s="6">
        <f t="shared" si="20"/>
        <v>-73.603324999999998</v>
      </c>
      <c r="J135" s="87">
        <v>3318166666.6666999</v>
      </c>
      <c r="K135" s="87">
        <v>-54.973796999999998</v>
      </c>
      <c r="L135" s="87">
        <v>-46.057144000000001</v>
      </c>
      <c r="N135" s="6">
        <f t="shared" si="23"/>
        <v>6.4242222222222001</v>
      </c>
      <c r="O135" s="6">
        <f t="shared" si="21"/>
        <v>-70.928122999999999</v>
      </c>
    </row>
    <row r="136" spans="2:15" x14ac:dyDescent="0.25">
      <c r="B136" s="87">
        <v>3537861111.1111002</v>
      </c>
      <c r="C136" s="87">
        <v>-64.297493000000003</v>
      </c>
      <c r="D136" s="87">
        <v>-56.603966</v>
      </c>
      <c r="F136" s="6">
        <f t="shared" si="22"/>
        <v>6.9772499999999997</v>
      </c>
      <c r="G136" s="6">
        <f t="shared" si="20"/>
        <v>-82.353774999999999</v>
      </c>
      <c r="J136" s="87">
        <v>3537861111.1111002</v>
      </c>
      <c r="K136" s="87">
        <v>-58.141314999999999</v>
      </c>
      <c r="L136" s="87">
        <v>-48.828139999999998</v>
      </c>
      <c r="N136" s="6">
        <f t="shared" si="23"/>
        <v>6.9772499999999997</v>
      </c>
      <c r="O136" s="6">
        <f t="shared" si="21"/>
        <v>-71.523871999999997</v>
      </c>
    </row>
    <row r="137" spans="2:15" x14ac:dyDescent="0.25">
      <c r="B137" s="87">
        <v>3757555555.5556002</v>
      </c>
      <c r="C137" s="87">
        <v>-65.148582000000005</v>
      </c>
      <c r="D137" s="87">
        <v>-57.271996000000001</v>
      </c>
      <c r="F137" s="6">
        <f t="shared" si="22"/>
        <v>7.5302777777777994</v>
      </c>
      <c r="G137" s="6">
        <f t="shared" si="20"/>
        <v>-69.084250999999995</v>
      </c>
      <c r="J137" s="87">
        <v>3757555555.5556002</v>
      </c>
      <c r="K137" s="87">
        <v>-60.926940999999999</v>
      </c>
      <c r="L137" s="87">
        <v>-51.442149999999998</v>
      </c>
      <c r="N137" s="6">
        <f t="shared" si="23"/>
        <v>7.5302777777777994</v>
      </c>
      <c r="O137" s="6">
        <f t="shared" si="21"/>
        <v>-73.162277000000003</v>
      </c>
    </row>
    <row r="138" spans="2:15" x14ac:dyDescent="0.25">
      <c r="B138" s="87">
        <v>3977250000</v>
      </c>
      <c r="C138" s="87">
        <v>-63.080044000000001</v>
      </c>
      <c r="D138" s="87">
        <v>-55.000751000000001</v>
      </c>
      <c r="F138" s="6">
        <f t="shared" si="22"/>
        <v>8.0833055555556008</v>
      </c>
      <c r="G138" s="6">
        <f t="shared" si="20"/>
        <v>-66.198418000000004</v>
      </c>
      <c r="J138" s="87">
        <v>3977250000</v>
      </c>
      <c r="K138" s="87">
        <v>-61.052714999999999</v>
      </c>
      <c r="L138" s="87">
        <v>-51.336852999999998</v>
      </c>
      <c r="N138" s="6">
        <f t="shared" si="23"/>
        <v>8.0833055555556008</v>
      </c>
      <c r="O138" s="6">
        <f t="shared" si="21"/>
        <v>-69.438468999999998</v>
      </c>
    </row>
    <row r="139" spans="2:15" x14ac:dyDescent="0.25">
      <c r="B139" s="87">
        <v>4196944444.4443998</v>
      </c>
      <c r="C139" s="87">
        <v>-63.872303000000002</v>
      </c>
      <c r="D139" s="87">
        <v>-55.559325999999999</v>
      </c>
      <c r="F139" s="6">
        <f t="shared" si="22"/>
        <v>8.6363333333332992</v>
      </c>
      <c r="G139" s="6">
        <f t="shared" si="20"/>
        <v>-72.178673000000003</v>
      </c>
      <c r="J139" s="87">
        <v>4196944444.4443998</v>
      </c>
      <c r="K139" s="87">
        <v>-62.757106999999998</v>
      </c>
      <c r="L139" s="87">
        <v>-53.028801000000001</v>
      </c>
      <c r="N139" s="6">
        <f t="shared" si="23"/>
        <v>8.6363333333332992</v>
      </c>
      <c r="O139" s="6">
        <f t="shared" si="21"/>
        <v>-75.429253000000003</v>
      </c>
    </row>
    <row r="140" spans="2:15" x14ac:dyDescent="0.25">
      <c r="B140" s="87">
        <v>4416638888.8888998</v>
      </c>
      <c r="C140" s="87">
        <v>-52.086128000000002</v>
      </c>
      <c r="D140" s="87">
        <v>-43.853682999999997</v>
      </c>
      <c r="F140" s="6">
        <f t="shared" si="22"/>
        <v>9.1893611111110989</v>
      </c>
      <c r="G140" s="6">
        <f t="shared" si="20"/>
        <v>-70.951729</v>
      </c>
      <c r="J140" s="87">
        <v>4416638888.8888998</v>
      </c>
      <c r="K140" s="87">
        <v>-61.491497000000003</v>
      </c>
      <c r="L140" s="87">
        <v>-51.763511999999999</v>
      </c>
      <c r="N140" s="6">
        <f t="shared" si="23"/>
        <v>9.1893611111110989</v>
      </c>
      <c r="O140" s="6">
        <f t="shared" si="21"/>
        <v>-81.002234999999999</v>
      </c>
    </row>
    <row r="141" spans="2:15" x14ac:dyDescent="0.25">
      <c r="B141" s="87">
        <v>4636333333.3332996</v>
      </c>
      <c r="C141" s="87">
        <v>-50.028652000000001</v>
      </c>
      <c r="D141" s="87">
        <v>-41.347771000000002</v>
      </c>
      <c r="F141" s="6">
        <f t="shared" si="22"/>
        <v>9.7423888888889003</v>
      </c>
      <c r="G141" s="6">
        <f t="shared" si="20"/>
        <v>-59.784348000000001</v>
      </c>
      <c r="J141" s="87">
        <v>4636333333.3332996</v>
      </c>
      <c r="K141" s="87">
        <v>-62.464207000000002</v>
      </c>
      <c r="L141" s="87">
        <v>-52.071494999999999</v>
      </c>
      <c r="N141" s="6">
        <f t="shared" si="23"/>
        <v>9.7423888888889003</v>
      </c>
      <c r="O141" s="6">
        <f t="shared" si="21"/>
        <v>-72.518119999999996</v>
      </c>
    </row>
    <row r="142" spans="2:15" x14ac:dyDescent="0.25">
      <c r="B142" s="87">
        <v>4856027777.7777996</v>
      </c>
      <c r="C142" s="87">
        <v>-54.499687000000002</v>
      </c>
      <c r="D142" s="87">
        <v>-45.436870999999996</v>
      </c>
      <c r="F142" s="6">
        <f t="shared" si="22"/>
        <v>10.295416666667</v>
      </c>
      <c r="G142" s="6">
        <f t="shared" si="20"/>
        <v>-75.637259999999998</v>
      </c>
      <c r="J142" s="87">
        <v>4856027777.7777996</v>
      </c>
      <c r="K142" s="87">
        <v>-55.059494000000001</v>
      </c>
      <c r="L142" s="87">
        <v>-44.216900000000003</v>
      </c>
      <c r="N142" s="6">
        <f t="shared" si="23"/>
        <v>10.295416666667</v>
      </c>
      <c r="O142" s="6">
        <f t="shared" si="21"/>
        <v>-67.260756999999998</v>
      </c>
    </row>
    <row r="143" spans="2:15" x14ac:dyDescent="0.25">
      <c r="B143" s="87">
        <v>5075722222.2222004</v>
      </c>
      <c r="C143" s="87">
        <v>-63.240054999999998</v>
      </c>
      <c r="D143" s="87">
        <v>-54.169674000000001</v>
      </c>
      <c r="F143" s="6">
        <f t="shared" si="22"/>
        <v>10.848444444444</v>
      </c>
      <c r="G143" s="6">
        <f t="shared" si="20"/>
        <v>-65.569237000000001</v>
      </c>
      <c r="J143" s="87">
        <v>5075722222.2222004</v>
      </c>
      <c r="K143" s="87">
        <v>-55.556812000000001</v>
      </c>
      <c r="L143" s="87">
        <v>-44.550621</v>
      </c>
      <c r="N143" s="6">
        <f t="shared" si="23"/>
        <v>10.848444444444</v>
      </c>
      <c r="O143" s="6">
        <f t="shared" si="21"/>
        <v>-63.051082999999998</v>
      </c>
    </row>
    <row r="144" spans="2:15" x14ac:dyDescent="0.25">
      <c r="B144" s="87">
        <v>5295416666.6667004</v>
      </c>
      <c r="C144" s="87">
        <v>-50.554065999999999</v>
      </c>
      <c r="D144" s="87">
        <v>-41.883301000000003</v>
      </c>
      <c r="F144" s="6">
        <f t="shared" si="22"/>
        <v>11.401472222222001</v>
      </c>
      <c r="G144" s="6">
        <f t="shared" si="20"/>
        <v>-63.344555</v>
      </c>
      <c r="J144" s="87">
        <v>5295416666.6667004</v>
      </c>
      <c r="K144" s="87">
        <v>-58.000751000000001</v>
      </c>
      <c r="L144" s="87">
        <v>-47.530284999999999</v>
      </c>
      <c r="N144" s="6">
        <f t="shared" si="23"/>
        <v>11.401472222222001</v>
      </c>
      <c r="O144" s="6">
        <f t="shared" si="21"/>
        <v>-62.202091000000003</v>
      </c>
    </row>
    <row r="145" spans="2:16" x14ac:dyDescent="0.25">
      <c r="B145" s="87">
        <v>5515111111.1111002</v>
      </c>
      <c r="C145" s="87">
        <v>-50.300460999999999</v>
      </c>
      <c r="D145" s="87">
        <v>-41.498260000000002</v>
      </c>
      <c r="F145" s="6">
        <f t="shared" si="22"/>
        <v>11.954499999999999</v>
      </c>
      <c r="G145" s="6">
        <f t="shared" si="20"/>
        <v>-81.230438000000007</v>
      </c>
      <c r="J145" s="87">
        <v>5515111111.1111002</v>
      </c>
      <c r="K145" s="87">
        <v>-62.960422999999999</v>
      </c>
      <c r="L145" s="87">
        <v>-52.783329000000002</v>
      </c>
      <c r="N145" s="6">
        <f t="shared" si="23"/>
        <v>11.954499999999999</v>
      </c>
      <c r="O145" s="6">
        <f t="shared" si="21"/>
        <v>-59.127834</v>
      </c>
    </row>
    <row r="146" spans="2:16" x14ac:dyDescent="0.25">
      <c r="B146" s="87">
        <v>5734805555.5556002</v>
      </c>
      <c r="C146" s="87">
        <v>-49.147064</v>
      </c>
      <c r="D146" s="87">
        <v>-39.852607999999996</v>
      </c>
      <c r="F146" s="6" t="s">
        <v>21</v>
      </c>
      <c r="J146" s="87">
        <v>5734805555.5556002</v>
      </c>
      <c r="K146" s="87">
        <v>-67.441131999999996</v>
      </c>
      <c r="L146" s="87">
        <v>-57.460236000000002</v>
      </c>
      <c r="N146" s="6" t="s">
        <v>21</v>
      </c>
    </row>
    <row r="147" spans="2:16" x14ac:dyDescent="0.25">
      <c r="B147" s="87">
        <v>5954500000</v>
      </c>
      <c r="C147" s="87">
        <v>-58.268161999999997</v>
      </c>
      <c r="D147" s="87">
        <v>-47.561275000000002</v>
      </c>
      <c r="J147" s="87">
        <v>5954500000</v>
      </c>
      <c r="K147" s="87">
        <v>-57.564644000000001</v>
      </c>
      <c r="L147" s="87">
        <v>-47.694592</v>
      </c>
    </row>
    <row r="148" spans="2:16" x14ac:dyDescent="0.25">
      <c r="B148" s="87" t="s">
        <v>21</v>
      </c>
      <c r="J148" s="87" t="s">
        <v>21</v>
      </c>
    </row>
    <row r="149" spans="2:16" x14ac:dyDescent="0.25">
      <c r="F149" s="6" t="s">
        <v>37</v>
      </c>
      <c r="N149" s="6" t="s">
        <v>37</v>
      </c>
    </row>
    <row r="150" spans="2:16" ht="15.75" x14ac:dyDescent="0.25">
      <c r="F150" s="6" t="s">
        <v>19</v>
      </c>
      <c r="G150" s="6" t="str">
        <f t="shared" ref="G150:G169" si="24">D176</f>
        <v>2Rx3L dBc Log Mag(dB)</v>
      </c>
      <c r="H150" s="35">
        <v>2</v>
      </c>
      <c r="N150" s="6" t="s">
        <v>19</v>
      </c>
      <c r="O150" s="6" t="str">
        <f t="shared" ref="O150:O169" si="25">L176</f>
        <v>2Rx3L dBc Log Mag(dB)</v>
      </c>
      <c r="P150" s="35">
        <v>2</v>
      </c>
    </row>
    <row r="151" spans="2:16" ht="15.75" x14ac:dyDescent="0.25">
      <c r="B151" s="87" t="s">
        <v>35</v>
      </c>
      <c r="F151" s="6">
        <f t="shared" ref="F151:F169" si="26">B177/1000000000</f>
        <v>2.9544999999999999</v>
      </c>
      <c r="G151" s="6">
        <f t="shared" si="24"/>
        <v>-50.803097000000001</v>
      </c>
      <c r="H151" s="36">
        <f>ABS(AVERAGE(G151:G169)-(H150-1)*5)</f>
        <v>67.503561736842116</v>
      </c>
      <c r="J151" s="87" t="s">
        <v>35</v>
      </c>
      <c r="N151" s="6">
        <f t="shared" ref="N151:N169" si="27">J177/1000000000</f>
        <v>2.9544999999999999</v>
      </c>
      <c r="O151" s="6">
        <f t="shared" si="25"/>
        <v>-43.594276000000001</v>
      </c>
      <c r="P151" s="36">
        <f>ABS(AVERAGE(O151:O169)-(P150-1)*5)</f>
        <v>65.150096526315792</v>
      </c>
    </row>
    <row r="152" spans="2:16" x14ac:dyDescent="0.25">
      <c r="B152" s="87" t="s">
        <v>19</v>
      </c>
      <c r="C152" s="87" t="s">
        <v>114</v>
      </c>
      <c r="D152" s="87" t="s">
        <v>36</v>
      </c>
      <c r="F152" s="6">
        <f t="shared" si="26"/>
        <v>3.4570277777778</v>
      </c>
      <c r="G152" s="6">
        <f t="shared" si="24"/>
        <v>-70.649405999999999</v>
      </c>
      <c r="J152" s="87" t="s">
        <v>19</v>
      </c>
      <c r="K152" s="87" t="s">
        <v>114</v>
      </c>
      <c r="L152" s="87" t="s">
        <v>36</v>
      </c>
      <c r="N152" s="6">
        <f t="shared" si="27"/>
        <v>3.4570277777778</v>
      </c>
      <c r="O152" s="6">
        <f t="shared" si="25"/>
        <v>-46.332500000000003</v>
      </c>
    </row>
    <row r="153" spans="2:16" x14ac:dyDescent="0.25">
      <c r="B153" s="87">
        <v>2000000000</v>
      </c>
      <c r="C153" s="87">
        <v>-71.537871999999993</v>
      </c>
      <c r="D153" s="87">
        <v>-64.854506999999998</v>
      </c>
      <c r="F153" s="6">
        <f t="shared" si="26"/>
        <v>3.9595555555556001</v>
      </c>
      <c r="G153" s="6">
        <f t="shared" si="24"/>
        <v>-59.245261999999997</v>
      </c>
      <c r="J153" s="87">
        <v>2000000000</v>
      </c>
      <c r="K153" s="87">
        <v>-81.498642000000004</v>
      </c>
      <c r="L153" s="87">
        <v>-69.540131000000002</v>
      </c>
      <c r="N153" s="6">
        <f t="shared" si="27"/>
        <v>3.9595555555556001</v>
      </c>
      <c r="O153" s="6">
        <f t="shared" si="25"/>
        <v>-54.846626000000001</v>
      </c>
    </row>
    <row r="154" spans="2:16" x14ac:dyDescent="0.25">
      <c r="B154" s="87">
        <v>2553027777.7778001</v>
      </c>
      <c r="C154" s="87">
        <v>-71.219230999999994</v>
      </c>
      <c r="D154" s="87">
        <v>-63.386916999999997</v>
      </c>
      <c r="F154" s="6">
        <f t="shared" si="26"/>
        <v>4.4620833333332994</v>
      </c>
      <c r="G154" s="6">
        <f t="shared" si="24"/>
        <v>-57.506008000000001</v>
      </c>
      <c r="J154" s="87">
        <v>2553027777.7778001</v>
      </c>
      <c r="K154" s="87">
        <v>-76.361289999999997</v>
      </c>
      <c r="L154" s="87">
        <v>-68.774901999999997</v>
      </c>
      <c r="N154" s="6">
        <f t="shared" si="27"/>
        <v>4.4620833333332994</v>
      </c>
      <c r="O154" s="6">
        <f t="shared" si="25"/>
        <v>-57.891250999999997</v>
      </c>
    </row>
    <row r="155" spans="2:16" x14ac:dyDescent="0.25">
      <c r="B155" s="87">
        <v>3106055555.5556002</v>
      </c>
      <c r="C155" s="87">
        <v>-72.005050999999995</v>
      </c>
      <c r="D155" s="87">
        <v>-63.965285999999999</v>
      </c>
      <c r="F155" s="6">
        <f t="shared" si="26"/>
        <v>4.9646111111111004</v>
      </c>
      <c r="G155" s="6">
        <f t="shared" si="24"/>
        <v>-55.291232999999998</v>
      </c>
      <c r="J155" s="87">
        <v>3106055555.5556002</v>
      </c>
      <c r="K155" s="87">
        <v>-74.508506999999994</v>
      </c>
      <c r="L155" s="87">
        <v>-66.976485999999994</v>
      </c>
      <c r="N155" s="6">
        <f t="shared" si="27"/>
        <v>4.9646111111111004</v>
      </c>
      <c r="O155" s="6">
        <f t="shared" si="25"/>
        <v>-53.971386000000003</v>
      </c>
    </row>
    <row r="156" spans="2:16" x14ac:dyDescent="0.25">
      <c r="B156" s="87">
        <v>3659083333.3333001</v>
      </c>
      <c r="C156" s="87">
        <v>-77.003189000000006</v>
      </c>
      <c r="D156" s="87">
        <v>-68.981705000000005</v>
      </c>
      <c r="F156" s="6">
        <f t="shared" si="26"/>
        <v>5.4671388888888997</v>
      </c>
      <c r="G156" s="6">
        <f t="shared" si="24"/>
        <v>-53.150620000000004</v>
      </c>
      <c r="J156" s="87">
        <v>3659083333.3333001</v>
      </c>
      <c r="K156" s="87">
        <v>-81.299698000000006</v>
      </c>
      <c r="L156" s="87">
        <v>-73.323111999999995</v>
      </c>
      <c r="N156" s="6">
        <f t="shared" si="27"/>
        <v>5.4671388888888997</v>
      </c>
      <c r="O156" s="6">
        <f t="shared" si="25"/>
        <v>-57.454075000000003</v>
      </c>
    </row>
    <row r="157" spans="2:16" x14ac:dyDescent="0.25">
      <c r="B157" s="87">
        <v>4212111111.1111002</v>
      </c>
      <c r="C157" s="87">
        <v>-78.350966999999997</v>
      </c>
      <c r="D157" s="87">
        <v>-70.961219999999997</v>
      </c>
      <c r="F157" s="6">
        <f t="shared" si="26"/>
        <v>5.9696666666667006</v>
      </c>
      <c r="G157" s="6">
        <f t="shared" si="24"/>
        <v>-66.445464999999999</v>
      </c>
      <c r="J157" s="87">
        <v>4212111111.1111002</v>
      </c>
      <c r="K157" s="87">
        <v>-87.886581000000007</v>
      </c>
      <c r="L157" s="87">
        <v>-79.495902999999998</v>
      </c>
      <c r="N157" s="6">
        <f t="shared" si="27"/>
        <v>5.9696666666667006</v>
      </c>
      <c r="O157" s="6">
        <f t="shared" si="25"/>
        <v>-64.036713000000006</v>
      </c>
    </row>
    <row r="158" spans="2:16" x14ac:dyDescent="0.25">
      <c r="B158" s="87">
        <v>4765138888.8888998</v>
      </c>
      <c r="C158" s="87">
        <v>-80.360146</v>
      </c>
      <c r="D158" s="87">
        <v>-72.887268000000006</v>
      </c>
      <c r="F158" s="6">
        <f t="shared" si="26"/>
        <v>6.4721944444443995</v>
      </c>
      <c r="G158" s="6">
        <f t="shared" si="24"/>
        <v>-69.014702</v>
      </c>
      <c r="J158" s="87">
        <v>4765138888.8888998</v>
      </c>
      <c r="K158" s="87">
        <v>-83.395347999999998</v>
      </c>
      <c r="L158" s="87">
        <v>-74.774154999999993</v>
      </c>
      <c r="N158" s="6">
        <f t="shared" si="27"/>
        <v>6.4721944444443995</v>
      </c>
      <c r="O158" s="6">
        <f t="shared" si="25"/>
        <v>-69.149544000000006</v>
      </c>
    </row>
    <row r="159" spans="2:16" x14ac:dyDescent="0.25">
      <c r="B159" s="87">
        <v>5318166666.6667004</v>
      </c>
      <c r="C159" s="87">
        <v>-91.077445999999995</v>
      </c>
      <c r="D159" s="87">
        <v>-83.685149999999993</v>
      </c>
      <c r="F159" s="6">
        <f t="shared" si="26"/>
        <v>6.9747222222222005</v>
      </c>
      <c r="G159" s="6">
        <f t="shared" si="24"/>
        <v>-71.015090999999998</v>
      </c>
      <c r="J159" s="87">
        <v>5318166666.6667004</v>
      </c>
      <c r="K159" s="87">
        <v>-80.984116</v>
      </c>
      <c r="L159" s="87">
        <v>-72.067458999999999</v>
      </c>
      <c r="N159" s="6">
        <f t="shared" si="27"/>
        <v>6.9747222222222005</v>
      </c>
      <c r="O159" s="6">
        <f t="shared" si="25"/>
        <v>-69.129020999999995</v>
      </c>
    </row>
    <row r="160" spans="2:16" x14ac:dyDescent="0.25">
      <c r="B160" s="87">
        <v>5871194444.4443998</v>
      </c>
      <c r="C160" s="87">
        <v>-85.709098999999995</v>
      </c>
      <c r="D160" s="87">
        <v>-78.015572000000006</v>
      </c>
      <c r="F160" s="6">
        <f t="shared" si="26"/>
        <v>7.4772499999999997</v>
      </c>
      <c r="G160" s="6">
        <f t="shared" si="24"/>
        <v>-58.843066999999998</v>
      </c>
      <c r="J160" s="87">
        <v>5871194444.4443998</v>
      </c>
      <c r="K160" s="87">
        <v>-84.344718999999998</v>
      </c>
      <c r="L160" s="87">
        <v>-75.031548000000001</v>
      </c>
      <c r="N160" s="6">
        <f t="shared" si="27"/>
        <v>7.4772499999999997</v>
      </c>
      <c r="O160" s="6">
        <f t="shared" si="25"/>
        <v>-60.709721000000002</v>
      </c>
    </row>
    <row r="161" spans="2:16" x14ac:dyDescent="0.25">
      <c r="B161" s="87">
        <v>6424222222.2222004</v>
      </c>
      <c r="C161" s="87">
        <v>-81.479911999999999</v>
      </c>
      <c r="D161" s="87">
        <v>-73.603324999999998</v>
      </c>
      <c r="F161" s="6">
        <f t="shared" si="26"/>
        <v>7.9797777777777998</v>
      </c>
      <c r="G161" s="6">
        <f t="shared" si="24"/>
        <v>-60.678074000000002</v>
      </c>
      <c r="J161" s="87">
        <v>6424222222.2222004</v>
      </c>
      <c r="K161" s="87">
        <v>-80.412909999999997</v>
      </c>
      <c r="L161" s="87">
        <v>-70.928122999999999</v>
      </c>
      <c r="N161" s="6">
        <f t="shared" si="27"/>
        <v>7.9797777777777998</v>
      </c>
      <c r="O161" s="6">
        <f t="shared" si="25"/>
        <v>-66.542090999999999</v>
      </c>
    </row>
    <row r="162" spans="2:16" x14ac:dyDescent="0.25">
      <c r="B162" s="87">
        <v>6977250000</v>
      </c>
      <c r="C162" s="87">
        <v>-90.433066999999994</v>
      </c>
      <c r="D162" s="87">
        <v>-82.353774999999999</v>
      </c>
      <c r="F162" s="6">
        <f t="shared" si="26"/>
        <v>8.4823055555556</v>
      </c>
      <c r="G162" s="6">
        <f t="shared" si="24"/>
        <v>-70.584464999999994</v>
      </c>
      <c r="J162" s="87">
        <v>6977250000</v>
      </c>
      <c r="K162" s="87">
        <v>-81.239731000000006</v>
      </c>
      <c r="L162" s="87">
        <v>-71.523871999999997</v>
      </c>
      <c r="N162" s="6">
        <f t="shared" si="27"/>
        <v>8.4823055555556</v>
      </c>
      <c r="O162" s="6">
        <f t="shared" si="25"/>
        <v>-60.806514999999997</v>
      </c>
    </row>
    <row r="163" spans="2:16" x14ac:dyDescent="0.25">
      <c r="B163" s="87">
        <v>7530277777.7777996</v>
      </c>
      <c r="C163" s="87">
        <v>-77.397223999999994</v>
      </c>
      <c r="D163" s="87">
        <v>-69.084250999999995</v>
      </c>
      <c r="F163" s="6">
        <f t="shared" si="26"/>
        <v>8.9848333333332988</v>
      </c>
      <c r="G163" s="6">
        <f t="shared" si="24"/>
        <v>-68.289764000000005</v>
      </c>
      <c r="J163" s="87">
        <v>7530277777.7777996</v>
      </c>
      <c r="K163" s="87">
        <v>-82.890586999999996</v>
      </c>
      <c r="L163" s="87">
        <v>-73.162277000000003</v>
      </c>
      <c r="N163" s="6">
        <f t="shared" si="27"/>
        <v>8.9848333333332988</v>
      </c>
      <c r="O163" s="6">
        <f t="shared" si="25"/>
        <v>-63.710540999999999</v>
      </c>
    </row>
    <row r="164" spans="2:16" x14ac:dyDescent="0.25">
      <c r="B164" s="87">
        <v>8083305555.5556002</v>
      </c>
      <c r="C164" s="87">
        <v>-74.430862000000005</v>
      </c>
      <c r="D164" s="87">
        <v>-66.198418000000004</v>
      </c>
      <c r="F164" s="6">
        <f t="shared" si="26"/>
        <v>9.4873611111110989</v>
      </c>
      <c r="G164" s="6">
        <f t="shared" si="24"/>
        <v>-65.427718999999996</v>
      </c>
      <c r="J164" s="87">
        <v>8083305555.5556002</v>
      </c>
      <c r="K164" s="87">
        <v>-79.166450999999995</v>
      </c>
      <c r="L164" s="87">
        <v>-69.438468999999998</v>
      </c>
      <c r="N164" s="6">
        <f t="shared" si="27"/>
        <v>9.4873611111110989</v>
      </c>
      <c r="O164" s="6">
        <f t="shared" si="25"/>
        <v>-63.618904000000001</v>
      </c>
    </row>
    <row r="165" spans="2:16" x14ac:dyDescent="0.25">
      <c r="B165" s="87">
        <v>8636333333.3332996</v>
      </c>
      <c r="C165" s="87">
        <v>-80.859549999999999</v>
      </c>
      <c r="D165" s="87">
        <v>-72.178673000000003</v>
      </c>
      <c r="F165" s="6">
        <f t="shared" si="26"/>
        <v>9.9898888888889008</v>
      </c>
      <c r="G165" s="6">
        <f t="shared" si="24"/>
        <v>-59.986645000000003</v>
      </c>
      <c r="J165" s="87">
        <v>8636333333.3332996</v>
      </c>
      <c r="K165" s="87">
        <v>-85.821967999999998</v>
      </c>
      <c r="L165" s="87">
        <v>-75.429253000000003</v>
      </c>
      <c r="N165" s="6">
        <f t="shared" si="27"/>
        <v>9.9898888888889008</v>
      </c>
      <c r="O165" s="6">
        <f t="shared" si="25"/>
        <v>-67.031929000000005</v>
      </c>
    </row>
    <row r="166" spans="2:16" x14ac:dyDescent="0.25">
      <c r="B166" s="87">
        <v>9189361111.1110992</v>
      </c>
      <c r="C166" s="87">
        <v>-80.014542000000006</v>
      </c>
      <c r="D166" s="87">
        <v>-70.951729</v>
      </c>
      <c r="F166" s="6">
        <f t="shared" si="26"/>
        <v>10.492416666666999</v>
      </c>
      <c r="G166" s="6">
        <f t="shared" si="24"/>
        <v>-56.596169000000003</v>
      </c>
      <c r="J166" s="87">
        <v>9189361111.1110992</v>
      </c>
      <c r="K166" s="87">
        <v>-91.844832999999994</v>
      </c>
      <c r="L166" s="87">
        <v>-81.002234999999999</v>
      </c>
      <c r="N166" s="6">
        <f t="shared" si="27"/>
        <v>10.492416666666999</v>
      </c>
      <c r="O166" s="6">
        <f t="shared" si="25"/>
        <v>-68.800713000000002</v>
      </c>
    </row>
    <row r="167" spans="2:16" x14ac:dyDescent="0.25">
      <c r="B167" s="87">
        <v>9742388888.8889008</v>
      </c>
      <c r="C167" s="87">
        <v>-68.854729000000006</v>
      </c>
      <c r="D167" s="87">
        <v>-59.784348000000001</v>
      </c>
      <c r="F167" s="6">
        <f t="shared" si="26"/>
        <v>10.994944444444</v>
      </c>
      <c r="G167" s="6">
        <f t="shared" si="24"/>
        <v>-66.198158000000006</v>
      </c>
      <c r="J167" s="87">
        <v>9742388888.8889008</v>
      </c>
      <c r="K167" s="87">
        <v>-83.524315000000001</v>
      </c>
      <c r="L167" s="87">
        <v>-72.518119999999996</v>
      </c>
      <c r="N167" s="6">
        <f t="shared" si="27"/>
        <v>10.994944444444</v>
      </c>
      <c r="O167" s="6">
        <f t="shared" si="25"/>
        <v>-60.110644999999998</v>
      </c>
    </row>
    <row r="168" spans="2:16" x14ac:dyDescent="0.25">
      <c r="B168" s="87">
        <v>10295416666.667</v>
      </c>
      <c r="C168" s="87">
        <v>-84.308029000000005</v>
      </c>
      <c r="D168" s="87">
        <v>-75.637259999999998</v>
      </c>
      <c r="F168" s="6">
        <f t="shared" si="26"/>
        <v>11.497472222222001</v>
      </c>
      <c r="G168" s="6">
        <f t="shared" si="24"/>
        <v>-65.533912999999998</v>
      </c>
      <c r="J168" s="87">
        <v>10295416666.667</v>
      </c>
      <c r="K168" s="87">
        <v>-77.731223999999997</v>
      </c>
      <c r="L168" s="87">
        <v>-67.260756999999998</v>
      </c>
      <c r="N168" s="6">
        <f t="shared" si="27"/>
        <v>11.497472222222001</v>
      </c>
      <c r="O168" s="6">
        <f t="shared" si="25"/>
        <v>-57.916088000000002</v>
      </c>
    </row>
    <row r="169" spans="2:16" x14ac:dyDescent="0.25">
      <c r="B169" s="87">
        <v>10848444444.444</v>
      </c>
      <c r="C169" s="87">
        <v>-74.371437</v>
      </c>
      <c r="D169" s="87">
        <v>-65.569237000000001</v>
      </c>
      <c r="F169" s="6">
        <f t="shared" si="26"/>
        <v>12</v>
      </c>
      <c r="G169" s="6">
        <f t="shared" si="24"/>
        <v>-62.308815000000003</v>
      </c>
      <c r="J169" s="87">
        <v>10848444444.444</v>
      </c>
      <c r="K169" s="87">
        <v>-73.228179999999995</v>
      </c>
      <c r="L169" s="87">
        <v>-63.051082999999998</v>
      </c>
      <c r="N169" s="6">
        <f t="shared" si="27"/>
        <v>12</v>
      </c>
      <c r="O169" s="6">
        <f t="shared" si="25"/>
        <v>-57.199294999999999</v>
      </c>
    </row>
    <row r="170" spans="2:16" x14ac:dyDescent="0.25">
      <c r="B170" s="87">
        <v>11401472222.222</v>
      </c>
      <c r="C170" s="87">
        <v>-72.639015000000001</v>
      </c>
      <c r="D170" s="87">
        <v>-63.344555</v>
      </c>
      <c r="F170" s="6" t="s">
        <v>21</v>
      </c>
      <c r="J170" s="87">
        <v>11401472222.222</v>
      </c>
      <c r="K170" s="87">
        <v>-72.182982999999993</v>
      </c>
      <c r="L170" s="87">
        <v>-62.202091000000003</v>
      </c>
      <c r="N170" s="6" t="s">
        <v>21</v>
      </c>
    </row>
    <row r="171" spans="2:16" x14ac:dyDescent="0.25">
      <c r="B171" s="87">
        <v>11954500000</v>
      </c>
      <c r="C171" s="87">
        <v>-91.937316999999993</v>
      </c>
      <c r="D171" s="87">
        <v>-81.230438000000007</v>
      </c>
      <c r="J171" s="87">
        <v>11954500000</v>
      </c>
      <c r="K171" s="87">
        <v>-68.997887000000006</v>
      </c>
      <c r="L171" s="87">
        <v>-59.127834</v>
      </c>
    </row>
    <row r="172" spans="2:16" x14ac:dyDescent="0.25">
      <c r="B172" s="87" t="s">
        <v>21</v>
      </c>
      <c r="J172" s="87" t="s">
        <v>21</v>
      </c>
    </row>
    <row r="173" spans="2:16" x14ac:dyDescent="0.25">
      <c r="F173" s="6" t="s">
        <v>39</v>
      </c>
      <c r="N173" s="6" t="s">
        <v>39</v>
      </c>
    </row>
    <row r="174" spans="2:16" ht="15.75" x14ac:dyDescent="0.25">
      <c r="F174" s="6" t="s">
        <v>19</v>
      </c>
      <c r="G174" s="6" t="str">
        <f t="shared" ref="G174:G193" si="28">D200</f>
        <v>2Rx4L dBc Log Mag(dB)</v>
      </c>
      <c r="H174" s="35">
        <v>2</v>
      </c>
      <c r="N174" s="6" t="s">
        <v>19</v>
      </c>
      <c r="O174" s="6" t="str">
        <f t="shared" ref="O174:O193" si="29">L200</f>
        <v>2Rx4L dBc Log Mag(dB)</v>
      </c>
      <c r="P174" s="35">
        <v>2</v>
      </c>
    </row>
    <row r="175" spans="2:16" ht="15.75" x14ac:dyDescent="0.25">
      <c r="B175" s="87" t="s">
        <v>37</v>
      </c>
      <c r="F175" s="6">
        <f t="shared" ref="F175:F193" si="30">B201/1000000000</f>
        <v>3.9544999999999999</v>
      </c>
      <c r="G175" s="6">
        <f t="shared" si="28"/>
        <v>-58.603679999999997</v>
      </c>
      <c r="H175" s="36">
        <f>ABS(AVERAGE(G175:G193)-(H174-1)*5)</f>
        <v>69.746770947368418</v>
      </c>
      <c r="J175" s="87" t="s">
        <v>37</v>
      </c>
      <c r="N175" s="6">
        <f t="shared" ref="N175:N193" si="31">J201/1000000000</f>
        <v>3.9544999999999999</v>
      </c>
      <c r="O175" s="6">
        <f t="shared" si="29"/>
        <v>-53.412868000000003</v>
      </c>
      <c r="P175" s="36">
        <f>ABS(AVERAGE(O175:O193)-(P174-1)*5)</f>
        <v>74.161207473684215</v>
      </c>
    </row>
    <row r="176" spans="2:16" x14ac:dyDescent="0.25">
      <c r="B176" s="87" t="s">
        <v>19</v>
      </c>
      <c r="C176" s="87" t="s">
        <v>128</v>
      </c>
      <c r="D176" s="87" t="s">
        <v>38</v>
      </c>
      <c r="F176" s="6">
        <f t="shared" si="30"/>
        <v>4.4014722222222007</v>
      </c>
      <c r="G176" s="6">
        <f t="shared" si="28"/>
        <v>-52.048622000000002</v>
      </c>
      <c r="J176" s="87" t="s">
        <v>19</v>
      </c>
      <c r="K176" s="87" t="s">
        <v>128</v>
      </c>
      <c r="L176" s="87" t="s">
        <v>38</v>
      </c>
      <c r="N176" s="6">
        <f t="shared" si="31"/>
        <v>4.4014722222222007</v>
      </c>
      <c r="O176" s="6">
        <f t="shared" si="29"/>
        <v>-56.057980000000001</v>
      </c>
    </row>
    <row r="177" spans="2:15" x14ac:dyDescent="0.25">
      <c r="B177" s="87">
        <v>2954500000</v>
      </c>
      <c r="C177" s="87">
        <v>-57.486457999999999</v>
      </c>
      <c r="D177" s="87">
        <v>-50.803097000000001</v>
      </c>
      <c r="F177" s="6">
        <f t="shared" si="30"/>
        <v>4.8484444444444001</v>
      </c>
      <c r="G177" s="6">
        <f t="shared" si="28"/>
        <v>-51.553550999999999</v>
      </c>
      <c r="J177" s="87">
        <v>2954500000</v>
      </c>
      <c r="K177" s="87">
        <v>-55.552795000000003</v>
      </c>
      <c r="L177" s="87">
        <v>-43.594276000000001</v>
      </c>
      <c r="N177" s="6">
        <f t="shared" si="31"/>
        <v>4.8484444444444001</v>
      </c>
      <c r="O177" s="6">
        <f t="shared" si="29"/>
        <v>-54.991889999999998</v>
      </c>
    </row>
    <row r="178" spans="2:15" x14ac:dyDescent="0.25">
      <c r="B178" s="87">
        <v>3457027777.7778001</v>
      </c>
      <c r="C178" s="87">
        <v>-78.481719999999996</v>
      </c>
      <c r="D178" s="87">
        <v>-70.649405999999999</v>
      </c>
      <c r="F178" s="6">
        <f t="shared" si="30"/>
        <v>5.2954166666667</v>
      </c>
      <c r="G178" s="6">
        <f t="shared" si="28"/>
        <v>-51.250762999999999</v>
      </c>
      <c r="J178" s="87">
        <v>3457027777.7778001</v>
      </c>
      <c r="K178" s="87">
        <v>-53.918888000000003</v>
      </c>
      <c r="L178" s="87">
        <v>-46.332500000000003</v>
      </c>
      <c r="N178" s="6">
        <f t="shared" si="31"/>
        <v>5.2954166666667</v>
      </c>
      <c r="O178" s="6">
        <f t="shared" si="29"/>
        <v>-52.322398999999997</v>
      </c>
    </row>
    <row r="179" spans="2:15" x14ac:dyDescent="0.25">
      <c r="B179" s="87">
        <v>3959555555.5556002</v>
      </c>
      <c r="C179" s="87">
        <v>-67.285026999999999</v>
      </c>
      <c r="D179" s="87">
        <v>-59.245261999999997</v>
      </c>
      <c r="F179" s="6">
        <f t="shared" si="30"/>
        <v>5.7423888888888994</v>
      </c>
      <c r="G179" s="6">
        <f t="shared" si="28"/>
        <v>-50.139988000000002</v>
      </c>
      <c r="J179" s="87">
        <v>3959555555.5556002</v>
      </c>
      <c r="K179" s="87">
        <v>-62.378639</v>
      </c>
      <c r="L179" s="87">
        <v>-54.846626000000001</v>
      </c>
      <c r="N179" s="6">
        <f t="shared" si="31"/>
        <v>5.7423888888888994</v>
      </c>
      <c r="O179" s="6">
        <f t="shared" si="29"/>
        <v>-52.626057000000003</v>
      </c>
    </row>
    <row r="180" spans="2:15" x14ac:dyDescent="0.25">
      <c r="B180" s="87">
        <v>4462083333.3332996</v>
      </c>
      <c r="C180" s="87">
        <v>-65.527495999999999</v>
      </c>
      <c r="D180" s="87">
        <v>-57.506008000000001</v>
      </c>
      <c r="F180" s="6">
        <f t="shared" si="30"/>
        <v>6.1893611111110998</v>
      </c>
      <c r="G180" s="6">
        <f t="shared" si="28"/>
        <v>-51.951594999999998</v>
      </c>
      <c r="J180" s="87">
        <v>4462083333.3332996</v>
      </c>
      <c r="K180" s="87">
        <v>-65.867835999999997</v>
      </c>
      <c r="L180" s="87">
        <v>-57.891250999999997</v>
      </c>
      <c r="N180" s="6">
        <f t="shared" si="31"/>
        <v>6.1893611111110998</v>
      </c>
      <c r="O180" s="6">
        <f t="shared" si="29"/>
        <v>-53.747146999999998</v>
      </c>
    </row>
    <row r="181" spans="2:15" x14ac:dyDescent="0.25">
      <c r="B181" s="87">
        <v>4964611111.1111002</v>
      </c>
      <c r="C181" s="87">
        <v>-62.680981000000003</v>
      </c>
      <c r="D181" s="87">
        <v>-55.291232999999998</v>
      </c>
      <c r="F181" s="6">
        <f t="shared" si="30"/>
        <v>6.6363333333332992</v>
      </c>
      <c r="G181" s="6">
        <f t="shared" si="28"/>
        <v>-55.524014000000001</v>
      </c>
      <c r="J181" s="87">
        <v>4964611111.1111002</v>
      </c>
      <c r="K181" s="87">
        <v>-62.362063999999997</v>
      </c>
      <c r="L181" s="87">
        <v>-53.971386000000003</v>
      </c>
      <c r="N181" s="6">
        <f t="shared" si="31"/>
        <v>6.6363333333332992</v>
      </c>
      <c r="O181" s="6">
        <f t="shared" si="29"/>
        <v>-57.403689999999997</v>
      </c>
    </row>
    <row r="182" spans="2:15" x14ac:dyDescent="0.25">
      <c r="B182" s="87">
        <v>5467138888.8888998</v>
      </c>
      <c r="C182" s="87">
        <v>-60.623497</v>
      </c>
      <c r="D182" s="87">
        <v>-53.150620000000004</v>
      </c>
      <c r="F182" s="6">
        <f t="shared" si="30"/>
        <v>7.0833055555555999</v>
      </c>
      <c r="G182" s="6">
        <f t="shared" si="28"/>
        <v>-59.369723999999998</v>
      </c>
      <c r="J182" s="87">
        <v>5467138888.8888998</v>
      </c>
      <c r="K182" s="87">
        <v>-66.075264000000004</v>
      </c>
      <c r="L182" s="87">
        <v>-57.454075000000003</v>
      </c>
      <c r="N182" s="6">
        <f t="shared" si="31"/>
        <v>7.0833055555555999</v>
      </c>
      <c r="O182" s="6">
        <f t="shared" si="29"/>
        <v>-61.118633000000003</v>
      </c>
    </row>
    <row r="183" spans="2:15" x14ac:dyDescent="0.25">
      <c r="B183" s="87">
        <v>5969666666.6667004</v>
      </c>
      <c r="C183" s="87">
        <v>-73.837761</v>
      </c>
      <c r="D183" s="87">
        <v>-66.445464999999999</v>
      </c>
      <c r="F183" s="6">
        <f t="shared" si="30"/>
        <v>7.5302777777777994</v>
      </c>
      <c r="G183" s="6">
        <f t="shared" si="28"/>
        <v>-66.305305000000004</v>
      </c>
      <c r="J183" s="87">
        <v>5969666666.6667004</v>
      </c>
      <c r="K183" s="87">
        <v>-72.953361999999998</v>
      </c>
      <c r="L183" s="87">
        <v>-64.036713000000006</v>
      </c>
      <c r="N183" s="6">
        <f t="shared" si="31"/>
        <v>7.5302777777777994</v>
      </c>
      <c r="O183" s="6">
        <f t="shared" si="29"/>
        <v>-72.293861000000007</v>
      </c>
    </row>
    <row r="184" spans="2:15" x14ac:dyDescent="0.25">
      <c r="B184" s="87">
        <v>6472194444.4443998</v>
      </c>
      <c r="C184" s="87">
        <v>-76.708229000000003</v>
      </c>
      <c r="D184" s="87">
        <v>-69.014702</v>
      </c>
      <c r="F184" s="6">
        <f t="shared" si="30"/>
        <v>7.9772499999999997</v>
      </c>
      <c r="G184" s="6">
        <f t="shared" si="28"/>
        <v>-70.795906000000002</v>
      </c>
      <c r="J184" s="87">
        <v>6472194444.4443998</v>
      </c>
      <c r="K184" s="87">
        <v>-78.462722999999997</v>
      </c>
      <c r="L184" s="87">
        <v>-69.149544000000006</v>
      </c>
      <c r="N184" s="6">
        <f t="shared" si="31"/>
        <v>7.9772499999999997</v>
      </c>
      <c r="O184" s="6">
        <f t="shared" si="29"/>
        <v>-77.049278000000001</v>
      </c>
    </row>
    <row r="185" spans="2:15" x14ac:dyDescent="0.25">
      <c r="B185" s="87">
        <v>6974722222.2222004</v>
      </c>
      <c r="C185" s="87">
        <v>-78.891677999999999</v>
      </c>
      <c r="D185" s="87">
        <v>-71.015090999999998</v>
      </c>
      <c r="F185" s="6">
        <f t="shared" si="30"/>
        <v>8.4242222222222001</v>
      </c>
      <c r="G185" s="6">
        <f t="shared" si="28"/>
        <v>-75.164505000000005</v>
      </c>
      <c r="J185" s="87">
        <v>6974722222.2222004</v>
      </c>
      <c r="K185" s="87">
        <v>-78.613808000000006</v>
      </c>
      <c r="L185" s="87">
        <v>-69.129020999999995</v>
      </c>
      <c r="N185" s="6">
        <f t="shared" si="31"/>
        <v>8.4242222222222001</v>
      </c>
      <c r="O185" s="6">
        <f t="shared" si="29"/>
        <v>-77.390563999999998</v>
      </c>
    </row>
    <row r="186" spans="2:15" x14ac:dyDescent="0.25">
      <c r="B186" s="87">
        <v>7477250000</v>
      </c>
      <c r="C186" s="87">
        <v>-66.922363000000004</v>
      </c>
      <c r="D186" s="87">
        <v>-58.843066999999998</v>
      </c>
      <c r="F186" s="6">
        <f t="shared" si="30"/>
        <v>8.8711944444444004</v>
      </c>
      <c r="G186" s="6">
        <f t="shared" si="28"/>
        <v>-83.390334999999993</v>
      </c>
      <c r="J186" s="87">
        <v>7477250000</v>
      </c>
      <c r="K186" s="87">
        <v>-70.425583000000003</v>
      </c>
      <c r="L186" s="87">
        <v>-60.709721000000002</v>
      </c>
      <c r="N186" s="6">
        <f t="shared" si="31"/>
        <v>8.8711944444444004</v>
      </c>
      <c r="O186" s="6">
        <f t="shared" si="29"/>
        <v>-80.903564000000003</v>
      </c>
    </row>
    <row r="187" spans="2:15" x14ac:dyDescent="0.25">
      <c r="B187" s="87">
        <v>7979777777.7777996</v>
      </c>
      <c r="C187" s="87">
        <v>-68.991050999999999</v>
      </c>
      <c r="D187" s="87">
        <v>-60.678074000000002</v>
      </c>
      <c r="F187" s="6">
        <f t="shared" si="30"/>
        <v>9.3181666666667002</v>
      </c>
      <c r="G187" s="6">
        <f t="shared" si="28"/>
        <v>-72.888046000000003</v>
      </c>
      <c r="J187" s="87">
        <v>7979777777.7777996</v>
      </c>
      <c r="K187" s="87">
        <v>-76.270392999999999</v>
      </c>
      <c r="L187" s="87">
        <v>-66.542090999999999</v>
      </c>
      <c r="N187" s="6">
        <f t="shared" si="31"/>
        <v>9.3181666666667002</v>
      </c>
      <c r="O187" s="6">
        <f t="shared" si="29"/>
        <v>-76.450455000000005</v>
      </c>
    </row>
    <row r="188" spans="2:15" x14ac:dyDescent="0.25">
      <c r="B188" s="87">
        <v>8482305555.5556002</v>
      </c>
      <c r="C188" s="87">
        <v>-78.816909999999993</v>
      </c>
      <c r="D188" s="87">
        <v>-70.584464999999994</v>
      </c>
      <c r="F188" s="6">
        <f t="shared" si="30"/>
        <v>9.7651388888889006</v>
      </c>
      <c r="G188" s="6">
        <f t="shared" si="28"/>
        <v>-79.505966000000001</v>
      </c>
      <c r="J188" s="87">
        <v>8482305555.5556002</v>
      </c>
      <c r="K188" s="87">
        <v>-70.534499999999994</v>
      </c>
      <c r="L188" s="87">
        <v>-60.806514999999997</v>
      </c>
      <c r="N188" s="6">
        <f t="shared" si="31"/>
        <v>9.7651388888889006</v>
      </c>
      <c r="O188" s="6">
        <f t="shared" si="29"/>
        <v>-76.295845</v>
      </c>
    </row>
    <row r="189" spans="2:15" x14ac:dyDescent="0.25">
      <c r="B189" s="87">
        <v>8984833333.3332996</v>
      </c>
      <c r="C189" s="87">
        <v>-76.970641999999998</v>
      </c>
      <c r="D189" s="87">
        <v>-68.289764000000005</v>
      </c>
      <c r="F189" s="6">
        <f t="shared" si="30"/>
        <v>10.212111111111</v>
      </c>
      <c r="G189" s="6">
        <f t="shared" si="28"/>
        <v>-75.724082999999993</v>
      </c>
      <c r="J189" s="87">
        <v>8984833333.3332996</v>
      </c>
      <c r="K189" s="87">
        <v>-74.103249000000005</v>
      </c>
      <c r="L189" s="87">
        <v>-63.710540999999999</v>
      </c>
      <c r="N189" s="6">
        <f t="shared" si="31"/>
        <v>10.212111111111</v>
      </c>
      <c r="O189" s="6">
        <f t="shared" si="29"/>
        <v>-83.741874999999993</v>
      </c>
    </row>
    <row r="190" spans="2:15" x14ac:dyDescent="0.25">
      <c r="B190" s="87">
        <v>9487361111.1110992</v>
      </c>
      <c r="C190" s="87">
        <v>-74.490532000000002</v>
      </c>
      <c r="D190" s="87">
        <v>-65.427718999999996</v>
      </c>
      <c r="F190" s="6">
        <f t="shared" si="30"/>
        <v>10.659083333333001</v>
      </c>
      <c r="G190" s="6">
        <f t="shared" si="28"/>
        <v>-67.678711000000007</v>
      </c>
      <c r="J190" s="87">
        <v>9487361111.1110992</v>
      </c>
      <c r="K190" s="87">
        <v>-74.461501999999996</v>
      </c>
      <c r="L190" s="87">
        <v>-63.618904000000001</v>
      </c>
      <c r="N190" s="6">
        <f t="shared" si="31"/>
        <v>10.659083333333001</v>
      </c>
      <c r="O190" s="6">
        <f t="shared" si="29"/>
        <v>-72.545929000000001</v>
      </c>
    </row>
    <row r="191" spans="2:15" x14ac:dyDescent="0.25">
      <c r="B191" s="87">
        <v>9989888888.8889008</v>
      </c>
      <c r="C191" s="87">
        <v>-69.057029999999997</v>
      </c>
      <c r="D191" s="87">
        <v>-59.986645000000003</v>
      </c>
      <c r="F191" s="6">
        <f t="shared" si="30"/>
        <v>11.106055555555999</v>
      </c>
      <c r="G191" s="6">
        <f t="shared" si="28"/>
        <v>-75.708404999999999</v>
      </c>
      <c r="J191" s="87">
        <v>9989888888.8889008</v>
      </c>
      <c r="K191" s="87">
        <v>-78.038123999999996</v>
      </c>
      <c r="L191" s="87">
        <v>-67.031929000000005</v>
      </c>
      <c r="N191" s="6">
        <f t="shared" si="31"/>
        <v>11.106055555555999</v>
      </c>
      <c r="O191" s="6">
        <f t="shared" si="29"/>
        <v>-80.823195999999996</v>
      </c>
    </row>
    <row r="192" spans="2:15" x14ac:dyDescent="0.25">
      <c r="B192" s="87">
        <v>10492416666.667</v>
      </c>
      <c r="C192" s="87">
        <v>-65.266936999999999</v>
      </c>
      <c r="D192" s="87">
        <v>-56.596169000000003</v>
      </c>
      <c r="F192" s="6">
        <f t="shared" si="30"/>
        <v>11.553027777778</v>
      </c>
      <c r="G192" s="6">
        <f t="shared" si="28"/>
        <v>-67.265395999999996</v>
      </c>
      <c r="J192" s="87">
        <v>10492416666.667</v>
      </c>
      <c r="K192" s="87">
        <v>-79.271179000000004</v>
      </c>
      <c r="L192" s="87">
        <v>-68.800713000000002</v>
      </c>
      <c r="N192" s="6">
        <f t="shared" si="31"/>
        <v>11.553027777778</v>
      </c>
      <c r="O192" s="6">
        <f t="shared" si="29"/>
        <v>-93.584289999999996</v>
      </c>
    </row>
    <row r="193" spans="2:16" x14ac:dyDescent="0.25">
      <c r="B193" s="87">
        <v>10994944444.444</v>
      </c>
      <c r="C193" s="87">
        <v>-75.000350999999995</v>
      </c>
      <c r="D193" s="87">
        <v>-66.198158000000006</v>
      </c>
      <c r="F193" s="6">
        <f t="shared" si="30"/>
        <v>12</v>
      </c>
      <c r="G193" s="6">
        <f t="shared" si="28"/>
        <v>-65.320053000000001</v>
      </c>
      <c r="J193" s="87">
        <v>10994944444.444</v>
      </c>
      <c r="K193" s="87">
        <v>-70.287743000000006</v>
      </c>
      <c r="L193" s="87">
        <v>-60.110644999999998</v>
      </c>
      <c r="N193" s="6">
        <f t="shared" si="31"/>
        <v>12</v>
      </c>
      <c r="O193" s="6">
        <f t="shared" si="29"/>
        <v>-81.303421</v>
      </c>
    </row>
    <row r="194" spans="2:16" x14ac:dyDescent="0.25">
      <c r="B194" s="87">
        <v>11497472222.222</v>
      </c>
      <c r="C194" s="87">
        <v>-74.828368999999995</v>
      </c>
      <c r="D194" s="87">
        <v>-65.533912999999998</v>
      </c>
      <c r="F194" s="6" t="s">
        <v>21</v>
      </c>
      <c r="J194" s="87">
        <v>11497472222.222</v>
      </c>
      <c r="K194" s="87">
        <v>-67.896987999999993</v>
      </c>
      <c r="L194" s="87">
        <v>-57.916088000000002</v>
      </c>
      <c r="N194" s="6" t="s">
        <v>21</v>
      </c>
    </row>
    <row r="195" spans="2:16" x14ac:dyDescent="0.25">
      <c r="B195" s="87">
        <v>12000000000</v>
      </c>
      <c r="C195" s="87">
        <v>-73.015701000000007</v>
      </c>
      <c r="D195" s="87">
        <v>-62.308815000000003</v>
      </c>
      <c r="J195" s="87">
        <v>12000000000</v>
      </c>
      <c r="K195" s="87">
        <v>-67.069344000000001</v>
      </c>
      <c r="L195" s="87">
        <v>-57.199294999999999</v>
      </c>
    </row>
    <row r="196" spans="2:16" x14ac:dyDescent="0.25">
      <c r="B196" s="87" t="s">
        <v>21</v>
      </c>
      <c r="J196" s="87" t="s">
        <v>21</v>
      </c>
    </row>
    <row r="197" spans="2:16" x14ac:dyDescent="0.25">
      <c r="F197" s="6" t="s">
        <v>41</v>
      </c>
      <c r="N197" s="6" t="s">
        <v>41</v>
      </c>
    </row>
    <row r="198" spans="2:16" ht="15.75" x14ac:dyDescent="0.25">
      <c r="F198" s="6" t="s">
        <v>19</v>
      </c>
      <c r="G198" s="6" t="str">
        <f t="shared" ref="G198:G217" si="32">D224</f>
        <v>2Rx5L dBc Log Mag(dB)</v>
      </c>
      <c r="H198" s="35">
        <v>2</v>
      </c>
      <c r="N198" s="6" t="s">
        <v>19</v>
      </c>
      <c r="O198" s="6" t="str">
        <f t="shared" ref="O198:O217" si="33">L224</f>
        <v>2Rx5L dBc Log Mag(dB)</v>
      </c>
      <c r="P198" s="35">
        <v>2</v>
      </c>
    </row>
    <row r="199" spans="2:16" ht="15.75" x14ac:dyDescent="0.25">
      <c r="B199" s="87" t="s">
        <v>39</v>
      </c>
      <c r="F199" s="6">
        <f t="shared" ref="F199:F217" si="34">B225/1000000000</f>
        <v>4.9545000000000003</v>
      </c>
      <c r="G199" s="6">
        <f t="shared" si="32"/>
        <v>-49.915184000000004</v>
      </c>
      <c r="H199" s="36">
        <f>ABS(AVERAGE(G199:G217)-(H198-1)*5)</f>
        <v>73.172129421052645</v>
      </c>
      <c r="J199" s="87" t="s">
        <v>39</v>
      </c>
      <c r="N199" s="6">
        <f t="shared" ref="N199:N217" si="35">J225/1000000000</f>
        <v>4.9545000000000003</v>
      </c>
      <c r="O199" s="6">
        <f t="shared" si="33"/>
        <v>-44.855426999999999</v>
      </c>
      <c r="P199" s="36">
        <f>ABS(AVERAGE(O199:O217)-(P198-1)*5)</f>
        <v>66.082905684210516</v>
      </c>
    </row>
    <row r="200" spans="2:16" x14ac:dyDescent="0.25">
      <c r="B200" s="87" t="s">
        <v>19</v>
      </c>
      <c r="C200" s="87" t="s">
        <v>129</v>
      </c>
      <c r="D200" s="87" t="s">
        <v>40</v>
      </c>
      <c r="F200" s="6">
        <f t="shared" si="34"/>
        <v>5.4548055555556001</v>
      </c>
      <c r="G200" s="6">
        <f t="shared" si="32"/>
        <v>-68.189278000000002</v>
      </c>
      <c r="J200" s="87" t="s">
        <v>19</v>
      </c>
      <c r="K200" s="87" t="s">
        <v>129</v>
      </c>
      <c r="L200" s="87" t="s">
        <v>40</v>
      </c>
      <c r="N200" s="6">
        <f t="shared" si="35"/>
        <v>5.4548055555556001</v>
      </c>
      <c r="O200" s="6">
        <f t="shared" si="33"/>
        <v>-48.569339999999997</v>
      </c>
    </row>
    <row r="201" spans="2:16" x14ac:dyDescent="0.25">
      <c r="B201" s="87">
        <v>3954500000</v>
      </c>
      <c r="C201" s="87">
        <v>-65.287041000000002</v>
      </c>
      <c r="D201" s="87">
        <v>-58.603679999999997</v>
      </c>
      <c r="F201" s="6">
        <f t="shared" si="34"/>
        <v>5.9551111111111004</v>
      </c>
      <c r="G201" s="6">
        <f t="shared" si="32"/>
        <v>-65.008933999999996</v>
      </c>
      <c r="J201" s="87">
        <v>3954500000</v>
      </c>
      <c r="K201" s="87">
        <v>-65.371384000000006</v>
      </c>
      <c r="L201" s="87">
        <v>-53.412868000000003</v>
      </c>
      <c r="N201" s="6">
        <f t="shared" si="35"/>
        <v>5.9551111111111004</v>
      </c>
      <c r="O201" s="6">
        <f t="shared" si="33"/>
        <v>-51.093505999999998</v>
      </c>
    </row>
    <row r="202" spans="2:16" x14ac:dyDescent="0.25">
      <c r="B202" s="87">
        <v>4401472222.2222004</v>
      </c>
      <c r="C202" s="87">
        <v>-59.880935999999998</v>
      </c>
      <c r="D202" s="87">
        <v>-52.048622000000002</v>
      </c>
      <c r="F202" s="6">
        <f t="shared" si="34"/>
        <v>6.4554166666667001</v>
      </c>
      <c r="G202" s="6">
        <f t="shared" si="32"/>
        <v>-66.446631999999994</v>
      </c>
      <c r="J202" s="87">
        <v>4401472222.2222004</v>
      </c>
      <c r="K202" s="87">
        <v>-63.644367000000003</v>
      </c>
      <c r="L202" s="87">
        <v>-56.057980000000001</v>
      </c>
      <c r="N202" s="6">
        <f t="shared" si="35"/>
        <v>6.4554166666667001</v>
      </c>
      <c r="O202" s="6">
        <f t="shared" si="33"/>
        <v>-52.932152000000002</v>
      </c>
    </row>
    <row r="203" spans="2:16" x14ac:dyDescent="0.25">
      <c r="B203" s="87">
        <v>4848444444.4443998</v>
      </c>
      <c r="C203" s="87">
        <v>-59.593311</v>
      </c>
      <c r="D203" s="87">
        <v>-51.553550999999999</v>
      </c>
      <c r="F203" s="6">
        <f t="shared" si="34"/>
        <v>6.9557222222222004</v>
      </c>
      <c r="G203" s="6">
        <f t="shared" si="32"/>
        <v>-70.709320000000005</v>
      </c>
      <c r="J203" s="87">
        <v>4848444444.4443998</v>
      </c>
      <c r="K203" s="87">
        <v>-62.523902999999997</v>
      </c>
      <c r="L203" s="87">
        <v>-54.991889999999998</v>
      </c>
      <c r="N203" s="6">
        <f t="shared" si="35"/>
        <v>6.9557222222222004</v>
      </c>
      <c r="O203" s="6">
        <f t="shared" si="33"/>
        <v>-56.994861999999998</v>
      </c>
    </row>
    <row r="204" spans="2:16" x14ac:dyDescent="0.25">
      <c r="B204" s="87">
        <v>5295416666.6667004</v>
      </c>
      <c r="C204" s="87">
        <v>-59.272250999999997</v>
      </c>
      <c r="D204" s="87">
        <v>-51.250762999999999</v>
      </c>
      <c r="F204" s="6">
        <f t="shared" si="34"/>
        <v>7.4560277777777992</v>
      </c>
      <c r="G204" s="6">
        <f t="shared" si="32"/>
        <v>-66.066115999999994</v>
      </c>
      <c r="J204" s="87">
        <v>5295416666.6667004</v>
      </c>
      <c r="K204" s="87">
        <v>-60.298985000000002</v>
      </c>
      <c r="L204" s="87">
        <v>-52.322398999999997</v>
      </c>
      <c r="N204" s="6">
        <f t="shared" si="35"/>
        <v>7.4560277777777992</v>
      </c>
      <c r="O204" s="6">
        <f t="shared" si="33"/>
        <v>-58.800564000000001</v>
      </c>
    </row>
    <row r="205" spans="2:16" x14ac:dyDescent="0.25">
      <c r="B205" s="87">
        <v>5742388888.8888998</v>
      </c>
      <c r="C205" s="87">
        <v>-57.529736</v>
      </c>
      <c r="D205" s="87">
        <v>-50.139988000000002</v>
      </c>
      <c r="F205" s="6">
        <f t="shared" si="34"/>
        <v>7.9563333333332995</v>
      </c>
      <c r="G205" s="6">
        <f t="shared" si="32"/>
        <v>-57.359848</v>
      </c>
      <c r="J205" s="87">
        <v>5742388888.8888998</v>
      </c>
      <c r="K205" s="87">
        <v>-61.016739000000001</v>
      </c>
      <c r="L205" s="87">
        <v>-52.626057000000003</v>
      </c>
      <c r="N205" s="6">
        <f t="shared" si="35"/>
        <v>7.9563333333332995</v>
      </c>
      <c r="O205" s="6">
        <f t="shared" si="33"/>
        <v>-63.572417999999999</v>
      </c>
    </row>
    <row r="206" spans="2:16" x14ac:dyDescent="0.25">
      <c r="B206" s="87">
        <v>6189361111.1111002</v>
      </c>
      <c r="C206" s="87">
        <v>-59.424472999999999</v>
      </c>
      <c r="D206" s="87">
        <v>-51.951594999999998</v>
      </c>
      <c r="F206" s="6">
        <f t="shared" si="34"/>
        <v>8.4566388888889001</v>
      </c>
      <c r="G206" s="6">
        <f t="shared" si="32"/>
        <v>-60.582313999999997</v>
      </c>
      <c r="J206" s="87">
        <v>6189361111.1111002</v>
      </c>
      <c r="K206" s="87">
        <v>-62.368340000000003</v>
      </c>
      <c r="L206" s="87">
        <v>-53.747146999999998</v>
      </c>
      <c r="N206" s="6">
        <f t="shared" si="35"/>
        <v>8.4566388888889001</v>
      </c>
      <c r="O206" s="6">
        <f t="shared" si="33"/>
        <v>-78.074355999999995</v>
      </c>
    </row>
    <row r="207" spans="2:16" x14ac:dyDescent="0.25">
      <c r="B207" s="87">
        <v>6636333333.3332996</v>
      </c>
      <c r="C207" s="87">
        <v>-62.916313000000002</v>
      </c>
      <c r="D207" s="87">
        <v>-55.524014000000001</v>
      </c>
      <c r="F207" s="6">
        <f t="shared" si="34"/>
        <v>8.9569444444444013</v>
      </c>
      <c r="G207" s="6">
        <f t="shared" si="32"/>
        <v>-86.204643000000004</v>
      </c>
      <c r="J207" s="87">
        <v>6636333333.3332996</v>
      </c>
      <c r="K207" s="87">
        <v>-66.320342999999994</v>
      </c>
      <c r="L207" s="87">
        <v>-57.403689999999997</v>
      </c>
      <c r="N207" s="6">
        <f t="shared" si="35"/>
        <v>8.9569444444444013</v>
      </c>
      <c r="O207" s="6">
        <f t="shared" si="33"/>
        <v>-74.745322999999999</v>
      </c>
    </row>
    <row r="208" spans="2:16" x14ac:dyDescent="0.25">
      <c r="B208" s="87">
        <v>7083305555.5556002</v>
      </c>
      <c r="C208" s="87">
        <v>-67.063248000000002</v>
      </c>
      <c r="D208" s="87">
        <v>-59.369723999999998</v>
      </c>
      <c r="F208" s="6">
        <f t="shared" si="34"/>
        <v>9.4572500000000002</v>
      </c>
      <c r="G208" s="6">
        <f t="shared" si="32"/>
        <v>-71.155097999999995</v>
      </c>
      <c r="J208" s="87">
        <v>7083305555.5556002</v>
      </c>
      <c r="K208" s="87">
        <v>-70.431808000000004</v>
      </c>
      <c r="L208" s="87">
        <v>-61.118633000000003</v>
      </c>
      <c r="N208" s="6">
        <f t="shared" si="35"/>
        <v>9.4572500000000002</v>
      </c>
      <c r="O208" s="6">
        <f t="shared" si="33"/>
        <v>-70.019553999999999</v>
      </c>
    </row>
    <row r="209" spans="2:16" x14ac:dyDescent="0.25">
      <c r="B209" s="87">
        <v>7530277777.7777996</v>
      </c>
      <c r="C209" s="87">
        <v>-74.181892000000005</v>
      </c>
      <c r="D209" s="87">
        <v>-66.305305000000004</v>
      </c>
      <c r="F209" s="6">
        <f t="shared" si="34"/>
        <v>9.957555555555599</v>
      </c>
      <c r="G209" s="6">
        <f t="shared" si="32"/>
        <v>-62.418658999999998</v>
      </c>
      <c r="J209" s="87">
        <v>7530277777.7777996</v>
      </c>
      <c r="K209" s="87">
        <v>-81.778655999999998</v>
      </c>
      <c r="L209" s="87">
        <v>-72.293861000000007</v>
      </c>
      <c r="N209" s="6">
        <f t="shared" si="35"/>
        <v>9.957555555555599</v>
      </c>
      <c r="O209" s="6">
        <f t="shared" si="33"/>
        <v>-67.759827000000001</v>
      </c>
    </row>
    <row r="210" spans="2:16" x14ac:dyDescent="0.25">
      <c r="B210" s="87">
        <v>7977250000</v>
      </c>
      <c r="C210" s="87">
        <v>-78.875197999999997</v>
      </c>
      <c r="D210" s="87">
        <v>-70.795906000000002</v>
      </c>
      <c r="F210" s="6">
        <f t="shared" si="34"/>
        <v>10.457861111111001</v>
      </c>
      <c r="G210" s="6">
        <f t="shared" si="32"/>
        <v>-58.518371999999999</v>
      </c>
      <c r="J210" s="87">
        <v>7977250000</v>
      </c>
      <c r="K210" s="87">
        <v>-86.765136999999996</v>
      </c>
      <c r="L210" s="87">
        <v>-77.049278000000001</v>
      </c>
      <c r="N210" s="6">
        <f t="shared" si="35"/>
        <v>10.457861111111001</v>
      </c>
      <c r="O210" s="6">
        <f t="shared" si="33"/>
        <v>-63.205429000000002</v>
      </c>
    </row>
    <row r="211" spans="2:16" x14ac:dyDescent="0.25">
      <c r="B211" s="87">
        <v>8424222222.2222004</v>
      </c>
      <c r="C211" s="87">
        <v>-83.477478000000005</v>
      </c>
      <c r="D211" s="87">
        <v>-75.164505000000005</v>
      </c>
      <c r="F211" s="6">
        <f t="shared" si="34"/>
        <v>10.958166666666999</v>
      </c>
      <c r="G211" s="6">
        <f t="shared" si="32"/>
        <v>-60.032715000000003</v>
      </c>
      <c r="J211" s="87">
        <v>8424222222.2222004</v>
      </c>
      <c r="K211" s="87">
        <v>-87.118865999999997</v>
      </c>
      <c r="L211" s="87">
        <v>-77.390563999999998</v>
      </c>
      <c r="N211" s="6">
        <f t="shared" si="35"/>
        <v>10.958166666666999</v>
      </c>
      <c r="O211" s="6">
        <f t="shared" si="33"/>
        <v>-54.670428999999999</v>
      </c>
    </row>
    <row r="212" spans="2:16" x14ac:dyDescent="0.25">
      <c r="B212" s="87">
        <v>8871194444.4444008</v>
      </c>
      <c r="C212" s="87">
        <v>-91.622780000000006</v>
      </c>
      <c r="D212" s="87">
        <v>-83.390334999999993</v>
      </c>
      <c r="F212" s="6">
        <f t="shared" si="34"/>
        <v>11.458472222221999</v>
      </c>
      <c r="G212" s="6">
        <f t="shared" si="32"/>
        <v>-64.837226999999999</v>
      </c>
      <c r="J212" s="87">
        <v>8871194444.4444008</v>
      </c>
      <c r="K212" s="87">
        <v>-90.631553999999994</v>
      </c>
      <c r="L212" s="87">
        <v>-80.903564000000003</v>
      </c>
      <c r="N212" s="6">
        <f t="shared" si="35"/>
        <v>11.458472222221999</v>
      </c>
      <c r="O212" s="6">
        <f t="shared" si="33"/>
        <v>-63.023105999999999</v>
      </c>
    </row>
    <row r="213" spans="2:16" x14ac:dyDescent="0.25">
      <c r="B213" s="87">
        <v>9318166666.6667004</v>
      </c>
      <c r="C213" s="87">
        <v>-81.568923999999996</v>
      </c>
      <c r="D213" s="87">
        <v>-72.888046000000003</v>
      </c>
      <c r="F213" s="6">
        <f t="shared" si="34"/>
        <v>11.958777777778</v>
      </c>
      <c r="G213" s="6">
        <f t="shared" si="32"/>
        <v>-69.427368000000001</v>
      </c>
      <c r="J213" s="87">
        <v>9318166666.6667004</v>
      </c>
      <c r="K213" s="87">
        <v>-86.843163000000004</v>
      </c>
      <c r="L213" s="87">
        <v>-76.450455000000005</v>
      </c>
      <c r="N213" s="6">
        <f t="shared" si="35"/>
        <v>11.958777777778</v>
      </c>
      <c r="O213" s="6">
        <f t="shared" si="33"/>
        <v>-55.045746000000001</v>
      </c>
    </row>
    <row r="214" spans="2:16" x14ac:dyDescent="0.25">
      <c r="B214" s="87">
        <v>9765138888.8889008</v>
      </c>
      <c r="C214" s="87">
        <v>-88.568779000000006</v>
      </c>
      <c r="D214" s="87">
        <v>-79.505966000000001</v>
      </c>
      <c r="F214" s="6">
        <f t="shared" si="34"/>
        <v>12.459083333333</v>
      </c>
      <c r="G214" s="6">
        <f t="shared" si="32"/>
        <v>-71.433266000000003</v>
      </c>
      <c r="J214" s="87">
        <v>9765138888.8889008</v>
      </c>
      <c r="K214" s="87">
        <v>-87.138442999999995</v>
      </c>
      <c r="L214" s="87">
        <v>-76.295845</v>
      </c>
      <c r="N214" s="6">
        <f t="shared" si="35"/>
        <v>12.459083333333</v>
      </c>
      <c r="O214" s="6">
        <f t="shared" si="33"/>
        <v>-63.232047999999999</v>
      </c>
    </row>
    <row r="215" spans="2:16" x14ac:dyDescent="0.25">
      <c r="B215" s="87">
        <v>10212111111.111</v>
      </c>
      <c r="C215" s="87">
        <v>-84.794464000000005</v>
      </c>
      <c r="D215" s="87">
        <v>-75.724082999999993</v>
      </c>
      <c r="F215" s="6">
        <f t="shared" si="34"/>
        <v>12.959388888889</v>
      </c>
      <c r="G215" s="6">
        <f t="shared" si="32"/>
        <v>-84.607902999999993</v>
      </c>
      <c r="J215" s="87">
        <v>10212111111.111</v>
      </c>
      <c r="K215" s="87">
        <v>-94.748062000000004</v>
      </c>
      <c r="L215" s="87">
        <v>-83.741874999999993</v>
      </c>
      <c r="N215" s="6">
        <f t="shared" si="35"/>
        <v>12.959388888889</v>
      </c>
      <c r="O215" s="6">
        <f t="shared" si="33"/>
        <v>-66.403305000000003</v>
      </c>
    </row>
    <row r="216" spans="2:16" x14ac:dyDescent="0.25">
      <c r="B216" s="87">
        <v>10659083333.333</v>
      </c>
      <c r="C216" s="87">
        <v>-76.349472000000006</v>
      </c>
      <c r="D216" s="87">
        <v>-67.678711000000007</v>
      </c>
      <c r="F216" s="6">
        <f t="shared" si="34"/>
        <v>13.459694444444001</v>
      </c>
      <c r="G216" s="6">
        <f t="shared" si="32"/>
        <v>-74.913680999999997</v>
      </c>
      <c r="J216" s="87">
        <v>10659083333.333</v>
      </c>
      <c r="K216" s="87">
        <v>-83.016402999999997</v>
      </c>
      <c r="L216" s="87">
        <v>-72.545929000000001</v>
      </c>
      <c r="N216" s="6">
        <f t="shared" si="35"/>
        <v>13.459694444444001</v>
      </c>
      <c r="O216" s="6">
        <f t="shared" si="33"/>
        <v>-69.099174000000005</v>
      </c>
    </row>
    <row r="217" spans="2:16" x14ac:dyDescent="0.25">
      <c r="B217" s="87">
        <v>11106055555.556</v>
      </c>
      <c r="C217" s="87">
        <v>-84.510604999999998</v>
      </c>
      <c r="D217" s="87">
        <v>-75.708404999999999</v>
      </c>
      <c r="F217" s="6">
        <f t="shared" si="34"/>
        <v>13.96</v>
      </c>
      <c r="G217" s="6">
        <f t="shared" si="32"/>
        <v>-87.443900999999997</v>
      </c>
      <c r="J217" s="87">
        <v>11106055555.556</v>
      </c>
      <c r="K217" s="87">
        <v>-91.000298000000001</v>
      </c>
      <c r="L217" s="87">
        <v>-80.823195999999996</v>
      </c>
      <c r="N217" s="6">
        <f t="shared" si="35"/>
        <v>13.96</v>
      </c>
      <c r="O217" s="6">
        <f t="shared" si="33"/>
        <v>-58.478642000000001</v>
      </c>
    </row>
    <row r="218" spans="2:16" x14ac:dyDescent="0.25">
      <c r="B218" s="87">
        <v>11553027777.778</v>
      </c>
      <c r="C218" s="87">
        <v>-76.559853000000004</v>
      </c>
      <c r="D218" s="87">
        <v>-67.265395999999996</v>
      </c>
      <c r="F218" s="6" t="s">
        <v>21</v>
      </c>
      <c r="J218" s="87">
        <v>11553027777.778</v>
      </c>
      <c r="K218" s="87">
        <v>-103.56519</v>
      </c>
      <c r="L218" s="87">
        <v>-93.584289999999996</v>
      </c>
      <c r="N218" s="6" t="s">
        <v>21</v>
      </c>
    </row>
    <row r="219" spans="2:16" x14ac:dyDescent="0.25">
      <c r="B219" s="87">
        <v>12000000000</v>
      </c>
      <c r="C219" s="87">
        <v>-76.026938999999999</v>
      </c>
      <c r="D219" s="87">
        <v>-65.320053000000001</v>
      </c>
      <c r="J219" s="87">
        <v>12000000000</v>
      </c>
      <c r="K219" s="87">
        <v>-91.173469999999995</v>
      </c>
      <c r="L219" s="87">
        <v>-81.303421</v>
      </c>
    </row>
    <row r="220" spans="2:16" x14ac:dyDescent="0.25">
      <c r="B220" s="87" t="s">
        <v>21</v>
      </c>
      <c r="J220" s="87" t="s">
        <v>21</v>
      </c>
    </row>
    <row r="221" spans="2:16" x14ac:dyDescent="0.25">
      <c r="F221" s="6" t="s">
        <v>43</v>
      </c>
      <c r="N221" s="6" t="s">
        <v>43</v>
      </c>
    </row>
    <row r="222" spans="2:16" ht="15.75" x14ac:dyDescent="0.25">
      <c r="F222" s="6" t="s">
        <v>19</v>
      </c>
      <c r="G222" s="6" t="str">
        <f t="shared" ref="G222:G241" si="36">D248</f>
        <v>3Rx1L dBc Log Mag(dB)</v>
      </c>
      <c r="H222" s="35">
        <v>3</v>
      </c>
      <c r="N222" s="6" t="s">
        <v>19</v>
      </c>
      <c r="O222" s="6" t="str">
        <f t="shared" ref="O222:O241" si="37">L248</f>
        <v>3Rx1L dBc Log Mag(dB)</v>
      </c>
      <c r="P222" s="35">
        <v>3</v>
      </c>
    </row>
    <row r="223" spans="2:16" ht="15.75" x14ac:dyDescent="0.25">
      <c r="B223" s="87" t="s">
        <v>41</v>
      </c>
      <c r="F223" s="6">
        <f t="shared" ref="F223:F241" si="38">B249/1000000000</f>
        <v>2</v>
      </c>
      <c r="G223" s="6">
        <f t="shared" si="36"/>
        <v>-28.146695999999999</v>
      </c>
      <c r="H223" s="36">
        <f>ABS(AVERAGE(G223:G241)-(H222-1)*15)</f>
        <v>60.87912068421052</v>
      </c>
      <c r="J223" s="87" t="s">
        <v>41</v>
      </c>
      <c r="N223" s="6">
        <f t="shared" ref="N223:N241" si="39">J249/1000000000</f>
        <v>2</v>
      </c>
      <c r="O223" s="6">
        <f t="shared" si="37"/>
        <v>-33.705089999999998</v>
      </c>
      <c r="P223" s="36">
        <f>ABS(AVERAGE(O223:O241)-(P222-1)*15)</f>
        <v>62.444880052631582</v>
      </c>
    </row>
    <row r="224" spans="2:16" x14ac:dyDescent="0.25">
      <c r="B224" s="87" t="s">
        <v>19</v>
      </c>
      <c r="C224" s="87" t="s">
        <v>130</v>
      </c>
      <c r="D224" s="87" t="s">
        <v>42</v>
      </c>
      <c r="F224" s="6">
        <f t="shared" si="38"/>
        <v>2.1094259259258998</v>
      </c>
      <c r="G224" s="6">
        <f t="shared" si="36"/>
        <v>-28.263237</v>
      </c>
      <c r="J224" s="87" t="s">
        <v>19</v>
      </c>
      <c r="K224" s="87" t="s">
        <v>130</v>
      </c>
      <c r="L224" s="87" t="s">
        <v>42</v>
      </c>
      <c r="N224" s="6">
        <f t="shared" si="39"/>
        <v>2.1094259259258998</v>
      </c>
      <c r="O224" s="6">
        <f t="shared" si="37"/>
        <v>-36.558559000000002</v>
      </c>
    </row>
    <row r="225" spans="2:15" x14ac:dyDescent="0.25">
      <c r="B225" s="87">
        <v>4954500000</v>
      </c>
      <c r="C225" s="87">
        <v>-56.598545000000001</v>
      </c>
      <c r="D225" s="87">
        <v>-49.915184000000004</v>
      </c>
      <c r="F225" s="6">
        <f t="shared" si="38"/>
        <v>2.2188518518519</v>
      </c>
      <c r="G225" s="6">
        <f t="shared" si="36"/>
        <v>-28.855792999999998</v>
      </c>
      <c r="J225" s="87">
        <v>4954500000</v>
      </c>
      <c r="K225" s="87">
        <v>-56.813946000000001</v>
      </c>
      <c r="L225" s="87">
        <v>-44.855426999999999</v>
      </c>
      <c r="N225" s="6">
        <f t="shared" si="39"/>
        <v>2.2188518518519</v>
      </c>
      <c r="O225" s="6">
        <f t="shared" si="37"/>
        <v>-37.432200999999999</v>
      </c>
    </row>
    <row r="226" spans="2:15" x14ac:dyDescent="0.25">
      <c r="B226" s="87">
        <v>5454805555.5556002</v>
      </c>
      <c r="C226" s="87">
        <v>-76.021591000000001</v>
      </c>
      <c r="D226" s="87">
        <v>-68.189278000000002</v>
      </c>
      <c r="F226" s="6">
        <f t="shared" si="38"/>
        <v>2.3282777777777999</v>
      </c>
      <c r="G226" s="6">
        <f t="shared" si="36"/>
        <v>-27.048361</v>
      </c>
      <c r="J226" s="87">
        <v>5454805555.5556002</v>
      </c>
      <c r="K226" s="87">
        <v>-56.155731000000003</v>
      </c>
      <c r="L226" s="87">
        <v>-48.569339999999997</v>
      </c>
      <c r="N226" s="6">
        <f t="shared" si="39"/>
        <v>2.3282777777777999</v>
      </c>
      <c r="O226" s="6">
        <f t="shared" si="37"/>
        <v>-37.553576999999997</v>
      </c>
    </row>
    <row r="227" spans="2:15" x14ac:dyDescent="0.25">
      <c r="B227" s="87">
        <v>5955111111.1111002</v>
      </c>
      <c r="C227" s="87">
        <v>-73.048698000000002</v>
      </c>
      <c r="D227" s="87">
        <v>-65.008933999999996</v>
      </c>
      <c r="F227" s="6">
        <f t="shared" si="38"/>
        <v>2.4377037037037002</v>
      </c>
      <c r="G227" s="6">
        <f t="shared" si="36"/>
        <v>-27.873747000000002</v>
      </c>
      <c r="J227" s="87">
        <v>5955111111.1111002</v>
      </c>
      <c r="K227" s="87">
        <v>-58.625518999999997</v>
      </c>
      <c r="L227" s="87">
        <v>-51.093505999999998</v>
      </c>
      <c r="N227" s="6">
        <f t="shared" si="39"/>
        <v>2.4377037037037002</v>
      </c>
      <c r="O227" s="6">
        <f t="shared" si="37"/>
        <v>-35.855606000000002</v>
      </c>
    </row>
    <row r="228" spans="2:15" x14ac:dyDescent="0.25">
      <c r="B228" s="87">
        <v>6455416666.6667004</v>
      </c>
      <c r="C228" s="87">
        <v>-74.468117000000007</v>
      </c>
      <c r="D228" s="87">
        <v>-66.446631999999994</v>
      </c>
      <c r="F228" s="6">
        <f t="shared" si="38"/>
        <v>2.5471296296296</v>
      </c>
      <c r="G228" s="6">
        <f t="shared" si="36"/>
        <v>-29.113914000000001</v>
      </c>
      <c r="J228" s="87">
        <v>6455416666.6667004</v>
      </c>
      <c r="K228" s="87">
        <v>-60.908737000000002</v>
      </c>
      <c r="L228" s="87">
        <v>-52.932152000000002</v>
      </c>
      <c r="N228" s="6">
        <f t="shared" si="39"/>
        <v>2.5471296296296</v>
      </c>
      <c r="O228" s="6">
        <f t="shared" si="37"/>
        <v>-37.265205000000002</v>
      </c>
    </row>
    <row r="229" spans="2:15" x14ac:dyDescent="0.25">
      <c r="B229" s="87">
        <v>6955722222.2222004</v>
      </c>
      <c r="C229" s="87">
        <v>-78.099068000000003</v>
      </c>
      <c r="D229" s="87">
        <v>-70.709320000000005</v>
      </c>
      <c r="F229" s="6">
        <f t="shared" si="38"/>
        <v>2.6565555555556002</v>
      </c>
      <c r="G229" s="6">
        <f t="shared" si="36"/>
        <v>-28.753733</v>
      </c>
      <c r="J229" s="87">
        <v>6955722222.2222004</v>
      </c>
      <c r="K229" s="87">
        <v>-65.385543999999996</v>
      </c>
      <c r="L229" s="87">
        <v>-56.994861999999998</v>
      </c>
      <c r="N229" s="6">
        <f t="shared" si="39"/>
        <v>2.6565555555556002</v>
      </c>
      <c r="O229" s="6">
        <f t="shared" si="37"/>
        <v>-36.030872000000002</v>
      </c>
    </row>
    <row r="230" spans="2:15" x14ac:dyDescent="0.25">
      <c r="B230" s="87">
        <v>7456027777.7777996</v>
      </c>
      <c r="C230" s="87">
        <v>-73.538994000000002</v>
      </c>
      <c r="D230" s="87">
        <v>-66.066115999999994</v>
      </c>
      <c r="F230" s="6">
        <f t="shared" si="38"/>
        <v>2.7659814814815</v>
      </c>
      <c r="G230" s="6">
        <f t="shared" si="36"/>
        <v>-32.739139999999999</v>
      </c>
      <c r="J230" s="87">
        <v>7456027777.7777996</v>
      </c>
      <c r="K230" s="87">
        <v>-67.421752999999995</v>
      </c>
      <c r="L230" s="87">
        <v>-58.800564000000001</v>
      </c>
      <c r="N230" s="6">
        <f t="shared" si="39"/>
        <v>2.7659814814815</v>
      </c>
      <c r="O230" s="6">
        <f t="shared" si="37"/>
        <v>-33.175548999999997</v>
      </c>
    </row>
    <row r="231" spans="2:15" x14ac:dyDescent="0.25">
      <c r="B231" s="87">
        <v>7956333333.3332996</v>
      </c>
      <c r="C231" s="87">
        <v>-64.752144000000001</v>
      </c>
      <c r="D231" s="87">
        <v>-57.359848</v>
      </c>
      <c r="F231" s="6">
        <f t="shared" si="38"/>
        <v>2.8754074074074003</v>
      </c>
      <c r="G231" s="6">
        <f t="shared" si="36"/>
        <v>-33.281986000000003</v>
      </c>
      <c r="J231" s="87">
        <v>7956333333.3332996</v>
      </c>
      <c r="K231" s="87">
        <v>-72.489067000000006</v>
      </c>
      <c r="L231" s="87">
        <v>-63.572417999999999</v>
      </c>
      <c r="N231" s="6">
        <f t="shared" si="39"/>
        <v>2.8754074074074003</v>
      </c>
      <c r="O231" s="6">
        <f t="shared" si="37"/>
        <v>-29.160309000000002</v>
      </c>
    </row>
    <row r="232" spans="2:15" x14ac:dyDescent="0.25">
      <c r="B232" s="87">
        <v>8456638888.8888998</v>
      </c>
      <c r="C232" s="87">
        <v>-68.275841</v>
      </c>
      <c r="D232" s="87">
        <v>-60.582313999999997</v>
      </c>
      <c r="F232" s="6">
        <f t="shared" si="38"/>
        <v>2.9848333333333001</v>
      </c>
      <c r="G232" s="6">
        <f t="shared" si="36"/>
        <v>-32.948771999999998</v>
      </c>
      <c r="J232" s="87">
        <v>8456638888.8888998</v>
      </c>
      <c r="K232" s="87">
        <v>-87.387535</v>
      </c>
      <c r="L232" s="87">
        <v>-78.074355999999995</v>
      </c>
      <c r="N232" s="6">
        <f t="shared" si="39"/>
        <v>2.9848333333333001</v>
      </c>
      <c r="O232" s="6">
        <f t="shared" si="37"/>
        <v>-27.449885999999999</v>
      </c>
    </row>
    <row r="233" spans="2:15" x14ac:dyDescent="0.25">
      <c r="B233" s="87">
        <v>8956944444.4444008</v>
      </c>
      <c r="C233" s="87">
        <v>-94.081230000000005</v>
      </c>
      <c r="D233" s="87">
        <v>-86.204643000000004</v>
      </c>
      <c r="F233" s="6">
        <f t="shared" si="38"/>
        <v>3.0942592592593003</v>
      </c>
      <c r="G233" s="6">
        <f t="shared" si="36"/>
        <v>-33.622909999999997</v>
      </c>
      <c r="J233" s="87">
        <v>8956944444.4444008</v>
      </c>
      <c r="K233" s="87">
        <v>-84.230118000000004</v>
      </c>
      <c r="L233" s="87">
        <v>-74.745322999999999</v>
      </c>
      <c r="N233" s="6">
        <f t="shared" si="39"/>
        <v>3.0942592592593003</v>
      </c>
      <c r="O233" s="6">
        <f t="shared" si="37"/>
        <v>-27.978660999999999</v>
      </c>
    </row>
    <row r="234" spans="2:15" x14ac:dyDescent="0.25">
      <c r="B234" s="87">
        <v>9457250000</v>
      </c>
      <c r="C234" s="87">
        <v>-79.234397999999999</v>
      </c>
      <c r="D234" s="87">
        <v>-71.155097999999995</v>
      </c>
      <c r="F234" s="6">
        <f t="shared" si="38"/>
        <v>3.2036851851852002</v>
      </c>
      <c r="G234" s="6">
        <f t="shared" si="36"/>
        <v>-30.453403000000002</v>
      </c>
      <c r="J234" s="87">
        <v>9457250000</v>
      </c>
      <c r="K234" s="87">
        <v>-79.735412999999994</v>
      </c>
      <c r="L234" s="87">
        <v>-70.019553999999999</v>
      </c>
      <c r="N234" s="6">
        <f t="shared" si="39"/>
        <v>3.2036851851852002</v>
      </c>
      <c r="O234" s="6">
        <f t="shared" si="37"/>
        <v>-28.884519999999998</v>
      </c>
    </row>
    <row r="235" spans="2:15" x14ac:dyDescent="0.25">
      <c r="B235" s="87">
        <v>9957555555.5555992</v>
      </c>
      <c r="C235" s="87">
        <v>-70.731635999999995</v>
      </c>
      <c r="D235" s="87">
        <v>-62.418658999999998</v>
      </c>
      <c r="F235" s="6">
        <f t="shared" si="38"/>
        <v>3.3131111111111</v>
      </c>
      <c r="G235" s="6">
        <f t="shared" si="36"/>
        <v>-30.784224999999999</v>
      </c>
      <c r="J235" s="87">
        <v>9957555555.5555992</v>
      </c>
      <c r="K235" s="87">
        <v>-77.488135999999997</v>
      </c>
      <c r="L235" s="87">
        <v>-67.759827000000001</v>
      </c>
      <c r="N235" s="6">
        <f t="shared" si="39"/>
        <v>3.3131111111111</v>
      </c>
      <c r="O235" s="6">
        <f t="shared" si="37"/>
        <v>-29.724257000000001</v>
      </c>
    </row>
    <row r="236" spans="2:15" x14ac:dyDescent="0.25">
      <c r="B236" s="87">
        <v>10457861111.111</v>
      </c>
      <c r="C236" s="87">
        <v>-66.750816</v>
      </c>
      <c r="D236" s="87">
        <v>-58.518371999999999</v>
      </c>
      <c r="F236" s="6">
        <f t="shared" si="38"/>
        <v>3.4225370370370003</v>
      </c>
      <c r="G236" s="6">
        <f t="shared" si="36"/>
        <v>-33.836658</v>
      </c>
      <c r="J236" s="87">
        <v>10457861111.111</v>
      </c>
      <c r="K236" s="87">
        <v>-72.933418000000003</v>
      </c>
      <c r="L236" s="87">
        <v>-63.205429000000002</v>
      </c>
      <c r="N236" s="6">
        <f t="shared" si="39"/>
        <v>3.4225370370370003</v>
      </c>
      <c r="O236" s="6">
        <f t="shared" si="37"/>
        <v>-32.823765000000002</v>
      </c>
    </row>
    <row r="237" spans="2:15" x14ac:dyDescent="0.25">
      <c r="B237" s="87">
        <v>10958166666.667</v>
      </c>
      <c r="C237" s="87">
        <v>-68.713593000000003</v>
      </c>
      <c r="D237" s="87">
        <v>-60.032715000000003</v>
      </c>
      <c r="F237" s="6">
        <f t="shared" si="38"/>
        <v>3.5319629629629996</v>
      </c>
      <c r="G237" s="6">
        <f t="shared" si="36"/>
        <v>-31.297871000000001</v>
      </c>
      <c r="J237" s="87">
        <v>10958166666.667</v>
      </c>
      <c r="K237" s="87">
        <v>-65.063141000000002</v>
      </c>
      <c r="L237" s="87">
        <v>-54.670428999999999</v>
      </c>
      <c r="N237" s="6">
        <f t="shared" si="39"/>
        <v>3.5319629629629996</v>
      </c>
      <c r="O237" s="6">
        <f t="shared" si="37"/>
        <v>-32.091988000000001</v>
      </c>
    </row>
    <row r="238" spans="2:15" x14ac:dyDescent="0.25">
      <c r="B238" s="87">
        <v>11458472222.222</v>
      </c>
      <c r="C238" s="87">
        <v>-73.900040000000004</v>
      </c>
      <c r="D238" s="87">
        <v>-64.837226999999999</v>
      </c>
      <c r="F238" s="6">
        <f t="shared" si="38"/>
        <v>3.6413888888888999</v>
      </c>
      <c r="G238" s="6">
        <f t="shared" si="36"/>
        <v>-32.951424000000003</v>
      </c>
      <c r="J238" s="87">
        <v>11458472222.222</v>
      </c>
      <c r="K238" s="87">
        <v>-73.865700000000004</v>
      </c>
      <c r="L238" s="87">
        <v>-63.023105999999999</v>
      </c>
      <c r="N238" s="6">
        <f t="shared" si="39"/>
        <v>3.6413888888888999</v>
      </c>
      <c r="O238" s="6">
        <f t="shared" si="37"/>
        <v>-31.325771</v>
      </c>
    </row>
    <row r="239" spans="2:15" x14ac:dyDescent="0.25">
      <c r="B239" s="87">
        <v>11958777777.778</v>
      </c>
      <c r="C239" s="87">
        <v>-78.497757000000007</v>
      </c>
      <c r="D239" s="87">
        <v>-69.427368000000001</v>
      </c>
      <c r="F239" s="6">
        <f t="shared" si="38"/>
        <v>3.7508148148147997</v>
      </c>
      <c r="G239" s="6">
        <f t="shared" si="36"/>
        <v>-32.532542999999997</v>
      </c>
      <c r="J239" s="87">
        <v>11958777777.778</v>
      </c>
      <c r="K239" s="87">
        <v>-66.051940999999999</v>
      </c>
      <c r="L239" s="87">
        <v>-55.045746000000001</v>
      </c>
      <c r="N239" s="6">
        <f t="shared" si="39"/>
        <v>3.7508148148147997</v>
      </c>
      <c r="O239" s="6">
        <f t="shared" si="37"/>
        <v>-29.630614999999999</v>
      </c>
    </row>
    <row r="240" spans="2:15" x14ac:dyDescent="0.25">
      <c r="B240" s="87">
        <v>12459083333.333</v>
      </c>
      <c r="C240" s="87">
        <v>-80.104027000000002</v>
      </c>
      <c r="D240" s="87">
        <v>-71.433266000000003</v>
      </c>
      <c r="F240" s="6">
        <f t="shared" si="38"/>
        <v>3.8602407407406996</v>
      </c>
      <c r="G240" s="6">
        <f t="shared" si="36"/>
        <v>-32.18018</v>
      </c>
      <c r="J240" s="87">
        <v>12459083333.333</v>
      </c>
      <c r="K240" s="87">
        <v>-73.702515000000005</v>
      </c>
      <c r="L240" s="87">
        <v>-63.232047999999999</v>
      </c>
      <c r="N240" s="6">
        <f t="shared" si="39"/>
        <v>3.8602407407406996</v>
      </c>
      <c r="O240" s="6">
        <f t="shared" si="37"/>
        <v>-29.322303999999999</v>
      </c>
    </row>
    <row r="241" spans="2:16" x14ac:dyDescent="0.25">
      <c r="B241" s="87">
        <v>12959388888.889</v>
      </c>
      <c r="C241" s="87">
        <v>-93.410094999999998</v>
      </c>
      <c r="D241" s="87">
        <v>-84.607902999999993</v>
      </c>
      <c r="F241" s="6">
        <f t="shared" si="38"/>
        <v>3.9696666666666998</v>
      </c>
      <c r="G241" s="6">
        <f t="shared" si="36"/>
        <v>-32.018700000000003</v>
      </c>
      <c r="J241" s="87">
        <v>12959388888.889</v>
      </c>
      <c r="K241" s="87">
        <v>-76.580399</v>
      </c>
      <c r="L241" s="87">
        <v>-66.403305000000003</v>
      </c>
      <c r="N241" s="6">
        <f t="shared" si="39"/>
        <v>3.9696666666666998</v>
      </c>
      <c r="O241" s="6">
        <f t="shared" si="37"/>
        <v>-30.483986000000002</v>
      </c>
    </row>
    <row r="242" spans="2:16" x14ac:dyDescent="0.25">
      <c r="B242" s="87">
        <v>13459694444.444</v>
      </c>
      <c r="C242" s="87">
        <v>-84.208138000000005</v>
      </c>
      <c r="D242" s="87">
        <v>-74.913680999999997</v>
      </c>
      <c r="F242" s="6" t="s">
        <v>21</v>
      </c>
      <c r="J242" s="87">
        <v>13459694444.444</v>
      </c>
      <c r="K242" s="87">
        <v>-79.080070000000006</v>
      </c>
      <c r="L242" s="87">
        <v>-69.099174000000005</v>
      </c>
      <c r="N242" s="6" t="s">
        <v>21</v>
      </c>
    </row>
    <row r="243" spans="2:16" x14ac:dyDescent="0.25">
      <c r="B243" s="87">
        <v>13960000000</v>
      </c>
      <c r="C243" s="87">
        <v>-98.150786999999994</v>
      </c>
      <c r="D243" s="87">
        <v>-87.443900999999997</v>
      </c>
      <c r="J243" s="87">
        <v>13960000000</v>
      </c>
      <c r="K243" s="87">
        <v>-68.348693999999995</v>
      </c>
      <c r="L243" s="87">
        <v>-58.478642000000001</v>
      </c>
    </row>
    <row r="244" spans="2:16" x14ac:dyDescent="0.25">
      <c r="B244" s="87" t="s">
        <v>21</v>
      </c>
      <c r="J244" s="87" t="s">
        <v>21</v>
      </c>
    </row>
    <row r="245" spans="2:16" x14ac:dyDescent="0.25">
      <c r="F245" s="6" t="s">
        <v>45</v>
      </c>
      <c r="N245" s="6" t="s">
        <v>45</v>
      </c>
    </row>
    <row r="246" spans="2:16" ht="15.75" x14ac:dyDescent="0.25">
      <c r="F246" s="6" t="s">
        <v>19</v>
      </c>
      <c r="G246" s="6" t="str">
        <f t="shared" ref="G246:G265" si="40">D272</f>
        <v>3Rx2L dBc Log Mag(dB)</v>
      </c>
      <c r="H246" s="35">
        <v>3</v>
      </c>
      <c r="N246" s="6" t="s">
        <v>19</v>
      </c>
      <c r="O246" s="6" t="str">
        <f t="shared" ref="O246:O265" si="41">L272</f>
        <v>3Rx2L dBc Log Mag(dB)</v>
      </c>
      <c r="P246" s="35">
        <v>3</v>
      </c>
    </row>
    <row r="247" spans="2:16" ht="15.75" x14ac:dyDescent="0.25">
      <c r="B247" s="87" t="s">
        <v>43</v>
      </c>
      <c r="F247" s="6">
        <f t="shared" ref="F247:F265" si="42">B273/1000000000</f>
        <v>2</v>
      </c>
      <c r="G247" s="6">
        <f t="shared" si="40"/>
        <v>-50.268481999999999</v>
      </c>
      <c r="H247" s="36">
        <f>ABS(AVERAGE(G247:G265)-(H246-1)*15)</f>
        <v>89.354099421052638</v>
      </c>
      <c r="J247" s="87" t="s">
        <v>43</v>
      </c>
      <c r="N247" s="6">
        <f t="shared" ref="N247:N265" si="43">J273/1000000000</f>
        <v>2</v>
      </c>
      <c r="O247" s="6">
        <f t="shared" si="41"/>
        <v>-60.612296999999998</v>
      </c>
      <c r="P247" s="36">
        <f>ABS(AVERAGE(O247:O265)-(P246-1)*15)</f>
        <v>93.970193684210528</v>
      </c>
    </row>
    <row r="248" spans="2:16" x14ac:dyDescent="0.25">
      <c r="B248" s="87" t="s">
        <v>19</v>
      </c>
      <c r="C248" s="87" t="s">
        <v>131</v>
      </c>
      <c r="D248" s="87" t="s">
        <v>44</v>
      </c>
      <c r="F248" s="6">
        <f t="shared" si="42"/>
        <v>2.3316481481481</v>
      </c>
      <c r="G248" s="6">
        <f t="shared" si="40"/>
        <v>-52.477131</v>
      </c>
      <c r="J248" s="87" t="s">
        <v>19</v>
      </c>
      <c r="K248" s="87" t="s">
        <v>131</v>
      </c>
      <c r="L248" s="87" t="s">
        <v>44</v>
      </c>
      <c r="N248" s="6">
        <f t="shared" si="43"/>
        <v>2.3316481481481</v>
      </c>
      <c r="O248" s="6">
        <f t="shared" si="41"/>
        <v>-63.630313999999998</v>
      </c>
    </row>
    <row r="249" spans="2:16" x14ac:dyDescent="0.25">
      <c r="B249" s="87">
        <v>2000000000</v>
      </c>
      <c r="C249" s="87">
        <v>-34.830055000000002</v>
      </c>
      <c r="D249" s="87">
        <v>-28.146695999999999</v>
      </c>
      <c r="F249" s="6">
        <f t="shared" si="42"/>
        <v>2.6632962962962998</v>
      </c>
      <c r="G249" s="6">
        <f t="shared" si="40"/>
        <v>-62.025677000000002</v>
      </c>
      <c r="J249" s="87">
        <v>2000000000</v>
      </c>
      <c r="K249" s="87">
        <v>-45.663604999999997</v>
      </c>
      <c r="L249" s="87">
        <v>-33.705089999999998</v>
      </c>
      <c r="N249" s="6">
        <f t="shared" si="43"/>
        <v>2.6632962962962998</v>
      </c>
      <c r="O249" s="6">
        <f t="shared" si="41"/>
        <v>-58.225231000000001</v>
      </c>
    </row>
    <row r="250" spans="2:16" x14ac:dyDescent="0.25">
      <c r="B250" s="87">
        <v>2109425925.9259</v>
      </c>
      <c r="C250" s="87">
        <v>-36.095551</v>
      </c>
      <c r="D250" s="87">
        <v>-28.263237</v>
      </c>
      <c r="F250" s="6">
        <f t="shared" si="42"/>
        <v>2.9949444444443998</v>
      </c>
      <c r="G250" s="6">
        <f t="shared" si="40"/>
        <v>-61.574612000000002</v>
      </c>
      <c r="J250" s="87">
        <v>2109425925.9259</v>
      </c>
      <c r="K250" s="87">
        <v>-44.144950999999999</v>
      </c>
      <c r="L250" s="87">
        <v>-36.558559000000002</v>
      </c>
      <c r="N250" s="6">
        <f t="shared" si="43"/>
        <v>2.9949444444443998</v>
      </c>
      <c r="O250" s="6">
        <f t="shared" si="41"/>
        <v>-58.798980999999998</v>
      </c>
    </row>
    <row r="251" spans="2:16" x14ac:dyDescent="0.25">
      <c r="B251" s="87">
        <v>2218851851.8519001</v>
      </c>
      <c r="C251" s="87">
        <v>-36.895556999999997</v>
      </c>
      <c r="D251" s="87">
        <v>-28.855792999999998</v>
      </c>
      <c r="F251" s="6">
        <f t="shared" si="42"/>
        <v>3.3265925925925997</v>
      </c>
      <c r="G251" s="6">
        <f t="shared" si="40"/>
        <v>-63.879168999999997</v>
      </c>
      <c r="J251" s="87">
        <v>2218851851.8519001</v>
      </c>
      <c r="K251" s="87">
        <v>-44.964213999999998</v>
      </c>
      <c r="L251" s="87">
        <v>-37.432200999999999</v>
      </c>
      <c r="N251" s="6">
        <f t="shared" si="43"/>
        <v>3.3265925925925997</v>
      </c>
      <c r="O251" s="6">
        <f t="shared" si="41"/>
        <v>-61.945103000000003</v>
      </c>
    </row>
    <row r="252" spans="2:16" x14ac:dyDescent="0.25">
      <c r="B252" s="87">
        <v>2328277777.7778001</v>
      </c>
      <c r="C252" s="87">
        <v>-35.069847000000003</v>
      </c>
      <c r="D252" s="87">
        <v>-27.048361</v>
      </c>
      <c r="F252" s="6">
        <f t="shared" si="42"/>
        <v>3.6582407407406996</v>
      </c>
      <c r="G252" s="6">
        <f t="shared" si="40"/>
        <v>-59.220306000000001</v>
      </c>
      <c r="J252" s="87">
        <v>2328277777.7778001</v>
      </c>
      <c r="K252" s="87">
        <v>-45.530163000000002</v>
      </c>
      <c r="L252" s="87">
        <v>-37.553576999999997</v>
      </c>
      <c r="N252" s="6">
        <f t="shared" si="43"/>
        <v>3.6582407407406996</v>
      </c>
      <c r="O252" s="6">
        <f t="shared" si="41"/>
        <v>-63.901325</v>
      </c>
    </row>
    <row r="253" spans="2:16" x14ac:dyDescent="0.25">
      <c r="B253" s="87">
        <v>2437703703.7037001</v>
      </c>
      <c r="C253" s="87">
        <v>-35.263492999999997</v>
      </c>
      <c r="D253" s="87">
        <v>-27.873747000000002</v>
      </c>
      <c r="F253" s="6">
        <f t="shared" si="42"/>
        <v>3.9898888888888999</v>
      </c>
      <c r="G253" s="6">
        <f t="shared" si="40"/>
        <v>-57.16534</v>
      </c>
      <c r="J253" s="87">
        <v>2437703703.7037001</v>
      </c>
      <c r="K253" s="87">
        <v>-44.246288</v>
      </c>
      <c r="L253" s="87">
        <v>-35.855606000000002</v>
      </c>
      <c r="N253" s="6">
        <f t="shared" si="43"/>
        <v>3.9898888888888999</v>
      </c>
      <c r="O253" s="6">
        <f t="shared" si="41"/>
        <v>-63.173183000000002</v>
      </c>
    </row>
    <row r="254" spans="2:16" x14ac:dyDescent="0.25">
      <c r="B254" s="87">
        <v>2547129629.6296</v>
      </c>
      <c r="C254" s="87">
        <v>-36.586792000000003</v>
      </c>
      <c r="D254" s="87">
        <v>-29.113914000000001</v>
      </c>
      <c r="F254" s="6">
        <f t="shared" si="42"/>
        <v>4.3215370370369994</v>
      </c>
      <c r="G254" s="6">
        <f t="shared" si="40"/>
        <v>-52.616126999999999</v>
      </c>
      <c r="J254" s="87">
        <v>2547129629.6296</v>
      </c>
      <c r="K254" s="87">
        <v>-45.886398</v>
      </c>
      <c r="L254" s="87">
        <v>-37.265205000000002</v>
      </c>
      <c r="N254" s="6">
        <f t="shared" si="43"/>
        <v>4.3215370370369994</v>
      </c>
      <c r="O254" s="6">
        <f t="shared" si="41"/>
        <v>-60.678829</v>
      </c>
    </row>
    <row r="255" spans="2:16" x14ac:dyDescent="0.25">
      <c r="B255" s="87">
        <v>2656555555.5556002</v>
      </c>
      <c r="C255" s="87">
        <v>-36.146030000000003</v>
      </c>
      <c r="D255" s="87">
        <v>-28.753733</v>
      </c>
      <c r="F255" s="6">
        <f t="shared" si="42"/>
        <v>4.6531851851851993</v>
      </c>
      <c r="G255" s="6">
        <f t="shared" si="40"/>
        <v>-52.648907000000001</v>
      </c>
      <c r="J255" s="87">
        <v>2656555555.5556002</v>
      </c>
      <c r="K255" s="87">
        <v>-44.947524999999999</v>
      </c>
      <c r="L255" s="87">
        <v>-36.030872000000002</v>
      </c>
      <c r="N255" s="6">
        <f t="shared" si="43"/>
        <v>4.6531851851851993</v>
      </c>
      <c r="O255" s="6">
        <f t="shared" si="41"/>
        <v>-68.464766999999995</v>
      </c>
    </row>
    <row r="256" spans="2:16" x14ac:dyDescent="0.25">
      <c r="B256" s="87">
        <v>2765981481.4815001</v>
      </c>
      <c r="C256" s="87">
        <v>-40.432662999999998</v>
      </c>
      <c r="D256" s="87">
        <v>-32.739139999999999</v>
      </c>
      <c r="F256" s="6">
        <f t="shared" si="42"/>
        <v>4.9848333333332997</v>
      </c>
      <c r="G256" s="6">
        <f t="shared" si="40"/>
        <v>-56.118099000000001</v>
      </c>
      <c r="J256" s="87">
        <v>2765981481.4815001</v>
      </c>
      <c r="K256" s="87">
        <v>-42.488723999999998</v>
      </c>
      <c r="L256" s="87">
        <v>-33.175548999999997</v>
      </c>
      <c r="N256" s="6">
        <f t="shared" si="43"/>
        <v>4.9848333333332997</v>
      </c>
      <c r="O256" s="6">
        <f t="shared" si="41"/>
        <v>-64.211783999999994</v>
      </c>
    </row>
    <row r="257" spans="2:16" x14ac:dyDescent="0.25">
      <c r="B257" s="87">
        <v>2875407407.4074001</v>
      </c>
      <c r="C257" s="87">
        <v>-41.158572999999997</v>
      </c>
      <c r="D257" s="87">
        <v>-33.281986000000003</v>
      </c>
      <c r="F257" s="6">
        <f t="shared" si="42"/>
        <v>5.3164814814814996</v>
      </c>
      <c r="G257" s="6">
        <f t="shared" si="40"/>
        <v>-60.286751000000002</v>
      </c>
      <c r="J257" s="87">
        <v>2875407407.4074001</v>
      </c>
      <c r="K257" s="87">
        <v>-38.645099999999999</v>
      </c>
      <c r="L257" s="87">
        <v>-29.160309000000002</v>
      </c>
      <c r="N257" s="6">
        <f t="shared" si="43"/>
        <v>5.3164814814814996</v>
      </c>
      <c r="O257" s="6">
        <f t="shared" si="41"/>
        <v>-64.611609999999999</v>
      </c>
    </row>
    <row r="258" spans="2:16" x14ac:dyDescent="0.25">
      <c r="B258" s="87">
        <v>2984833333.3333001</v>
      </c>
      <c r="C258" s="87">
        <v>-41.028064999999998</v>
      </c>
      <c r="D258" s="87">
        <v>-32.948771999999998</v>
      </c>
      <c r="F258" s="6">
        <f t="shared" si="42"/>
        <v>5.6481296296296</v>
      </c>
      <c r="G258" s="6">
        <f t="shared" si="40"/>
        <v>-67.693541999999994</v>
      </c>
      <c r="J258" s="87">
        <v>2984833333.3333001</v>
      </c>
      <c r="K258" s="87">
        <v>-37.165748999999998</v>
      </c>
      <c r="L258" s="87">
        <v>-27.449885999999999</v>
      </c>
      <c r="N258" s="6">
        <f t="shared" si="43"/>
        <v>5.6481296296296</v>
      </c>
      <c r="O258" s="6">
        <f t="shared" si="41"/>
        <v>-60.995716000000002</v>
      </c>
    </row>
    <row r="259" spans="2:16" x14ac:dyDescent="0.25">
      <c r="B259" s="87">
        <v>3094259259.2593002</v>
      </c>
      <c r="C259" s="87">
        <v>-41.935886000000004</v>
      </c>
      <c r="D259" s="87">
        <v>-33.622909999999997</v>
      </c>
      <c r="F259" s="6">
        <f t="shared" si="42"/>
        <v>5.9797777777777998</v>
      </c>
      <c r="G259" s="6">
        <f t="shared" si="40"/>
        <v>-59.337330000000001</v>
      </c>
      <c r="J259" s="87">
        <v>3094259259.2593002</v>
      </c>
      <c r="K259" s="87">
        <v>-37.706969999999998</v>
      </c>
      <c r="L259" s="87">
        <v>-27.978660999999999</v>
      </c>
      <c r="N259" s="6">
        <f t="shared" si="43"/>
        <v>5.9797777777777998</v>
      </c>
      <c r="O259" s="6">
        <f t="shared" si="41"/>
        <v>-76.306381000000002</v>
      </c>
    </row>
    <row r="260" spans="2:16" x14ac:dyDescent="0.25">
      <c r="B260" s="87">
        <v>3203685185.1852002</v>
      </c>
      <c r="C260" s="87">
        <v>-38.685848</v>
      </c>
      <c r="D260" s="87">
        <v>-30.453403000000002</v>
      </c>
      <c r="F260" s="6">
        <f t="shared" si="42"/>
        <v>6.3114259259259002</v>
      </c>
      <c r="G260" s="6">
        <f t="shared" si="40"/>
        <v>-56.839252000000002</v>
      </c>
      <c r="J260" s="87">
        <v>3203685185.1852002</v>
      </c>
      <c r="K260" s="87">
        <v>-38.612507000000001</v>
      </c>
      <c r="L260" s="87">
        <v>-28.884519999999998</v>
      </c>
      <c r="N260" s="6">
        <f t="shared" si="43"/>
        <v>6.3114259259259002</v>
      </c>
      <c r="O260" s="6">
        <f t="shared" si="41"/>
        <v>-65.001564000000002</v>
      </c>
    </row>
    <row r="261" spans="2:16" x14ac:dyDescent="0.25">
      <c r="B261" s="87">
        <v>3313111111.1111002</v>
      </c>
      <c r="C261" s="87">
        <v>-39.465107000000003</v>
      </c>
      <c r="D261" s="87">
        <v>-30.784224999999999</v>
      </c>
      <c r="F261" s="6">
        <f t="shared" si="42"/>
        <v>6.6430740740740992</v>
      </c>
      <c r="G261" s="6">
        <f t="shared" si="40"/>
        <v>-57.512314000000003</v>
      </c>
      <c r="J261" s="87">
        <v>3313111111.1111002</v>
      </c>
      <c r="K261" s="87">
        <v>-40.116965999999998</v>
      </c>
      <c r="L261" s="87">
        <v>-29.724257000000001</v>
      </c>
      <c r="N261" s="6">
        <f t="shared" si="43"/>
        <v>6.6430740740740992</v>
      </c>
      <c r="O261" s="6">
        <f t="shared" si="41"/>
        <v>-59.911572</v>
      </c>
    </row>
    <row r="262" spans="2:16" x14ac:dyDescent="0.25">
      <c r="B262" s="87">
        <v>3422537037.0370002</v>
      </c>
      <c r="C262" s="87">
        <v>-42.899470999999998</v>
      </c>
      <c r="D262" s="87">
        <v>-33.836658</v>
      </c>
      <c r="F262" s="6">
        <f t="shared" si="42"/>
        <v>6.9747222222222005</v>
      </c>
      <c r="G262" s="6">
        <f t="shared" si="40"/>
        <v>-64.020256000000003</v>
      </c>
      <c r="J262" s="87">
        <v>3422537037.0370002</v>
      </c>
      <c r="K262" s="87">
        <v>-43.666359</v>
      </c>
      <c r="L262" s="87">
        <v>-32.823765000000002</v>
      </c>
      <c r="N262" s="6">
        <f t="shared" si="43"/>
        <v>6.9747222222222005</v>
      </c>
      <c r="O262" s="6">
        <f t="shared" si="41"/>
        <v>-63.110824999999998</v>
      </c>
    </row>
    <row r="263" spans="2:16" x14ac:dyDescent="0.25">
      <c r="B263" s="87">
        <v>3531962962.9629998</v>
      </c>
      <c r="C263" s="87">
        <v>-40.368251999999998</v>
      </c>
      <c r="D263" s="87">
        <v>-31.297871000000001</v>
      </c>
      <c r="F263" s="6">
        <f t="shared" si="42"/>
        <v>7.3063703703704004</v>
      </c>
      <c r="G263" s="6">
        <f t="shared" si="40"/>
        <v>-74.049210000000002</v>
      </c>
      <c r="J263" s="87">
        <v>3531962962.9629998</v>
      </c>
      <c r="K263" s="87">
        <v>-43.098179000000002</v>
      </c>
      <c r="L263" s="87">
        <v>-32.091988000000001</v>
      </c>
      <c r="N263" s="6">
        <f t="shared" si="43"/>
        <v>7.3063703703704004</v>
      </c>
      <c r="O263" s="6">
        <f t="shared" si="41"/>
        <v>-64.040428000000006</v>
      </c>
    </row>
    <row r="264" spans="2:16" x14ac:dyDescent="0.25">
      <c r="B264" s="87">
        <v>3641388888.8888998</v>
      </c>
      <c r="C264" s="87">
        <v>-41.622188999999999</v>
      </c>
      <c r="D264" s="87">
        <v>-32.951424000000003</v>
      </c>
      <c r="F264" s="6">
        <f t="shared" si="42"/>
        <v>7.6380185185184999</v>
      </c>
      <c r="G264" s="6">
        <f t="shared" si="40"/>
        <v>-57.014373999999997</v>
      </c>
      <c r="J264" s="87">
        <v>3641388888.8888998</v>
      </c>
      <c r="K264" s="87">
        <v>-41.796241999999999</v>
      </c>
      <c r="L264" s="87">
        <v>-31.325771</v>
      </c>
      <c r="N264" s="6">
        <f t="shared" si="43"/>
        <v>7.6380185185184999</v>
      </c>
      <c r="O264" s="6">
        <f t="shared" si="41"/>
        <v>-75.385666000000001</v>
      </c>
    </row>
    <row r="265" spans="2:16" x14ac:dyDescent="0.25">
      <c r="B265" s="87">
        <v>3750814814.8147998</v>
      </c>
      <c r="C265" s="87">
        <v>-41.334739999999996</v>
      </c>
      <c r="D265" s="87">
        <v>-32.532542999999997</v>
      </c>
      <c r="F265" s="6">
        <f t="shared" si="42"/>
        <v>7.9696666666667006</v>
      </c>
      <c r="G265" s="6">
        <f t="shared" si="40"/>
        <v>-62.981009999999998</v>
      </c>
      <c r="J265" s="87">
        <v>3750814814.8147998</v>
      </c>
      <c r="K265" s="87">
        <v>-39.807709000000003</v>
      </c>
      <c r="L265" s="87">
        <v>-29.630614999999999</v>
      </c>
      <c r="N265" s="6">
        <f t="shared" si="43"/>
        <v>7.9696666666667006</v>
      </c>
      <c r="O265" s="6">
        <f t="shared" si="41"/>
        <v>-62.428103999999998</v>
      </c>
    </row>
    <row r="266" spans="2:16" x14ac:dyDescent="0.25">
      <c r="B266" s="87">
        <v>3860240740.7406998</v>
      </c>
      <c r="C266" s="87">
        <v>-41.474635999999997</v>
      </c>
      <c r="D266" s="87">
        <v>-32.18018</v>
      </c>
      <c r="F266" s="6" t="s">
        <v>21</v>
      </c>
      <c r="J266" s="87">
        <v>3860240740.7406998</v>
      </c>
      <c r="K266" s="87">
        <v>-39.303199999999997</v>
      </c>
      <c r="L266" s="87">
        <v>-29.322303999999999</v>
      </c>
      <c r="N266" s="6" t="s">
        <v>21</v>
      </c>
    </row>
    <row r="267" spans="2:16" x14ac:dyDescent="0.25">
      <c r="B267" s="87">
        <v>3969666666.6666999</v>
      </c>
      <c r="C267" s="87">
        <v>-42.725586</v>
      </c>
      <c r="D267" s="87">
        <v>-32.018700000000003</v>
      </c>
      <c r="J267" s="87">
        <v>3969666666.6666999</v>
      </c>
      <c r="K267" s="87">
        <v>-40.354038000000003</v>
      </c>
      <c r="L267" s="87">
        <v>-30.483986000000002</v>
      </c>
    </row>
    <row r="268" spans="2:16" x14ac:dyDescent="0.25">
      <c r="B268" s="87" t="s">
        <v>21</v>
      </c>
      <c r="J268" s="87" t="s">
        <v>21</v>
      </c>
    </row>
    <row r="269" spans="2:16" x14ac:dyDescent="0.25">
      <c r="F269" s="6" t="s">
        <v>47</v>
      </c>
      <c r="N269" s="6" t="s">
        <v>47</v>
      </c>
    </row>
    <row r="270" spans="2:16" ht="15.75" x14ac:dyDescent="0.25">
      <c r="F270" s="6" t="s">
        <v>19</v>
      </c>
      <c r="G270" s="6" t="str">
        <f t="shared" ref="G270:G289" si="44">D296</f>
        <v>3Rx3L dBc Log Mag(dB)</v>
      </c>
      <c r="H270" s="35">
        <v>3</v>
      </c>
      <c r="N270" s="6" t="s">
        <v>19</v>
      </c>
      <c r="O270" s="6" t="str">
        <f t="shared" ref="O270:O289" si="45">L296</f>
        <v>3Rx3L dBc Log Mag(dB)</v>
      </c>
      <c r="P270" s="35">
        <v>3</v>
      </c>
    </row>
    <row r="271" spans="2:16" ht="15.75" x14ac:dyDescent="0.25">
      <c r="B271" s="87" t="s">
        <v>45</v>
      </c>
      <c r="F271" s="6">
        <f t="shared" ref="F271:F289" si="46">B297/1000000000</f>
        <v>2</v>
      </c>
      <c r="G271" s="6">
        <f t="shared" si="44"/>
        <v>-24.725587999999998</v>
      </c>
      <c r="H271" s="36">
        <f>ABS(AVERAGE(G271:G289)-(H270-1)*15)</f>
        <v>77.251202157894738</v>
      </c>
      <c r="J271" s="87" t="s">
        <v>45</v>
      </c>
      <c r="N271" s="6">
        <f t="shared" ref="N271:N289" si="47">J297/1000000000</f>
        <v>2</v>
      </c>
      <c r="O271" s="6">
        <f t="shared" si="45"/>
        <v>-36.942135</v>
      </c>
      <c r="P271" s="36">
        <f>ABS(AVERAGE(O271:O289)-(P270-1)*15)</f>
        <v>77.264707684210521</v>
      </c>
    </row>
    <row r="272" spans="2:16" x14ac:dyDescent="0.25">
      <c r="B272" s="87" t="s">
        <v>19</v>
      </c>
      <c r="C272" s="87" t="s">
        <v>132</v>
      </c>
      <c r="D272" s="87" t="s">
        <v>46</v>
      </c>
      <c r="F272" s="6">
        <f t="shared" si="46"/>
        <v>2.5538703703704</v>
      </c>
      <c r="G272" s="6">
        <f t="shared" si="44"/>
        <v>-38.002712000000002</v>
      </c>
      <c r="J272" s="87" t="s">
        <v>19</v>
      </c>
      <c r="K272" s="87" t="s">
        <v>132</v>
      </c>
      <c r="L272" s="87" t="s">
        <v>46</v>
      </c>
      <c r="N272" s="6">
        <f t="shared" si="47"/>
        <v>2.5538703703704</v>
      </c>
      <c r="O272" s="6">
        <f t="shared" si="45"/>
        <v>-28.849903000000001</v>
      </c>
    </row>
    <row r="273" spans="2:15" x14ac:dyDescent="0.25">
      <c r="B273" s="87">
        <v>2000000000</v>
      </c>
      <c r="C273" s="87">
        <v>-56.951842999999997</v>
      </c>
      <c r="D273" s="87">
        <v>-50.268481999999999</v>
      </c>
      <c r="F273" s="6">
        <f t="shared" si="46"/>
        <v>3.1077407407406996</v>
      </c>
      <c r="G273" s="6">
        <f t="shared" si="44"/>
        <v>-46.519801999999999</v>
      </c>
      <c r="J273" s="87">
        <v>2000000000</v>
      </c>
      <c r="K273" s="87">
        <v>-72.570815999999994</v>
      </c>
      <c r="L273" s="87">
        <v>-60.612296999999998</v>
      </c>
      <c r="N273" s="6">
        <f t="shared" si="47"/>
        <v>3.1077407407406996</v>
      </c>
      <c r="O273" s="6">
        <f t="shared" si="45"/>
        <v>-33.863731000000001</v>
      </c>
    </row>
    <row r="274" spans="2:15" x14ac:dyDescent="0.25">
      <c r="B274" s="87">
        <v>2331648148.1480999</v>
      </c>
      <c r="C274" s="87">
        <v>-60.309443999999999</v>
      </c>
      <c r="D274" s="87">
        <v>-52.477131</v>
      </c>
      <c r="F274" s="6">
        <f t="shared" si="46"/>
        <v>3.6616111111111</v>
      </c>
      <c r="G274" s="6">
        <f t="shared" si="44"/>
        <v>-39.811107999999997</v>
      </c>
      <c r="J274" s="87">
        <v>2331648148.1480999</v>
      </c>
      <c r="K274" s="87">
        <v>-71.216705000000005</v>
      </c>
      <c r="L274" s="87">
        <v>-63.630313999999998</v>
      </c>
      <c r="N274" s="6">
        <f t="shared" si="47"/>
        <v>3.6616111111111</v>
      </c>
      <c r="O274" s="6">
        <f t="shared" si="45"/>
        <v>-40.259895</v>
      </c>
    </row>
    <row r="275" spans="2:15" x14ac:dyDescent="0.25">
      <c r="B275" s="87">
        <v>2663296296.2962999</v>
      </c>
      <c r="C275" s="87">
        <v>-70.065444999999997</v>
      </c>
      <c r="D275" s="87">
        <v>-62.025677000000002</v>
      </c>
      <c r="F275" s="6">
        <f t="shared" si="46"/>
        <v>4.2154814814815005</v>
      </c>
      <c r="G275" s="6">
        <f t="shared" si="44"/>
        <v>-42.796799</v>
      </c>
      <c r="J275" s="87">
        <v>2663296296.2962999</v>
      </c>
      <c r="K275" s="87">
        <v>-65.757248000000004</v>
      </c>
      <c r="L275" s="87">
        <v>-58.225231000000001</v>
      </c>
      <c r="N275" s="6">
        <f t="shared" si="47"/>
        <v>4.2154814814815005</v>
      </c>
      <c r="O275" s="6">
        <f t="shared" si="45"/>
        <v>-42.583976999999997</v>
      </c>
    </row>
    <row r="276" spans="2:15" x14ac:dyDescent="0.25">
      <c r="B276" s="87">
        <v>2994944444.4443998</v>
      </c>
      <c r="C276" s="87">
        <v>-69.596100000000007</v>
      </c>
      <c r="D276" s="87">
        <v>-61.574612000000002</v>
      </c>
      <c r="F276" s="6">
        <f t="shared" si="46"/>
        <v>4.7693518518519005</v>
      </c>
      <c r="G276" s="6">
        <f t="shared" si="44"/>
        <v>-45.764888999999997</v>
      </c>
      <c r="J276" s="87">
        <v>2994944444.4443998</v>
      </c>
      <c r="K276" s="87">
        <v>-66.775565999999998</v>
      </c>
      <c r="L276" s="87">
        <v>-58.798980999999998</v>
      </c>
      <c r="N276" s="6">
        <f t="shared" si="47"/>
        <v>4.7693518518519005</v>
      </c>
      <c r="O276" s="6">
        <f t="shared" si="45"/>
        <v>-43.070847000000001</v>
      </c>
    </row>
    <row r="277" spans="2:15" x14ac:dyDescent="0.25">
      <c r="B277" s="87">
        <v>3326592592.5925999</v>
      </c>
      <c r="C277" s="87">
        <v>-71.268921000000006</v>
      </c>
      <c r="D277" s="87">
        <v>-63.879168999999997</v>
      </c>
      <c r="F277" s="6">
        <f t="shared" si="46"/>
        <v>5.3232222222222001</v>
      </c>
      <c r="G277" s="6">
        <f t="shared" si="44"/>
        <v>-41.725940999999999</v>
      </c>
      <c r="J277" s="87">
        <v>3326592592.5925999</v>
      </c>
      <c r="K277" s="87">
        <v>-70.335785000000001</v>
      </c>
      <c r="L277" s="87">
        <v>-61.945103000000003</v>
      </c>
      <c r="N277" s="6">
        <f t="shared" si="47"/>
        <v>5.3232222222222001</v>
      </c>
      <c r="O277" s="6">
        <f t="shared" si="45"/>
        <v>-49.863571</v>
      </c>
    </row>
    <row r="278" spans="2:15" x14ac:dyDescent="0.25">
      <c r="B278" s="87">
        <v>3658240740.7406998</v>
      </c>
      <c r="C278" s="87">
        <v>-66.693184000000002</v>
      </c>
      <c r="D278" s="87">
        <v>-59.220306000000001</v>
      </c>
      <c r="F278" s="6">
        <f t="shared" si="46"/>
        <v>5.8770925925926001</v>
      </c>
      <c r="G278" s="6">
        <f t="shared" si="44"/>
        <v>-51.125957</v>
      </c>
      <c r="J278" s="87">
        <v>3658240740.7406998</v>
      </c>
      <c r="K278" s="87">
        <v>-72.522514000000001</v>
      </c>
      <c r="L278" s="87">
        <v>-63.901325</v>
      </c>
      <c r="N278" s="6">
        <f t="shared" si="47"/>
        <v>5.8770925925926001</v>
      </c>
      <c r="O278" s="6">
        <f t="shared" si="45"/>
        <v>-54.608440000000002</v>
      </c>
    </row>
    <row r="279" spans="2:15" x14ac:dyDescent="0.25">
      <c r="B279" s="87">
        <v>3989888888.8888998</v>
      </c>
      <c r="C279" s="87">
        <v>-64.557631999999998</v>
      </c>
      <c r="D279" s="87">
        <v>-57.16534</v>
      </c>
      <c r="F279" s="6">
        <f t="shared" si="46"/>
        <v>6.4309629629630001</v>
      </c>
      <c r="G279" s="6">
        <f t="shared" si="44"/>
        <v>-60.508507000000002</v>
      </c>
      <c r="J279" s="87">
        <v>3989888888.8888998</v>
      </c>
      <c r="K279" s="87">
        <v>-72.089836000000005</v>
      </c>
      <c r="L279" s="87">
        <v>-63.173183000000002</v>
      </c>
      <c r="N279" s="6">
        <f t="shared" si="47"/>
        <v>6.4309629629630001</v>
      </c>
      <c r="O279" s="6">
        <f t="shared" si="45"/>
        <v>-48.208820000000003</v>
      </c>
    </row>
    <row r="280" spans="2:15" x14ac:dyDescent="0.25">
      <c r="B280" s="87">
        <v>4321537037.0369997</v>
      </c>
      <c r="C280" s="87">
        <v>-60.309649999999998</v>
      </c>
      <c r="D280" s="87">
        <v>-52.616126999999999</v>
      </c>
      <c r="F280" s="6">
        <f t="shared" si="46"/>
        <v>6.9848333333332997</v>
      </c>
      <c r="G280" s="6">
        <f t="shared" si="44"/>
        <v>-49.209674999999997</v>
      </c>
      <c r="J280" s="87">
        <v>4321537037.0369997</v>
      </c>
      <c r="K280" s="87">
        <v>-69.992003999999994</v>
      </c>
      <c r="L280" s="87">
        <v>-60.678829</v>
      </c>
      <c r="N280" s="6">
        <f t="shared" si="47"/>
        <v>6.9848333333332997</v>
      </c>
      <c r="O280" s="6">
        <f t="shared" si="45"/>
        <v>-46.495666999999997</v>
      </c>
    </row>
    <row r="281" spans="2:15" x14ac:dyDescent="0.25">
      <c r="B281" s="87">
        <v>4653185185.1851997</v>
      </c>
      <c r="C281" s="87">
        <v>-60.525494000000002</v>
      </c>
      <c r="D281" s="87">
        <v>-52.648907000000001</v>
      </c>
      <c r="F281" s="6">
        <f t="shared" si="46"/>
        <v>7.5387037037036997</v>
      </c>
      <c r="G281" s="6">
        <f t="shared" si="44"/>
        <v>-53.046298999999998</v>
      </c>
      <c r="J281" s="87">
        <v>4653185185.1851997</v>
      </c>
      <c r="K281" s="87">
        <v>-77.949554000000006</v>
      </c>
      <c r="L281" s="87">
        <v>-68.464766999999995</v>
      </c>
      <c r="N281" s="6">
        <f t="shared" si="47"/>
        <v>7.5387037037036997</v>
      </c>
      <c r="O281" s="6">
        <f t="shared" si="45"/>
        <v>-52.758552999999999</v>
      </c>
    </row>
    <row r="282" spans="2:15" x14ac:dyDescent="0.25">
      <c r="B282" s="87">
        <v>4984833333.3332996</v>
      </c>
      <c r="C282" s="87">
        <v>-64.197395</v>
      </c>
      <c r="D282" s="87">
        <v>-56.118099000000001</v>
      </c>
      <c r="F282" s="6">
        <f t="shared" si="46"/>
        <v>8.0925740740740988</v>
      </c>
      <c r="G282" s="6">
        <f t="shared" si="44"/>
        <v>-53.788238999999997</v>
      </c>
      <c r="J282" s="87">
        <v>4984833333.3332996</v>
      </c>
      <c r="K282" s="87">
        <v>-73.92765</v>
      </c>
      <c r="L282" s="87">
        <v>-64.211783999999994</v>
      </c>
      <c r="N282" s="6">
        <f t="shared" si="47"/>
        <v>8.0925740740740988</v>
      </c>
      <c r="O282" s="6">
        <f t="shared" si="45"/>
        <v>-49.303832999999997</v>
      </c>
    </row>
    <row r="283" spans="2:15" x14ac:dyDescent="0.25">
      <c r="B283" s="87">
        <v>5316481481.4814997</v>
      </c>
      <c r="C283" s="87">
        <v>-68.599723999999995</v>
      </c>
      <c r="D283" s="87">
        <v>-60.286751000000002</v>
      </c>
      <c r="F283" s="6">
        <f t="shared" si="46"/>
        <v>8.6464444444444002</v>
      </c>
      <c r="G283" s="6">
        <f t="shared" si="44"/>
        <v>-48.675109999999997</v>
      </c>
      <c r="J283" s="87">
        <v>5316481481.4814997</v>
      </c>
      <c r="K283" s="87">
        <v>-74.339911999999998</v>
      </c>
      <c r="L283" s="87">
        <v>-64.611609999999999</v>
      </c>
      <c r="N283" s="6">
        <f t="shared" si="47"/>
        <v>8.6464444444444002</v>
      </c>
      <c r="O283" s="6">
        <f t="shared" si="45"/>
        <v>-50.343124000000003</v>
      </c>
    </row>
    <row r="284" spans="2:15" x14ac:dyDescent="0.25">
      <c r="B284" s="87">
        <v>5648129629.6295996</v>
      </c>
      <c r="C284" s="87">
        <v>-75.925987000000006</v>
      </c>
      <c r="D284" s="87">
        <v>-67.693541999999994</v>
      </c>
      <c r="F284" s="6">
        <f t="shared" si="46"/>
        <v>9.2003148148148011</v>
      </c>
      <c r="G284" s="6">
        <f t="shared" si="44"/>
        <v>-63.110565000000001</v>
      </c>
      <c r="J284" s="87">
        <v>5648129629.6295996</v>
      </c>
      <c r="K284" s="87">
        <v>-70.723701000000005</v>
      </c>
      <c r="L284" s="87">
        <v>-60.995716000000002</v>
      </c>
      <c r="N284" s="6">
        <f t="shared" si="47"/>
        <v>9.2003148148148011</v>
      </c>
      <c r="O284" s="6">
        <f t="shared" si="45"/>
        <v>-56.659874000000002</v>
      </c>
    </row>
    <row r="285" spans="2:15" x14ac:dyDescent="0.25">
      <c r="B285" s="87">
        <v>5979777777.7777996</v>
      </c>
      <c r="C285" s="87">
        <v>-68.018210999999994</v>
      </c>
      <c r="D285" s="87">
        <v>-59.337330000000001</v>
      </c>
      <c r="F285" s="6">
        <f t="shared" si="46"/>
        <v>9.7541851851852002</v>
      </c>
      <c r="G285" s="6">
        <f t="shared" si="44"/>
        <v>-46.334476000000002</v>
      </c>
      <c r="J285" s="87">
        <v>5979777777.7777996</v>
      </c>
      <c r="K285" s="87">
        <v>-86.699089000000001</v>
      </c>
      <c r="L285" s="87">
        <v>-76.306381000000002</v>
      </c>
      <c r="N285" s="6">
        <f t="shared" si="47"/>
        <v>9.7541851851852002</v>
      </c>
      <c r="O285" s="6">
        <f t="shared" si="45"/>
        <v>-61.790722000000002</v>
      </c>
    </row>
    <row r="286" spans="2:15" x14ac:dyDescent="0.25">
      <c r="B286" s="87">
        <v>6311425925.9259005</v>
      </c>
      <c r="C286" s="87">
        <v>-65.902068999999997</v>
      </c>
      <c r="D286" s="87">
        <v>-56.839252000000002</v>
      </c>
      <c r="F286" s="6">
        <f t="shared" si="46"/>
        <v>10.308055555555999</v>
      </c>
      <c r="G286" s="6">
        <f t="shared" si="44"/>
        <v>-35.960796000000002</v>
      </c>
      <c r="J286" s="87">
        <v>6311425925.9259005</v>
      </c>
      <c r="K286" s="87">
        <v>-75.844161999999997</v>
      </c>
      <c r="L286" s="87">
        <v>-65.001564000000002</v>
      </c>
      <c r="N286" s="6">
        <f t="shared" si="47"/>
        <v>10.308055555555999</v>
      </c>
      <c r="O286" s="6">
        <f t="shared" si="45"/>
        <v>-51.364337999999996</v>
      </c>
    </row>
    <row r="287" spans="2:15" x14ac:dyDescent="0.25">
      <c r="B287" s="87">
        <v>6643074074.0740995</v>
      </c>
      <c r="C287" s="87">
        <v>-66.582695000000001</v>
      </c>
      <c r="D287" s="87">
        <v>-57.512314000000003</v>
      </c>
      <c r="F287" s="6">
        <f t="shared" si="46"/>
        <v>10.861925925926</v>
      </c>
      <c r="G287" s="6">
        <f t="shared" si="44"/>
        <v>-44.840187</v>
      </c>
      <c r="J287" s="87">
        <v>6643074074.0740995</v>
      </c>
      <c r="K287" s="87">
        <v>-70.917762999999994</v>
      </c>
      <c r="L287" s="87">
        <v>-59.911572</v>
      </c>
      <c r="N287" s="6">
        <f t="shared" si="47"/>
        <v>10.861925925926</v>
      </c>
      <c r="O287" s="6">
        <f t="shared" si="45"/>
        <v>-52.113098000000001</v>
      </c>
    </row>
    <row r="288" spans="2:15" x14ac:dyDescent="0.25">
      <c r="B288" s="87">
        <v>6974722222.2222004</v>
      </c>
      <c r="C288" s="87">
        <v>-72.691024999999996</v>
      </c>
      <c r="D288" s="87">
        <v>-64.020256000000003</v>
      </c>
      <c r="F288" s="6">
        <f t="shared" si="46"/>
        <v>11.415796296296</v>
      </c>
      <c r="G288" s="6">
        <f t="shared" si="44"/>
        <v>-52.595196000000001</v>
      </c>
      <c r="J288" s="87">
        <v>6974722222.2222004</v>
      </c>
      <c r="K288" s="87">
        <v>-73.581290999999993</v>
      </c>
      <c r="L288" s="87">
        <v>-63.110824999999998</v>
      </c>
      <c r="N288" s="6">
        <f t="shared" si="47"/>
        <v>11.415796296296</v>
      </c>
      <c r="O288" s="6">
        <f t="shared" si="45"/>
        <v>-48.836055999999999</v>
      </c>
    </row>
    <row r="289" spans="2:16" x14ac:dyDescent="0.25">
      <c r="B289" s="87">
        <v>7306370370.3704004</v>
      </c>
      <c r="C289" s="87">
        <v>-82.851410000000001</v>
      </c>
      <c r="D289" s="87">
        <v>-74.049210000000002</v>
      </c>
      <c r="F289" s="6">
        <f t="shared" si="46"/>
        <v>11.969666666666999</v>
      </c>
      <c r="G289" s="6">
        <f t="shared" si="44"/>
        <v>-59.230995</v>
      </c>
      <c r="J289" s="87">
        <v>7306370370.3704004</v>
      </c>
      <c r="K289" s="87">
        <v>-74.217522000000002</v>
      </c>
      <c r="L289" s="87">
        <v>-64.040428000000006</v>
      </c>
      <c r="N289" s="6">
        <f t="shared" si="47"/>
        <v>11.969666666666999</v>
      </c>
      <c r="O289" s="6">
        <f t="shared" si="45"/>
        <v>-50.112862</v>
      </c>
    </row>
    <row r="290" spans="2:16" x14ac:dyDescent="0.25">
      <c r="B290" s="87">
        <v>7638018518.5185003</v>
      </c>
      <c r="C290" s="87">
        <v>-66.30883</v>
      </c>
      <c r="D290" s="87">
        <v>-57.014373999999997</v>
      </c>
      <c r="F290" s="6" t="s">
        <v>21</v>
      </c>
      <c r="J290" s="87">
        <v>7638018518.5185003</v>
      </c>
      <c r="K290" s="87">
        <v>-85.366562000000002</v>
      </c>
      <c r="L290" s="87">
        <v>-75.385666000000001</v>
      </c>
      <c r="N290" s="6" t="s">
        <v>21</v>
      </c>
    </row>
    <row r="291" spans="2:16" x14ac:dyDescent="0.25">
      <c r="B291" s="87">
        <v>7969666666.6667004</v>
      </c>
      <c r="C291" s="87">
        <v>-73.687897000000007</v>
      </c>
      <c r="D291" s="87">
        <v>-62.981009999999998</v>
      </c>
      <c r="J291" s="87">
        <v>7969666666.6667004</v>
      </c>
      <c r="K291" s="87">
        <v>-72.298157000000003</v>
      </c>
      <c r="L291" s="87">
        <v>-62.428103999999998</v>
      </c>
    </row>
    <row r="292" spans="2:16" x14ac:dyDescent="0.25">
      <c r="B292" s="87" t="s">
        <v>21</v>
      </c>
      <c r="J292" s="87" t="s">
        <v>21</v>
      </c>
    </row>
    <row r="293" spans="2:16" x14ac:dyDescent="0.25">
      <c r="F293" s="6" t="s">
        <v>49</v>
      </c>
      <c r="N293" s="6" t="s">
        <v>49</v>
      </c>
    </row>
    <row r="294" spans="2:16" ht="15.75" x14ac:dyDescent="0.25">
      <c r="F294" s="6" t="s">
        <v>19</v>
      </c>
      <c r="G294" s="6" t="str">
        <f t="shared" ref="G294:G313" si="48">D320</f>
        <v>3Rx4L dBc Log Mag(dB)</v>
      </c>
      <c r="H294" s="35">
        <v>3</v>
      </c>
      <c r="N294" s="6" t="s">
        <v>19</v>
      </c>
      <c r="O294" s="6" t="str">
        <f t="shared" ref="O294:O313" si="49">L320</f>
        <v>3Rx4L dBc Log Mag(dB)</v>
      </c>
      <c r="P294" s="35">
        <v>3</v>
      </c>
    </row>
    <row r="295" spans="2:16" ht="15.75" x14ac:dyDescent="0.25">
      <c r="B295" s="87" t="s">
        <v>47</v>
      </c>
      <c r="F295" s="6">
        <f t="shared" ref="F295:F313" si="50">B321/1000000000</f>
        <v>2.6363333333333001</v>
      </c>
      <c r="G295" s="6">
        <f t="shared" si="48"/>
        <v>-59.394485000000003</v>
      </c>
      <c r="H295" s="36">
        <f>ABS(AVERAGE(G295:G313)-(H294-1)*15)</f>
        <v>90.493261789473678</v>
      </c>
      <c r="J295" s="87" t="s">
        <v>47</v>
      </c>
      <c r="N295" s="6">
        <f t="shared" ref="N295:N313" si="51">J321/1000000000</f>
        <v>2.6363333333333001</v>
      </c>
      <c r="O295" s="6">
        <f t="shared" si="49"/>
        <v>-54.401221999999997</v>
      </c>
      <c r="P295" s="36">
        <f>ABS(AVERAGE(O295:O313)-(P294-1)*15)</f>
        <v>92.247654894736826</v>
      </c>
    </row>
    <row r="296" spans="2:16" x14ac:dyDescent="0.25">
      <c r="B296" s="87" t="s">
        <v>19</v>
      </c>
      <c r="C296" s="87" t="s">
        <v>133</v>
      </c>
      <c r="D296" s="87" t="s">
        <v>48</v>
      </c>
      <c r="F296" s="6">
        <f t="shared" si="50"/>
        <v>3.1565370370370003</v>
      </c>
      <c r="G296" s="6">
        <f t="shared" si="48"/>
        <v>-57.961658</v>
      </c>
      <c r="J296" s="87" t="s">
        <v>19</v>
      </c>
      <c r="K296" s="87" t="s">
        <v>133</v>
      </c>
      <c r="L296" s="87" t="s">
        <v>48</v>
      </c>
      <c r="N296" s="6">
        <f t="shared" si="51"/>
        <v>3.1565370370370003</v>
      </c>
      <c r="O296" s="6">
        <f t="shared" si="49"/>
        <v>-55.770851</v>
      </c>
    </row>
    <row r="297" spans="2:16" x14ac:dyDescent="0.25">
      <c r="B297" s="87">
        <v>2000000000</v>
      </c>
      <c r="C297" s="87">
        <v>-31.408949</v>
      </c>
      <c r="D297" s="87">
        <v>-24.725587999999998</v>
      </c>
      <c r="F297" s="6">
        <f t="shared" si="50"/>
        <v>3.6767407407406996</v>
      </c>
      <c r="G297" s="6">
        <f t="shared" si="48"/>
        <v>-49.496043999999998</v>
      </c>
      <c r="J297" s="87">
        <v>2000000000</v>
      </c>
      <c r="K297" s="87">
        <v>-48.900654000000003</v>
      </c>
      <c r="L297" s="87">
        <v>-36.942135</v>
      </c>
      <c r="N297" s="6">
        <f t="shared" si="51"/>
        <v>3.6767407407406996</v>
      </c>
      <c r="O297" s="6">
        <f t="shared" si="49"/>
        <v>-61.827770000000001</v>
      </c>
    </row>
    <row r="298" spans="2:16" x14ac:dyDescent="0.25">
      <c r="B298" s="87">
        <v>2553870370.3704</v>
      </c>
      <c r="C298" s="87">
        <v>-45.835022000000002</v>
      </c>
      <c r="D298" s="87">
        <v>-38.002712000000002</v>
      </c>
      <c r="F298" s="6">
        <f t="shared" si="50"/>
        <v>4.1969444444443997</v>
      </c>
      <c r="G298" s="6">
        <f t="shared" si="48"/>
        <v>-48.451202000000002</v>
      </c>
      <c r="J298" s="87">
        <v>2553870370.3704</v>
      </c>
      <c r="K298" s="87">
        <v>-36.436290999999997</v>
      </c>
      <c r="L298" s="87">
        <v>-28.849903000000001</v>
      </c>
      <c r="N298" s="6">
        <f t="shared" si="51"/>
        <v>4.1969444444443997</v>
      </c>
      <c r="O298" s="6">
        <f t="shared" si="49"/>
        <v>-64.452499000000003</v>
      </c>
    </row>
    <row r="299" spans="2:16" x14ac:dyDescent="0.25">
      <c r="B299" s="87">
        <v>3107740740.7406998</v>
      </c>
      <c r="C299" s="87">
        <v>-54.559565999999997</v>
      </c>
      <c r="D299" s="87">
        <v>-46.519801999999999</v>
      </c>
      <c r="F299" s="6">
        <f t="shared" si="50"/>
        <v>4.7171481481480999</v>
      </c>
      <c r="G299" s="6">
        <f t="shared" si="48"/>
        <v>-50.789070000000002</v>
      </c>
      <c r="J299" s="87">
        <v>3107740740.7406998</v>
      </c>
      <c r="K299" s="87">
        <v>-41.395744000000001</v>
      </c>
      <c r="L299" s="87">
        <v>-33.863731000000001</v>
      </c>
      <c r="N299" s="6">
        <f t="shared" si="51"/>
        <v>4.7171481481480999</v>
      </c>
      <c r="O299" s="6">
        <f t="shared" si="49"/>
        <v>-63.211078999999998</v>
      </c>
    </row>
    <row r="300" spans="2:16" x14ac:dyDescent="0.25">
      <c r="B300" s="87">
        <v>3661611111.1111002</v>
      </c>
      <c r="C300" s="87">
        <v>-47.832596000000002</v>
      </c>
      <c r="D300" s="87">
        <v>-39.811107999999997</v>
      </c>
      <c r="F300" s="6">
        <f t="shared" si="50"/>
        <v>5.2373518518519004</v>
      </c>
      <c r="G300" s="6">
        <f t="shared" si="48"/>
        <v>-59.481093999999999</v>
      </c>
      <c r="J300" s="87">
        <v>3661611111.1111002</v>
      </c>
      <c r="K300" s="87">
        <v>-48.236480999999998</v>
      </c>
      <c r="L300" s="87">
        <v>-40.259895</v>
      </c>
      <c r="N300" s="6">
        <f t="shared" si="51"/>
        <v>5.2373518518519004</v>
      </c>
      <c r="O300" s="6">
        <f t="shared" si="49"/>
        <v>-70.471892999999994</v>
      </c>
    </row>
    <row r="301" spans="2:16" x14ac:dyDescent="0.25">
      <c r="B301" s="87">
        <v>4215481481.4815001</v>
      </c>
      <c r="C301" s="87">
        <v>-50.186546</v>
      </c>
      <c r="D301" s="87">
        <v>-42.796799</v>
      </c>
      <c r="F301" s="6">
        <f t="shared" si="50"/>
        <v>5.7575555555555997</v>
      </c>
      <c r="G301" s="6">
        <f t="shared" si="48"/>
        <v>-63.323154000000002</v>
      </c>
      <c r="J301" s="87">
        <v>4215481481.4815001</v>
      </c>
      <c r="K301" s="87">
        <v>-50.974654999999998</v>
      </c>
      <c r="L301" s="87">
        <v>-42.583976999999997</v>
      </c>
      <c r="N301" s="6">
        <f t="shared" si="51"/>
        <v>5.7575555555555997</v>
      </c>
      <c r="O301" s="6">
        <f t="shared" si="49"/>
        <v>-66.794501999999994</v>
      </c>
    </row>
    <row r="302" spans="2:16" x14ac:dyDescent="0.25">
      <c r="B302" s="87">
        <v>4769351851.8519001</v>
      </c>
      <c r="C302" s="87">
        <v>-53.237766000000001</v>
      </c>
      <c r="D302" s="87">
        <v>-45.764888999999997</v>
      </c>
      <c r="F302" s="6">
        <f t="shared" si="50"/>
        <v>6.2777592592592999</v>
      </c>
      <c r="G302" s="6">
        <f t="shared" si="48"/>
        <v>-60.685054999999998</v>
      </c>
      <c r="J302" s="87">
        <v>4769351851.8519001</v>
      </c>
      <c r="K302" s="87">
        <v>-51.692039000000001</v>
      </c>
      <c r="L302" s="87">
        <v>-43.070847000000001</v>
      </c>
      <c r="N302" s="6">
        <f t="shared" si="51"/>
        <v>6.2777592592592999</v>
      </c>
      <c r="O302" s="6">
        <f t="shared" si="49"/>
        <v>-65.617896999999999</v>
      </c>
    </row>
    <row r="303" spans="2:16" x14ac:dyDescent="0.25">
      <c r="B303" s="87">
        <v>5323222222.2222004</v>
      </c>
      <c r="C303" s="87">
        <v>-49.118237000000001</v>
      </c>
      <c r="D303" s="87">
        <v>-41.725940999999999</v>
      </c>
      <c r="F303" s="6">
        <f t="shared" si="50"/>
        <v>6.7979629629630001</v>
      </c>
      <c r="G303" s="6">
        <f t="shared" si="48"/>
        <v>-63.819327999999999</v>
      </c>
      <c r="J303" s="87">
        <v>5323222222.2222004</v>
      </c>
      <c r="K303" s="87">
        <v>-58.780223999999997</v>
      </c>
      <c r="L303" s="87">
        <v>-49.863571</v>
      </c>
      <c r="N303" s="6">
        <f t="shared" si="51"/>
        <v>6.7979629629630001</v>
      </c>
      <c r="O303" s="6">
        <f t="shared" si="49"/>
        <v>-73.439307999999997</v>
      </c>
    </row>
    <row r="304" spans="2:16" x14ac:dyDescent="0.25">
      <c r="B304" s="87">
        <v>5877092592.5925999</v>
      </c>
      <c r="C304" s="87">
        <v>-58.819481000000003</v>
      </c>
      <c r="D304" s="87">
        <v>-51.125957</v>
      </c>
      <c r="F304" s="6">
        <f t="shared" si="50"/>
        <v>7.3181666666667002</v>
      </c>
      <c r="G304" s="6">
        <f t="shared" si="48"/>
        <v>-71.270432</v>
      </c>
      <c r="J304" s="87">
        <v>5877092592.5925999</v>
      </c>
      <c r="K304" s="87">
        <v>-63.921616</v>
      </c>
      <c r="L304" s="87">
        <v>-54.608440000000002</v>
      </c>
      <c r="N304" s="6">
        <f t="shared" si="51"/>
        <v>7.3181666666667002</v>
      </c>
      <c r="O304" s="6">
        <f t="shared" si="49"/>
        <v>-63.536312000000002</v>
      </c>
    </row>
    <row r="305" spans="2:16" x14ac:dyDescent="0.25">
      <c r="B305" s="87">
        <v>6430962962.9630003</v>
      </c>
      <c r="C305" s="87">
        <v>-68.385093999999995</v>
      </c>
      <c r="D305" s="87">
        <v>-60.508507000000002</v>
      </c>
      <c r="F305" s="6">
        <f t="shared" si="50"/>
        <v>7.8383703703704004</v>
      </c>
      <c r="G305" s="6">
        <f t="shared" si="48"/>
        <v>-66.528801000000001</v>
      </c>
      <c r="J305" s="87">
        <v>6430962962.9630003</v>
      </c>
      <c r="K305" s="87">
        <v>-57.693610999999997</v>
      </c>
      <c r="L305" s="87">
        <v>-48.208820000000003</v>
      </c>
      <c r="N305" s="6">
        <f t="shared" si="51"/>
        <v>7.8383703703704004</v>
      </c>
      <c r="O305" s="6">
        <f t="shared" si="49"/>
        <v>-63.065426000000002</v>
      </c>
    </row>
    <row r="306" spans="2:16" x14ac:dyDescent="0.25">
      <c r="B306" s="87">
        <v>6984833333.3332996</v>
      </c>
      <c r="C306" s="87">
        <v>-57.288967</v>
      </c>
      <c r="D306" s="87">
        <v>-49.209674999999997</v>
      </c>
      <c r="F306" s="6">
        <f t="shared" si="50"/>
        <v>8.3585740740740988</v>
      </c>
      <c r="G306" s="6">
        <f t="shared" si="48"/>
        <v>-63.437961999999999</v>
      </c>
      <c r="J306" s="87">
        <v>6984833333.3332996</v>
      </c>
      <c r="K306" s="87">
        <v>-56.211525000000002</v>
      </c>
      <c r="L306" s="87">
        <v>-46.495666999999997</v>
      </c>
      <c r="N306" s="6">
        <f t="shared" si="51"/>
        <v>8.3585740740740988</v>
      </c>
      <c r="O306" s="6">
        <f t="shared" si="49"/>
        <v>-63.944847000000003</v>
      </c>
    </row>
    <row r="307" spans="2:16" x14ac:dyDescent="0.25">
      <c r="B307" s="87">
        <v>7538703703.7037001</v>
      </c>
      <c r="C307" s="87">
        <v>-61.359276000000001</v>
      </c>
      <c r="D307" s="87">
        <v>-53.046298999999998</v>
      </c>
      <c r="F307" s="6">
        <f t="shared" si="50"/>
        <v>8.878777777777799</v>
      </c>
      <c r="G307" s="6">
        <f t="shared" si="48"/>
        <v>-63.016433999999997</v>
      </c>
      <c r="J307" s="87">
        <v>7538703703.7037001</v>
      </c>
      <c r="K307" s="87">
        <v>-62.486862000000002</v>
      </c>
      <c r="L307" s="87">
        <v>-52.758552999999999</v>
      </c>
      <c r="N307" s="6">
        <f t="shared" si="51"/>
        <v>8.878777777777799</v>
      </c>
      <c r="O307" s="6">
        <f t="shared" si="49"/>
        <v>-63.122050999999999</v>
      </c>
    </row>
    <row r="308" spans="2:16" x14ac:dyDescent="0.25">
      <c r="B308" s="87">
        <v>8092574074.0740995</v>
      </c>
      <c r="C308" s="87">
        <v>-62.020682999999998</v>
      </c>
      <c r="D308" s="87">
        <v>-53.788238999999997</v>
      </c>
      <c r="F308" s="6">
        <f t="shared" si="50"/>
        <v>9.3989814814815009</v>
      </c>
      <c r="G308" s="6">
        <f t="shared" si="48"/>
        <v>-60.919753999999998</v>
      </c>
      <c r="J308" s="87">
        <v>8092574074.0740995</v>
      </c>
      <c r="K308" s="87">
        <v>-59.031821999999998</v>
      </c>
      <c r="L308" s="87">
        <v>-49.303832999999997</v>
      </c>
      <c r="N308" s="6">
        <f t="shared" si="51"/>
        <v>9.3989814814815009</v>
      </c>
      <c r="O308" s="6">
        <f t="shared" si="49"/>
        <v>-58.921177</v>
      </c>
    </row>
    <row r="309" spans="2:16" x14ac:dyDescent="0.25">
      <c r="B309" s="87">
        <v>8646444444.4444008</v>
      </c>
      <c r="C309" s="87">
        <v>-57.355991000000003</v>
      </c>
      <c r="D309" s="87">
        <v>-48.675109999999997</v>
      </c>
      <c r="F309" s="6">
        <f t="shared" si="50"/>
        <v>9.9191851851851993</v>
      </c>
      <c r="G309" s="6">
        <f t="shared" si="48"/>
        <v>-65.725189</v>
      </c>
      <c r="J309" s="87">
        <v>8646444444.4444008</v>
      </c>
      <c r="K309" s="87">
        <v>-60.735835999999999</v>
      </c>
      <c r="L309" s="87">
        <v>-50.343124000000003</v>
      </c>
      <c r="N309" s="6">
        <f t="shared" si="51"/>
        <v>9.9191851851851993</v>
      </c>
      <c r="O309" s="6">
        <f t="shared" si="49"/>
        <v>-58.667721</v>
      </c>
    </row>
    <row r="310" spans="2:16" x14ac:dyDescent="0.25">
      <c r="B310" s="87">
        <v>9200314814.8148003</v>
      </c>
      <c r="C310" s="87">
        <v>-72.173378</v>
      </c>
      <c r="D310" s="87">
        <v>-63.110565000000001</v>
      </c>
      <c r="F310" s="6">
        <f t="shared" si="50"/>
        <v>10.439388888889001</v>
      </c>
      <c r="G310" s="6">
        <f t="shared" si="48"/>
        <v>-65.747451999999996</v>
      </c>
      <c r="J310" s="87">
        <v>9200314814.8148003</v>
      </c>
      <c r="K310" s="87">
        <v>-67.502464000000003</v>
      </c>
      <c r="L310" s="87">
        <v>-56.659874000000002</v>
      </c>
      <c r="N310" s="6">
        <f t="shared" si="51"/>
        <v>10.439388888889001</v>
      </c>
      <c r="O310" s="6">
        <f t="shared" si="49"/>
        <v>-60.755420999999998</v>
      </c>
    </row>
    <row r="311" spans="2:16" x14ac:dyDescent="0.25">
      <c r="B311" s="87">
        <v>9754185185.1851997</v>
      </c>
      <c r="C311" s="87">
        <v>-55.404857999999997</v>
      </c>
      <c r="D311" s="87">
        <v>-46.334476000000002</v>
      </c>
      <c r="F311" s="6">
        <f t="shared" si="50"/>
        <v>10.959592592593001</v>
      </c>
      <c r="G311" s="6">
        <f t="shared" si="48"/>
        <v>-65.795997999999997</v>
      </c>
      <c r="J311" s="87">
        <v>9754185185.1851997</v>
      </c>
      <c r="K311" s="87">
        <v>-72.796913000000004</v>
      </c>
      <c r="L311" s="87">
        <v>-61.790722000000002</v>
      </c>
      <c r="N311" s="6">
        <f t="shared" si="51"/>
        <v>10.959592592593001</v>
      </c>
      <c r="O311" s="6">
        <f t="shared" si="49"/>
        <v>-57.401057999999999</v>
      </c>
    </row>
    <row r="312" spans="2:16" x14ac:dyDescent="0.25">
      <c r="B312" s="87">
        <v>10308055555.556</v>
      </c>
      <c r="C312" s="87">
        <v>-44.631560999999998</v>
      </c>
      <c r="D312" s="87">
        <v>-35.960796000000002</v>
      </c>
      <c r="F312" s="6">
        <f t="shared" si="50"/>
        <v>11.479796296296</v>
      </c>
      <c r="G312" s="6">
        <f t="shared" si="48"/>
        <v>-57.982311000000003</v>
      </c>
      <c r="J312" s="87">
        <v>10308055555.556</v>
      </c>
      <c r="K312" s="87">
        <v>-61.834808000000002</v>
      </c>
      <c r="L312" s="87">
        <v>-51.364337999999996</v>
      </c>
      <c r="N312" s="6">
        <f t="shared" si="51"/>
        <v>11.479796296296</v>
      </c>
      <c r="O312" s="6">
        <f t="shared" si="49"/>
        <v>-58.060473999999999</v>
      </c>
    </row>
    <row r="313" spans="2:16" x14ac:dyDescent="0.25">
      <c r="B313" s="87">
        <v>10861925925.926001</v>
      </c>
      <c r="C313" s="87">
        <v>-53.642384</v>
      </c>
      <c r="D313" s="87">
        <v>-44.840187</v>
      </c>
      <c r="F313" s="6">
        <f t="shared" si="50"/>
        <v>12</v>
      </c>
      <c r="G313" s="6">
        <f t="shared" si="48"/>
        <v>-55.546551000000001</v>
      </c>
      <c r="J313" s="87">
        <v>10861925925.926001</v>
      </c>
      <c r="K313" s="87">
        <v>-62.290191999999998</v>
      </c>
      <c r="L313" s="87">
        <v>-52.113098000000001</v>
      </c>
      <c r="N313" s="6">
        <f t="shared" si="51"/>
        <v>12</v>
      </c>
      <c r="O313" s="6">
        <f t="shared" si="49"/>
        <v>-59.243935</v>
      </c>
    </row>
    <row r="314" spans="2:16" x14ac:dyDescent="0.25">
      <c r="B314" s="87">
        <v>11415796296.296</v>
      </c>
      <c r="C314" s="87">
        <v>-61.889651999999998</v>
      </c>
      <c r="D314" s="87">
        <v>-52.595196000000001</v>
      </c>
      <c r="F314" s="6" t="s">
        <v>21</v>
      </c>
      <c r="J314" s="87">
        <v>11415796296.296</v>
      </c>
      <c r="K314" s="87">
        <v>-58.816952000000001</v>
      </c>
      <c r="L314" s="87">
        <v>-48.836055999999999</v>
      </c>
      <c r="N314" s="6" t="s">
        <v>21</v>
      </c>
    </row>
    <row r="315" spans="2:16" x14ac:dyDescent="0.25">
      <c r="B315" s="87">
        <v>11969666666.667</v>
      </c>
      <c r="C315" s="87">
        <v>-69.937881000000004</v>
      </c>
      <c r="D315" s="87">
        <v>-59.230995</v>
      </c>
      <c r="J315" s="87">
        <v>11969666666.667</v>
      </c>
      <c r="K315" s="87">
        <v>-59.982914000000001</v>
      </c>
      <c r="L315" s="87">
        <v>-50.112862</v>
      </c>
    </row>
    <row r="316" spans="2:16" x14ac:dyDescent="0.25">
      <c r="B316" s="87" t="s">
        <v>21</v>
      </c>
      <c r="J316" s="87" t="s">
        <v>21</v>
      </c>
    </row>
    <row r="317" spans="2:16" x14ac:dyDescent="0.25">
      <c r="F317" s="6" t="s">
        <v>51</v>
      </c>
      <c r="N317" s="6" t="s">
        <v>51</v>
      </c>
    </row>
    <row r="318" spans="2:16" ht="15.75" x14ac:dyDescent="0.25">
      <c r="F318" s="6" t="s">
        <v>19</v>
      </c>
      <c r="G318" s="6" t="str">
        <f t="shared" ref="G318:G337" si="52">D344</f>
        <v>3Rx5L dBc Log Mag(dB)</v>
      </c>
      <c r="H318" s="35">
        <v>3</v>
      </c>
      <c r="N318" s="6" t="s">
        <v>19</v>
      </c>
      <c r="O318" s="6" t="str">
        <f t="shared" ref="O318:O337" si="53">L344</f>
        <v>3Rx5L dBc Log Mag(dB)</v>
      </c>
      <c r="P318" s="35">
        <v>3</v>
      </c>
    </row>
    <row r="319" spans="2:16" ht="15.75" x14ac:dyDescent="0.25">
      <c r="B319" s="87" t="s">
        <v>49</v>
      </c>
      <c r="F319" s="6">
        <f t="shared" ref="F319:F337" si="54">B345/1000000000</f>
        <v>3.3029999999999999</v>
      </c>
      <c r="G319" s="6">
        <f t="shared" si="52"/>
        <v>-32.603259999999999</v>
      </c>
      <c r="H319" s="36">
        <f>ABS(AVERAGE(G319:G337)-(H318-1)*15)</f>
        <v>67.9238172631579</v>
      </c>
      <c r="J319" s="87" t="s">
        <v>49</v>
      </c>
      <c r="N319" s="6">
        <f t="shared" ref="N319:N337" si="55">J345/1000000000</f>
        <v>3.3029999999999999</v>
      </c>
      <c r="O319" s="6">
        <f t="shared" si="53"/>
        <v>-26.124269000000002</v>
      </c>
      <c r="P319" s="36">
        <f>ABS(AVERAGE(O319:O337)-(P318-1)*15)</f>
        <v>71.381663315789467</v>
      </c>
    </row>
    <row r="320" spans="2:16" x14ac:dyDescent="0.25">
      <c r="B320" s="87" t="s">
        <v>19</v>
      </c>
      <c r="C320" s="87" t="s">
        <v>134</v>
      </c>
      <c r="D320" s="87" t="s">
        <v>50</v>
      </c>
      <c r="F320" s="6">
        <f t="shared" si="54"/>
        <v>3.7861666666666998</v>
      </c>
      <c r="G320" s="6">
        <f t="shared" si="52"/>
        <v>-35.878928999999999</v>
      </c>
      <c r="J320" s="87" t="s">
        <v>19</v>
      </c>
      <c r="K320" s="87" t="s">
        <v>134</v>
      </c>
      <c r="L320" s="87" t="s">
        <v>50</v>
      </c>
      <c r="N320" s="6">
        <f t="shared" si="55"/>
        <v>3.7861666666666998</v>
      </c>
      <c r="O320" s="84">
        <f t="shared" si="53"/>
        <v>-33.467098</v>
      </c>
    </row>
    <row r="321" spans="2:15" x14ac:dyDescent="0.25">
      <c r="B321" s="87">
        <v>2636333333.3333001</v>
      </c>
      <c r="C321" s="87">
        <v>-66.077843000000001</v>
      </c>
      <c r="D321" s="87">
        <v>-59.394485000000003</v>
      </c>
      <c r="F321" s="6">
        <f t="shared" si="54"/>
        <v>4.2693333333333001</v>
      </c>
      <c r="G321" s="6">
        <f t="shared" si="52"/>
        <v>-36.732306999999999</v>
      </c>
      <c r="J321" s="87">
        <v>2636333333.3333001</v>
      </c>
      <c r="K321" s="87">
        <v>-66.359741</v>
      </c>
      <c r="L321" s="87">
        <v>-54.401221999999997</v>
      </c>
      <c r="N321" s="6">
        <f t="shared" si="55"/>
        <v>4.2693333333333001</v>
      </c>
      <c r="O321" s="84">
        <f t="shared" si="53"/>
        <v>-36.479500000000002</v>
      </c>
    </row>
    <row r="322" spans="2:15" x14ac:dyDescent="0.25">
      <c r="B322" s="87">
        <v>3156537037.0370002</v>
      </c>
      <c r="C322" s="87">
        <v>-65.793968000000007</v>
      </c>
      <c r="D322" s="87">
        <v>-57.961658</v>
      </c>
      <c r="F322" s="6">
        <f t="shared" si="54"/>
        <v>4.7525000000000004</v>
      </c>
      <c r="G322" s="6">
        <f t="shared" si="52"/>
        <v>-34.529544999999999</v>
      </c>
      <c r="J322" s="87">
        <v>3156537037.0370002</v>
      </c>
      <c r="K322" s="87">
        <v>-63.357239</v>
      </c>
      <c r="L322" s="87">
        <v>-55.770851</v>
      </c>
      <c r="N322" s="6">
        <f t="shared" si="55"/>
        <v>4.7525000000000004</v>
      </c>
      <c r="O322" s="84">
        <f t="shared" si="53"/>
        <v>-36.605648000000002</v>
      </c>
    </row>
    <row r="323" spans="2:15" x14ac:dyDescent="0.25">
      <c r="B323" s="87">
        <v>3676740740.7406998</v>
      </c>
      <c r="C323" s="87">
        <v>-57.535809</v>
      </c>
      <c r="D323" s="87">
        <v>-49.496043999999998</v>
      </c>
      <c r="F323" s="6">
        <f t="shared" si="54"/>
        <v>5.2356666666667007</v>
      </c>
      <c r="G323" s="6">
        <f t="shared" si="52"/>
        <v>-36.569473000000002</v>
      </c>
      <c r="J323" s="87">
        <v>3676740740.7406998</v>
      </c>
      <c r="K323" s="87">
        <v>-69.359786999999997</v>
      </c>
      <c r="L323" s="87">
        <v>-61.827770000000001</v>
      </c>
      <c r="N323" s="6">
        <f t="shared" si="55"/>
        <v>5.2356666666667007</v>
      </c>
      <c r="O323" s="84">
        <f t="shared" si="53"/>
        <v>-37.565136000000003</v>
      </c>
    </row>
    <row r="324" spans="2:15" x14ac:dyDescent="0.25">
      <c r="B324" s="87">
        <v>4196944444.4443998</v>
      </c>
      <c r="C324" s="87">
        <v>-56.472687000000001</v>
      </c>
      <c r="D324" s="87">
        <v>-48.451202000000002</v>
      </c>
      <c r="F324" s="6">
        <f t="shared" si="54"/>
        <v>5.7188333333332997</v>
      </c>
      <c r="G324" s="6">
        <f t="shared" si="52"/>
        <v>-34.662525000000002</v>
      </c>
      <c r="J324" s="87">
        <v>4196944444.4443998</v>
      </c>
      <c r="K324" s="87">
        <v>-72.429085000000001</v>
      </c>
      <c r="L324" s="87">
        <v>-64.452499000000003</v>
      </c>
      <c r="N324" s="6">
        <f t="shared" si="55"/>
        <v>5.7188333333332997</v>
      </c>
      <c r="O324" s="84">
        <f t="shared" si="53"/>
        <v>-39.369106000000002</v>
      </c>
    </row>
    <row r="325" spans="2:15" x14ac:dyDescent="0.25">
      <c r="B325" s="87">
        <v>4717148148.1480999</v>
      </c>
      <c r="C325" s="87">
        <v>-58.178818</v>
      </c>
      <c r="D325" s="87">
        <v>-50.789070000000002</v>
      </c>
      <c r="F325" s="6">
        <f t="shared" si="54"/>
        <v>6.202</v>
      </c>
      <c r="G325" s="6">
        <f t="shared" si="52"/>
        <v>-34.386189000000002</v>
      </c>
      <c r="J325" s="87">
        <v>4717148148.1480999</v>
      </c>
      <c r="K325" s="87">
        <v>-71.601760999999996</v>
      </c>
      <c r="L325" s="87">
        <v>-63.211078999999998</v>
      </c>
      <c r="N325" s="6">
        <f t="shared" si="55"/>
        <v>6.202</v>
      </c>
      <c r="O325" s="84">
        <f t="shared" si="53"/>
        <v>-40.053856000000003</v>
      </c>
    </row>
    <row r="326" spans="2:15" x14ac:dyDescent="0.25">
      <c r="B326" s="87">
        <v>5237351851.8519001</v>
      </c>
      <c r="C326" s="87">
        <v>-66.953971999999993</v>
      </c>
      <c r="D326" s="87">
        <v>-59.481093999999999</v>
      </c>
      <c r="F326" s="6">
        <f t="shared" si="54"/>
        <v>6.6851666666667002</v>
      </c>
      <c r="G326" s="6">
        <f t="shared" si="52"/>
        <v>-38.401755999999999</v>
      </c>
      <c r="J326" s="87">
        <v>5237351851.8519001</v>
      </c>
      <c r="K326" s="87">
        <v>-79.093079000000003</v>
      </c>
      <c r="L326" s="87">
        <v>-70.471892999999994</v>
      </c>
      <c r="N326" s="6">
        <f t="shared" si="55"/>
        <v>6.6851666666667002</v>
      </c>
      <c r="O326" s="84">
        <f t="shared" si="53"/>
        <v>-46.225200999999998</v>
      </c>
    </row>
    <row r="327" spans="2:15" x14ac:dyDescent="0.25">
      <c r="B327" s="87">
        <v>5757555555.5556002</v>
      </c>
      <c r="C327" s="87">
        <v>-70.715446</v>
      </c>
      <c r="D327" s="87">
        <v>-63.323154000000002</v>
      </c>
      <c r="F327" s="6">
        <f t="shared" si="54"/>
        <v>7.1683333333332993</v>
      </c>
      <c r="G327" s="6">
        <f t="shared" si="52"/>
        <v>-35.188491999999997</v>
      </c>
      <c r="J327" s="87">
        <v>5757555555.5556002</v>
      </c>
      <c r="K327" s="87">
        <v>-75.711158999999995</v>
      </c>
      <c r="L327" s="87">
        <v>-66.794501999999994</v>
      </c>
      <c r="N327" s="6">
        <f t="shared" si="55"/>
        <v>7.1683333333332993</v>
      </c>
      <c r="O327" s="84">
        <f t="shared" si="53"/>
        <v>-41.616931999999998</v>
      </c>
    </row>
    <row r="328" spans="2:15" x14ac:dyDescent="0.25">
      <c r="B328" s="87">
        <v>6277759259.2593002</v>
      </c>
      <c r="C328" s="87">
        <v>-68.378578000000005</v>
      </c>
      <c r="D328" s="87">
        <v>-60.685054999999998</v>
      </c>
      <c r="F328" s="6">
        <f t="shared" si="54"/>
        <v>7.6515000000000004</v>
      </c>
      <c r="G328" s="6">
        <f t="shared" si="52"/>
        <v>-34.894173000000002</v>
      </c>
      <c r="J328" s="87">
        <v>6277759259.2593002</v>
      </c>
      <c r="K328" s="87">
        <v>-74.931067999999996</v>
      </c>
      <c r="L328" s="87">
        <v>-65.617896999999999</v>
      </c>
      <c r="N328" s="6">
        <f t="shared" si="55"/>
        <v>7.6515000000000004</v>
      </c>
      <c r="O328" s="84">
        <f t="shared" si="53"/>
        <v>-44.856071</v>
      </c>
    </row>
    <row r="329" spans="2:15" x14ac:dyDescent="0.25">
      <c r="B329" s="87">
        <v>6797962962.9630003</v>
      </c>
      <c r="C329" s="87">
        <v>-71.695914999999999</v>
      </c>
      <c r="D329" s="87">
        <v>-63.819327999999999</v>
      </c>
      <c r="F329" s="6">
        <f t="shared" si="54"/>
        <v>8.1346666666666998</v>
      </c>
      <c r="G329" s="6">
        <f t="shared" si="52"/>
        <v>-36.890141</v>
      </c>
      <c r="J329" s="87">
        <v>6797962962.9630003</v>
      </c>
      <c r="K329" s="87">
        <v>-82.924103000000002</v>
      </c>
      <c r="L329" s="87">
        <v>-73.439307999999997</v>
      </c>
      <c r="N329" s="6">
        <f t="shared" si="55"/>
        <v>8.1346666666666998</v>
      </c>
      <c r="O329" s="84">
        <f t="shared" si="53"/>
        <v>-42.864643000000001</v>
      </c>
    </row>
    <row r="330" spans="2:15" x14ac:dyDescent="0.25">
      <c r="B330" s="87">
        <v>7318166666.6667004</v>
      </c>
      <c r="C330" s="87">
        <v>-79.349723999999995</v>
      </c>
      <c r="D330" s="87">
        <v>-71.270432</v>
      </c>
      <c r="F330" s="6">
        <f t="shared" si="54"/>
        <v>8.6178333333332997</v>
      </c>
      <c r="G330" s="6">
        <f t="shared" si="52"/>
        <v>-42.163204</v>
      </c>
      <c r="J330" s="87">
        <v>7318166666.6667004</v>
      </c>
      <c r="K330" s="87">
        <v>-73.252173999999997</v>
      </c>
      <c r="L330" s="87">
        <v>-63.536312000000002</v>
      </c>
      <c r="N330" s="6">
        <f t="shared" si="55"/>
        <v>8.6178333333332997</v>
      </c>
      <c r="O330" s="84">
        <f t="shared" si="53"/>
        <v>-44.917965000000002</v>
      </c>
    </row>
    <row r="331" spans="2:15" x14ac:dyDescent="0.25">
      <c r="B331" s="87">
        <v>7838370370.3704004</v>
      </c>
      <c r="C331" s="87">
        <v>-74.841781999999995</v>
      </c>
      <c r="D331" s="87">
        <v>-66.528801000000001</v>
      </c>
      <c r="F331" s="6">
        <f t="shared" si="54"/>
        <v>9.1010000000000009</v>
      </c>
      <c r="G331" s="6">
        <f t="shared" si="52"/>
        <v>-44.997779999999999</v>
      </c>
      <c r="J331" s="87">
        <v>7838370370.3704004</v>
      </c>
      <c r="K331" s="87">
        <v>-72.793732000000006</v>
      </c>
      <c r="L331" s="87">
        <v>-63.065426000000002</v>
      </c>
      <c r="N331" s="6">
        <f t="shared" si="55"/>
        <v>9.1010000000000009</v>
      </c>
      <c r="O331" s="84">
        <f t="shared" si="53"/>
        <v>-50.282673000000003</v>
      </c>
    </row>
    <row r="332" spans="2:15" x14ac:dyDescent="0.25">
      <c r="B332" s="87">
        <v>8358574074.0740995</v>
      </c>
      <c r="C332" s="87">
        <v>-71.670402999999993</v>
      </c>
      <c r="D332" s="87">
        <v>-63.437961999999999</v>
      </c>
      <c r="F332" s="6">
        <f t="shared" si="54"/>
        <v>9.5841666666667003</v>
      </c>
      <c r="G332" s="6">
        <f t="shared" si="52"/>
        <v>-41.413662000000002</v>
      </c>
      <c r="J332" s="87">
        <v>8358574074.0740995</v>
      </c>
      <c r="K332" s="87">
        <v>-73.672836000000004</v>
      </c>
      <c r="L332" s="87">
        <v>-63.944847000000003</v>
      </c>
      <c r="N332" s="6">
        <f t="shared" si="55"/>
        <v>9.5841666666667003</v>
      </c>
      <c r="O332" s="84">
        <f t="shared" si="53"/>
        <v>-47.811526999999998</v>
      </c>
    </row>
    <row r="333" spans="2:15" x14ac:dyDescent="0.25">
      <c r="B333" s="87">
        <v>8878777777.7777996</v>
      </c>
      <c r="C333" s="87">
        <v>-71.697310999999999</v>
      </c>
      <c r="D333" s="87">
        <v>-63.016433999999997</v>
      </c>
      <c r="F333" s="6">
        <f t="shared" si="54"/>
        <v>10.067333333333</v>
      </c>
      <c r="G333" s="6">
        <f t="shared" si="52"/>
        <v>-38.915877999999999</v>
      </c>
      <c r="J333" s="87">
        <v>8878777777.7777996</v>
      </c>
      <c r="K333" s="87">
        <v>-73.514763000000002</v>
      </c>
      <c r="L333" s="87">
        <v>-63.122050999999999</v>
      </c>
      <c r="N333" s="6">
        <f t="shared" si="55"/>
        <v>10.067333333333</v>
      </c>
      <c r="O333" s="84">
        <f t="shared" si="53"/>
        <v>-48.967708999999999</v>
      </c>
    </row>
    <row r="334" spans="2:15" x14ac:dyDescent="0.25">
      <c r="B334" s="87">
        <v>9398981481.4815006</v>
      </c>
      <c r="C334" s="87">
        <v>-69.982567000000003</v>
      </c>
      <c r="D334" s="87">
        <v>-60.919753999999998</v>
      </c>
      <c r="F334" s="6">
        <f t="shared" si="54"/>
        <v>10.5505</v>
      </c>
      <c r="G334" s="6">
        <f t="shared" si="52"/>
        <v>-38.524067000000002</v>
      </c>
      <c r="J334" s="87">
        <v>9398981481.4815006</v>
      </c>
      <c r="K334" s="87">
        <v>-69.763771000000006</v>
      </c>
      <c r="L334" s="87">
        <v>-58.921177</v>
      </c>
      <c r="N334" s="6">
        <f t="shared" si="55"/>
        <v>10.5505</v>
      </c>
      <c r="O334" s="84">
        <f t="shared" si="53"/>
        <v>-41.807777000000002</v>
      </c>
    </row>
    <row r="335" spans="2:15" x14ac:dyDescent="0.25">
      <c r="B335" s="87">
        <v>9919185185.1851997</v>
      </c>
      <c r="C335" s="87">
        <v>-74.795569999999998</v>
      </c>
      <c r="D335" s="87">
        <v>-65.725189</v>
      </c>
      <c r="F335" s="6">
        <f t="shared" si="54"/>
        <v>11.033666666666999</v>
      </c>
      <c r="G335" s="6">
        <f t="shared" si="52"/>
        <v>-41.680477000000003</v>
      </c>
      <c r="J335" s="87">
        <v>9919185185.1851997</v>
      </c>
      <c r="K335" s="87">
        <v>-69.673912000000001</v>
      </c>
      <c r="L335" s="87">
        <v>-58.667721</v>
      </c>
      <c r="N335" s="6">
        <f t="shared" si="55"/>
        <v>11.033666666666999</v>
      </c>
      <c r="O335" s="84">
        <f t="shared" si="53"/>
        <v>-41.018917000000002</v>
      </c>
    </row>
    <row r="336" spans="2:15" x14ac:dyDescent="0.25">
      <c r="B336" s="87">
        <v>10439388888.889</v>
      </c>
      <c r="C336" s="87">
        <v>-74.418221000000003</v>
      </c>
      <c r="D336" s="87">
        <v>-65.747451999999996</v>
      </c>
      <c r="F336" s="6">
        <f t="shared" si="54"/>
        <v>11.516833333333</v>
      </c>
      <c r="G336" s="6">
        <f t="shared" si="52"/>
        <v>-38.194183000000002</v>
      </c>
      <c r="J336" s="87">
        <v>10439388888.889</v>
      </c>
      <c r="K336" s="87">
        <v>-71.225891000000004</v>
      </c>
      <c r="L336" s="87">
        <v>-60.755420999999998</v>
      </c>
      <c r="N336" s="6">
        <f t="shared" si="55"/>
        <v>11.516833333333</v>
      </c>
      <c r="O336" s="84">
        <f t="shared" si="53"/>
        <v>-39.266060000000003</v>
      </c>
    </row>
    <row r="337" spans="2:16" x14ac:dyDescent="0.25">
      <c r="B337" s="87">
        <v>10959592592.593</v>
      </c>
      <c r="C337" s="87">
        <v>-74.598190000000002</v>
      </c>
      <c r="D337" s="87">
        <v>-65.795997999999997</v>
      </c>
      <c r="F337" s="6">
        <f t="shared" si="54"/>
        <v>12</v>
      </c>
      <c r="G337" s="6">
        <f t="shared" si="52"/>
        <v>-43.926487000000002</v>
      </c>
      <c r="J337" s="87">
        <v>10959592592.593</v>
      </c>
      <c r="K337" s="87">
        <v>-67.578147999999999</v>
      </c>
      <c r="L337" s="87">
        <v>-57.401057999999999</v>
      </c>
      <c r="N337" s="6">
        <f t="shared" si="55"/>
        <v>12</v>
      </c>
      <c r="O337" s="84">
        <f t="shared" si="53"/>
        <v>-46.951515000000001</v>
      </c>
    </row>
    <row r="338" spans="2:16" x14ac:dyDescent="0.25">
      <c r="B338" s="87">
        <v>11479796296.296</v>
      </c>
      <c r="C338" s="87">
        <v>-67.276764</v>
      </c>
      <c r="D338" s="87">
        <v>-57.982311000000003</v>
      </c>
      <c r="F338" s="6" t="s">
        <v>21</v>
      </c>
      <c r="J338" s="87">
        <v>11479796296.296</v>
      </c>
      <c r="K338" s="87">
        <v>-68.041366999999994</v>
      </c>
      <c r="L338" s="87">
        <v>-58.060473999999999</v>
      </c>
      <c r="N338" s="6" t="s">
        <v>21</v>
      </c>
    </row>
    <row r="339" spans="2:16" x14ac:dyDescent="0.25">
      <c r="B339" s="87">
        <v>12000000000</v>
      </c>
      <c r="C339" s="87">
        <v>-66.253433000000001</v>
      </c>
      <c r="D339" s="87">
        <v>-55.546551000000001</v>
      </c>
      <c r="J339" s="87">
        <v>12000000000</v>
      </c>
      <c r="K339" s="87">
        <v>-69.113983000000005</v>
      </c>
      <c r="L339" s="87">
        <v>-59.243935</v>
      </c>
    </row>
    <row r="340" spans="2:16" x14ac:dyDescent="0.25">
      <c r="B340" s="87" t="s">
        <v>21</v>
      </c>
      <c r="J340" s="87" t="s">
        <v>21</v>
      </c>
    </row>
    <row r="341" spans="2:16" x14ac:dyDescent="0.25">
      <c r="F341" s="6" t="s">
        <v>53</v>
      </c>
      <c r="N341" s="6" t="s">
        <v>53</v>
      </c>
    </row>
    <row r="342" spans="2:16" ht="15.75" x14ac:dyDescent="0.25">
      <c r="F342" s="6" t="s">
        <v>19</v>
      </c>
      <c r="G342" s="6" t="str">
        <f t="shared" ref="G342:G361" si="56">D368</f>
        <v>4Rx1L dBc Log Mag(dB)</v>
      </c>
      <c r="H342" s="35">
        <v>4</v>
      </c>
      <c r="N342" s="6" t="s">
        <v>19</v>
      </c>
      <c r="O342" s="6" t="str">
        <f t="shared" ref="O342:O361" si="57">L368</f>
        <v>4Rx1L dBc Log Mag(dB)</v>
      </c>
      <c r="P342" s="35">
        <v>4</v>
      </c>
    </row>
    <row r="343" spans="2:16" ht="15.75" x14ac:dyDescent="0.25">
      <c r="B343" s="87" t="s">
        <v>51</v>
      </c>
      <c r="F343" s="6">
        <f t="shared" ref="F343:F361" si="58">B369/1000000000</f>
        <v>2</v>
      </c>
      <c r="G343" s="6">
        <f t="shared" si="56"/>
        <v>-81.798316999999997</v>
      </c>
      <c r="H343" s="36">
        <f>ABS(AVERAGE(G343:G361)-(H342-1)*15)</f>
        <v>104.29574005263159</v>
      </c>
      <c r="J343" s="87" t="s">
        <v>51</v>
      </c>
      <c r="N343" s="6">
        <f t="shared" ref="N343:N361" si="59">J369/1000000000</f>
        <v>2</v>
      </c>
      <c r="O343" s="6">
        <f t="shared" si="57"/>
        <v>-75.686569000000006</v>
      </c>
      <c r="P343" s="36">
        <f>ABS(AVERAGE(O343:O361)-(P342-1)*15)</f>
        <v>109.96156289473684</v>
      </c>
    </row>
    <row r="344" spans="2:16" x14ac:dyDescent="0.25">
      <c r="B344" s="87" t="s">
        <v>19</v>
      </c>
      <c r="C344" s="87" t="s">
        <v>135</v>
      </c>
      <c r="D344" s="87" t="s">
        <v>52</v>
      </c>
      <c r="F344" s="6">
        <f t="shared" si="58"/>
        <v>2.0542916666666997</v>
      </c>
      <c r="G344" s="6">
        <f t="shared" si="56"/>
        <v>-74.045303000000004</v>
      </c>
      <c r="J344" s="87" t="s">
        <v>19</v>
      </c>
      <c r="K344" s="87" t="s">
        <v>135</v>
      </c>
      <c r="L344" s="87" t="s">
        <v>52</v>
      </c>
      <c r="N344" s="6">
        <f t="shared" si="59"/>
        <v>2.0542916666666997</v>
      </c>
      <c r="O344" s="6">
        <f t="shared" si="57"/>
        <v>-78.011664999999994</v>
      </c>
    </row>
    <row r="345" spans="2:16" x14ac:dyDescent="0.25">
      <c r="B345" s="87">
        <v>3303000000</v>
      </c>
      <c r="C345" s="87">
        <v>-39.286620999999997</v>
      </c>
      <c r="D345" s="87">
        <v>-32.603259999999999</v>
      </c>
      <c r="F345" s="6">
        <f t="shared" si="58"/>
        <v>2.1085833333332999</v>
      </c>
      <c r="G345" s="6">
        <f t="shared" si="56"/>
        <v>-81.277923999999999</v>
      </c>
      <c r="J345" s="87">
        <v>3303000000</v>
      </c>
      <c r="K345" s="87">
        <v>-38.082787000000003</v>
      </c>
      <c r="L345" s="87">
        <v>-26.124269000000002</v>
      </c>
      <c r="N345" s="6">
        <f t="shared" si="59"/>
        <v>2.1085833333332999</v>
      </c>
      <c r="O345" s="6">
        <f t="shared" si="57"/>
        <v>-71.014549000000002</v>
      </c>
    </row>
    <row r="346" spans="2:16" x14ac:dyDescent="0.25">
      <c r="B346" s="87">
        <v>3786166666.6666999</v>
      </c>
      <c r="C346" s="87">
        <v>-43.711238999999999</v>
      </c>
      <c r="D346" s="87">
        <v>-35.878928999999999</v>
      </c>
      <c r="F346" s="6">
        <f t="shared" si="58"/>
        <v>2.1628750000000001</v>
      </c>
      <c r="G346" s="6">
        <f t="shared" si="56"/>
        <v>-68.327331999999998</v>
      </c>
      <c r="J346" s="87">
        <v>3786166666.6666999</v>
      </c>
      <c r="K346" s="87">
        <v>-41.053489999999996</v>
      </c>
      <c r="L346" s="87">
        <v>-33.467098</v>
      </c>
      <c r="N346" s="6">
        <f t="shared" si="59"/>
        <v>2.1628750000000001</v>
      </c>
      <c r="O346" s="6">
        <f t="shared" si="57"/>
        <v>-70.636825999999999</v>
      </c>
    </row>
    <row r="347" spans="2:16" x14ac:dyDescent="0.25">
      <c r="B347" s="87">
        <v>4269333333.3333001</v>
      </c>
      <c r="C347" s="87">
        <v>-44.772072000000001</v>
      </c>
      <c r="D347" s="87">
        <v>-36.732306999999999</v>
      </c>
      <c r="F347" s="6">
        <f t="shared" si="58"/>
        <v>2.2171666666666998</v>
      </c>
      <c r="G347" s="6">
        <f t="shared" si="56"/>
        <v>-63.616962000000001</v>
      </c>
      <c r="J347" s="87">
        <v>4269333333.3333001</v>
      </c>
      <c r="K347" s="87">
        <v>-44.011513000000001</v>
      </c>
      <c r="L347" s="87">
        <v>-36.479500000000002</v>
      </c>
      <c r="N347" s="6">
        <f t="shared" si="59"/>
        <v>2.2171666666666998</v>
      </c>
      <c r="O347" s="6">
        <f t="shared" si="57"/>
        <v>-69.528380999999996</v>
      </c>
    </row>
    <row r="348" spans="2:16" x14ac:dyDescent="0.25">
      <c r="B348" s="87">
        <v>4752500000</v>
      </c>
      <c r="C348" s="87">
        <v>-42.551029</v>
      </c>
      <c r="D348" s="87">
        <v>-34.529544999999999</v>
      </c>
      <c r="F348" s="6">
        <f t="shared" si="58"/>
        <v>2.2714583333333001</v>
      </c>
      <c r="G348" s="6">
        <f t="shared" si="56"/>
        <v>-60.024512999999999</v>
      </c>
      <c r="J348" s="87">
        <v>4752500000</v>
      </c>
      <c r="K348" s="87">
        <v>-44.582233000000002</v>
      </c>
      <c r="L348" s="87">
        <v>-36.605648000000002</v>
      </c>
      <c r="N348" s="6">
        <f t="shared" si="59"/>
        <v>2.2714583333333001</v>
      </c>
      <c r="O348" s="6">
        <f t="shared" si="57"/>
        <v>-74.084441999999996</v>
      </c>
    </row>
    <row r="349" spans="2:16" x14ac:dyDescent="0.25">
      <c r="B349" s="87">
        <v>5235666666.6667004</v>
      </c>
      <c r="C349" s="87">
        <v>-43.959220999999999</v>
      </c>
      <c r="D349" s="87">
        <v>-36.569473000000002</v>
      </c>
      <c r="F349" s="6">
        <f t="shared" si="58"/>
        <v>2.3257500000000002</v>
      </c>
      <c r="G349" s="6">
        <f t="shared" si="56"/>
        <v>-57.307803999999997</v>
      </c>
      <c r="J349" s="87">
        <v>5235666666.6667004</v>
      </c>
      <c r="K349" s="87">
        <v>-45.955813999999997</v>
      </c>
      <c r="L349" s="87">
        <v>-37.565136000000003</v>
      </c>
      <c r="N349" s="6">
        <f t="shared" si="59"/>
        <v>2.3257500000000002</v>
      </c>
      <c r="O349" s="6">
        <f t="shared" si="57"/>
        <v>-70.151473999999993</v>
      </c>
    </row>
    <row r="350" spans="2:16" x14ac:dyDescent="0.25">
      <c r="B350" s="87">
        <v>5718833333.3332996</v>
      </c>
      <c r="C350" s="87">
        <v>-42.135402999999997</v>
      </c>
      <c r="D350" s="87">
        <v>-34.662525000000002</v>
      </c>
      <c r="F350" s="6">
        <f t="shared" si="58"/>
        <v>2.3800416666666999</v>
      </c>
      <c r="G350" s="6">
        <f t="shared" si="56"/>
        <v>-56.233231000000004</v>
      </c>
      <c r="J350" s="87">
        <v>5718833333.3332996</v>
      </c>
      <c r="K350" s="87">
        <v>-47.990295000000003</v>
      </c>
      <c r="L350" s="87">
        <v>-39.369106000000002</v>
      </c>
      <c r="N350" s="6">
        <f t="shared" si="59"/>
        <v>2.3800416666666999</v>
      </c>
      <c r="O350" s="6">
        <f t="shared" si="57"/>
        <v>-67.629906000000005</v>
      </c>
    </row>
    <row r="351" spans="2:16" x14ac:dyDescent="0.25">
      <c r="B351" s="87">
        <v>6202000000</v>
      </c>
      <c r="C351" s="87">
        <v>-41.778488000000003</v>
      </c>
      <c r="D351" s="87">
        <v>-34.386189000000002</v>
      </c>
      <c r="F351" s="6">
        <f t="shared" si="58"/>
        <v>2.4343333333333002</v>
      </c>
      <c r="G351" s="6">
        <f t="shared" si="56"/>
        <v>-56.308182000000002</v>
      </c>
      <c r="J351" s="87">
        <v>6202000000</v>
      </c>
      <c r="K351" s="87">
        <v>-48.970509</v>
      </c>
      <c r="L351" s="87">
        <v>-40.053856000000003</v>
      </c>
      <c r="N351" s="6">
        <f t="shared" si="59"/>
        <v>2.4343333333333002</v>
      </c>
      <c r="O351" s="6">
        <f t="shared" si="57"/>
        <v>-61.900368</v>
      </c>
    </row>
    <row r="352" spans="2:16" x14ac:dyDescent="0.25">
      <c r="B352" s="87">
        <v>6685166666.6667004</v>
      </c>
      <c r="C352" s="87">
        <v>-46.095280000000002</v>
      </c>
      <c r="D352" s="87">
        <v>-38.401755999999999</v>
      </c>
      <c r="F352" s="6">
        <f t="shared" si="58"/>
        <v>2.4886249999999999</v>
      </c>
      <c r="G352" s="6">
        <f t="shared" si="56"/>
        <v>-56.059058999999998</v>
      </c>
      <c r="J352" s="87">
        <v>6685166666.6667004</v>
      </c>
      <c r="K352" s="87">
        <v>-55.538376</v>
      </c>
      <c r="L352" s="87">
        <v>-46.225200999999998</v>
      </c>
      <c r="N352" s="6">
        <f t="shared" si="59"/>
        <v>2.4886249999999999</v>
      </c>
      <c r="O352" s="6">
        <f t="shared" si="57"/>
        <v>-56.7104</v>
      </c>
    </row>
    <row r="353" spans="2:16" x14ac:dyDescent="0.25">
      <c r="B353" s="87">
        <v>7168333333.3332996</v>
      </c>
      <c r="C353" s="87">
        <v>-43.065078999999997</v>
      </c>
      <c r="D353" s="87">
        <v>-35.188491999999997</v>
      </c>
      <c r="F353" s="6">
        <f t="shared" si="58"/>
        <v>2.5429166666667</v>
      </c>
      <c r="G353" s="6">
        <f t="shared" si="56"/>
        <v>-55.485565000000001</v>
      </c>
      <c r="J353" s="87">
        <v>7168333333.3332996</v>
      </c>
      <c r="K353" s="87">
        <v>-51.101723</v>
      </c>
      <c r="L353" s="87">
        <v>-41.616931999999998</v>
      </c>
      <c r="N353" s="6">
        <f t="shared" si="59"/>
        <v>2.5429166666667</v>
      </c>
      <c r="O353" s="6">
        <f t="shared" si="57"/>
        <v>-66.651404999999997</v>
      </c>
    </row>
    <row r="354" spans="2:16" x14ac:dyDescent="0.25">
      <c r="B354" s="87">
        <v>7651500000</v>
      </c>
      <c r="C354" s="87">
        <v>-42.973464999999997</v>
      </c>
      <c r="D354" s="87">
        <v>-34.894173000000002</v>
      </c>
      <c r="F354" s="6">
        <f t="shared" si="58"/>
        <v>2.5972083333333003</v>
      </c>
      <c r="G354" s="6">
        <f t="shared" si="56"/>
        <v>-53.249222000000003</v>
      </c>
      <c r="J354" s="87">
        <v>7651500000</v>
      </c>
      <c r="K354" s="87">
        <v>-54.571930000000002</v>
      </c>
      <c r="L354" s="87">
        <v>-44.856071</v>
      </c>
      <c r="N354" s="6">
        <f t="shared" si="59"/>
        <v>2.5972083333333003</v>
      </c>
      <c r="O354" s="6">
        <f t="shared" si="57"/>
        <v>-65.693877999999998</v>
      </c>
    </row>
    <row r="355" spans="2:16" x14ac:dyDescent="0.25">
      <c r="B355" s="87">
        <v>8134666666.6667004</v>
      </c>
      <c r="C355" s="87">
        <v>-45.203116999999999</v>
      </c>
      <c r="D355" s="87">
        <v>-36.890141</v>
      </c>
      <c r="F355" s="6">
        <f t="shared" si="58"/>
        <v>2.6515</v>
      </c>
      <c r="G355" s="6">
        <f t="shared" si="56"/>
        <v>-50.964911999999998</v>
      </c>
      <c r="J355" s="87">
        <v>8134666666.6667004</v>
      </c>
      <c r="K355" s="87">
        <v>-52.592953000000001</v>
      </c>
      <c r="L355" s="87">
        <v>-42.864643000000001</v>
      </c>
      <c r="N355" s="6">
        <f t="shared" si="59"/>
        <v>2.6515</v>
      </c>
      <c r="O355" s="6">
        <f t="shared" si="57"/>
        <v>-63.323546999999998</v>
      </c>
    </row>
    <row r="356" spans="2:16" x14ac:dyDescent="0.25">
      <c r="B356" s="87">
        <v>8617833333.3332996</v>
      </c>
      <c r="C356" s="87">
        <v>-50.395648999999999</v>
      </c>
      <c r="D356" s="87">
        <v>-42.163204</v>
      </c>
      <c r="F356" s="6">
        <f t="shared" si="58"/>
        <v>2.7057916666666997</v>
      </c>
      <c r="G356" s="6">
        <f t="shared" si="56"/>
        <v>-51.475245999999999</v>
      </c>
      <c r="J356" s="87">
        <v>8617833333.3332996</v>
      </c>
      <c r="K356" s="87">
        <v>-54.645954000000003</v>
      </c>
      <c r="L356" s="87">
        <v>-44.917965000000002</v>
      </c>
      <c r="N356" s="6">
        <f t="shared" si="59"/>
        <v>2.7057916666666997</v>
      </c>
      <c r="O356" s="6">
        <f t="shared" si="57"/>
        <v>-60.916255999999997</v>
      </c>
    </row>
    <row r="357" spans="2:16" x14ac:dyDescent="0.25">
      <c r="B357" s="87">
        <v>9101000000</v>
      </c>
      <c r="C357" s="87">
        <v>-53.678660999999998</v>
      </c>
      <c r="D357" s="87">
        <v>-44.997779999999999</v>
      </c>
      <c r="F357" s="6">
        <f t="shared" si="58"/>
        <v>2.7600833333332999</v>
      </c>
      <c r="G357" s="6">
        <f t="shared" si="56"/>
        <v>-52.443671999999999</v>
      </c>
      <c r="J357" s="87">
        <v>9101000000</v>
      </c>
      <c r="K357" s="87">
        <v>-60.675381000000002</v>
      </c>
      <c r="L357" s="87">
        <v>-50.282673000000003</v>
      </c>
      <c r="N357" s="6">
        <f t="shared" si="59"/>
        <v>2.7600833333332999</v>
      </c>
      <c r="O357" s="6">
        <f t="shared" si="57"/>
        <v>-58.951259999999998</v>
      </c>
    </row>
    <row r="358" spans="2:16" x14ac:dyDescent="0.25">
      <c r="B358" s="87">
        <v>9584166666.6667004</v>
      </c>
      <c r="C358" s="87">
        <v>-50.476478999999998</v>
      </c>
      <c r="D358" s="87">
        <v>-41.413662000000002</v>
      </c>
      <c r="F358" s="6">
        <f t="shared" si="58"/>
        <v>2.8143750000000001</v>
      </c>
      <c r="G358" s="6">
        <f t="shared" si="56"/>
        <v>-54.075577000000003</v>
      </c>
      <c r="J358" s="87">
        <v>9584166666.6667004</v>
      </c>
      <c r="K358" s="87">
        <v>-58.654121000000004</v>
      </c>
      <c r="L358" s="87">
        <v>-47.811526999999998</v>
      </c>
      <c r="N358" s="6">
        <f t="shared" si="59"/>
        <v>2.8143750000000001</v>
      </c>
      <c r="O358" s="6">
        <f t="shared" si="57"/>
        <v>-57.202891999999999</v>
      </c>
    </row>
    <row r="359" spans="2:16" x14ac:dyDescent="0.25">
      <c r="B359" s="87">
        <v>10067333333.333</v>
      </c>
      <c r="C359" s="87">
        <v>-47.986258999999997</v>
      </c>
      <c r="D359" s="87">
        <v>-38.915877999999999</v>
      </c>
      <c r="F359" s="6">
        <f t="shared" si="58"/>
        <v>2.8686666666666998</v>
      </c>
      <c r="G359" s="6">
        <f t="shared" si="56"/>
        <v>-52.347607000000004</v>
      </c>
      <c r="J359" s="87">
        <v>10067333333.333</v>
      </c>
      <c r="K359" s="87">
        <v>-59.9739</v>
      </c>
      <c r="L359" s="87">
        <v>-48.967708999999999</v>
      </c>
      <c r="N359" s="6">
        <f t="shared" si="59"/>
        <v>2.8686666666666998</v>
      </c>
      <c r="O359" s="6">
        <f t="shared" si="57"/>
        <v>-56.378219999999999</v>
      </c>
    </row>
    <row r="360" spans="2:16" x14ac:dyDescent="0.25">
      <c r="B360" s="87">
        <v>10550500000</v>
      </c>
      <c r="C360" s="87">
        <v>-47.194831999999998</v>
      </c>
      <c r="D360" s="87">
        <v>-38.524067000000002</v>
      </c>
      <c r="F360" s="6">
        <f t="shared" si="58"/>
        <v>2.9229583333333</v>
      </c>
      <c r="G360" s="6">
        <f t="shared" si="56"/>
        <v>-50.620457000000002</v>
      </c>
      <c r="J360" s="87">
        <v>10550500000</v>
      </c>
      <c r="K360" s="87">
        <v>-52.278247999999998</v>
      </c>
      <c r="L360" s="87">
        <v>-41.807777000000002</v>
      </c>
      <c r="N360" s="6">
        <f t="shared" si="59"/>
        <v>2.9229583333333</v>
      </c>
      <c r="O360" s="6">
        <f t="shared" si="57"/>
        <v>-55.612110000000001</v>
      </c>
    </row>
    <row r="361" spans="2:16" x14ac:dyDescent="0.25">
      <c r="B361" s="87">
        <v>11033666666.667</v>
      </c>
      <c r="C361" s="87">
        <v>-50.482677000000002</v>
      </c>
      <c r="D361" s="87">
        <v>-41.680477000000003</v>
      </c>
      <c r="F361" s="6">
        <f t="shared" si="58"/>
        <v>2.9772500000000002</v>
      </c>
      <c r="G361" s="6">
        <f t="shared" si="56"/>
        <v>-50.958176000000002</v>
      </c>
      <c r="J361" s="87">
        <v>11033666666.667</v>
      </c>
      <c r="K361" s="87">
        <v>-51.196010999999999</v>
      </c>
      <c r="L361" s="87">
        <v>-41.018917000000002</v>
      </c>
      <c r="N361" s="6">
        <f t="shared" si="59"/>
        <v>2.9772500000000002</v>
      </c>
      <c r="O361" s="6">
        <f t="shared" si="57"/>
        <v>-54.185547</v>
      </c>
    </row>
    <row r="362" spans="2:16" x14ac:dyDescent="0.25">
      <c r="B362" s="87">
        <v>11516833333.333</v>
      </c>
      <c r="C362" s="87">
        <v>-47.488639999999997</v>
      </c>
      <c r="D362" s="87">
        <v>-38.194183000000002</v>
      </c>
      <c r="F362" s="6" t="s">
        <v>21</v>
      </c>
      <c r="J362" s="87">
        <v>11516833333.333</v>
      </c>
      <c r="K362" s="87">
        <v>-49.246955999999997</v>
      </c>
      <c r="L362" s="87">
        <v>-39.266060000000003</v>
      </c>
      <c r="N362" s="6" t="s">
        <v>21</v>
      </c>
    </row>
    <row r="363" spans="2:16" x14ac:dyDescent="0.25">
      <c r="B363" s="87">
        <v>12000000000</v>
      </c>
      <c r="C363" s="87">
        <v>-54.633372999999999</v>
      </c>
      <c r="D363" s="87">
        <v>-43.926487000000002</v>
      </c>
      <c r="J363" s="87">
        <v>12000000000</v>
      </c>
      <c r="K363" s="87">
        <v>-56.821564000000002</v>
      </c>
      <c r="L363" s="87">
        <v>-46.951515000000001</v>
      </c>
    </row>
    <row r="364" spans="2:16" x14ac:dyDescent="0.25">
      <c r="B364" s="87" t="s">
        <v>21</v>
      </c>
      <c r="J364" s="87" t="s">
        <v>21</v>
      </c>
    </row>
    <row r="365" spans="2:16" x14ac:dyDescent="0.25">
      <c r="F365" s="6" t="s">
        <v>55</v>
      </c>
      <c r="N365" s="6" t="s">
        <v>55</v>
      </c>
    </row>
    <row r="366" spans="2:16" ht="15.75" x14ac:dyDescent="0.25">
      <c r="F366" s="6" t="s">
        <v>19</v>
      </c>
      <c r="G366" s="6" t="str">
        <f t="shared" ref="G366:G385" si="60">D392</f>
        <v>4Rx2L dBc Log Mag(dB)</v>
      </c>
      <c r="H366" s="35">
        <v>4</v>
      </c>
      <c r="N366" s="6" t="s">
        <v>19</v>
      </c>
      <c r="O366" s="6" t="str">
        <f t="shared" ref="O366:O385" si="61">L392</f>
        <v>4Rx2L dBc Log Mag(dB)</v>
      </c>
      <c r="P366" s="35">
        <v>4</v>
      </c>
    </row>
    <row r="367" spans="2:16" ht="15.75" x14ac:dyDescent="0.25">
      <c r="B367" s="87" t="s">
        <v>53</v>
      </c>
      <c r="F367" s="6">
        <f t="shared" ref="F367:F385" si="62">B393/1000000000</f>
        <v>3</v>
      </c>
      <c r="G367" s="6">
        <f t="shared" si="60"/>
        <v>-63.232112999999998</v>
      </c>
      <c r="H367" s="36">
        <f>ABS(AVERAGE(G367:G385)-(H366-1)*15)</f>
        <v>113.70355705263157</v>
      </c>
      <c r="J367" s="87" t="s">
        <v>53</v>
      </c>
      <c r="N367" s="6">
        <f t="shared" ref="N367:N385" si="63">J393/1000000000</f>
        <v>3</v>
      </c>
      <c r="O367" s="6">
        <f t="shared" si="61"/>
        <v>-59.333080000000002</v>
      </c>
      <c r="P367" s="36">
        <f>ABS(AVERAGE(O367:O385)-(P366-1)*15)</f>
        <v>117.73197594736841</v>
      </c>
    </row>
    <row r="368" spans="2:16" x14ac:dyDescent="0.25">
      <c r="B368" s="87" t="s">
        <v>19</v>
      </c>
      <c r="C368" s="87" t="s">
        <v>136</v>
      </c>
      <c r="D368" s="87" t="s">
        <v>54</v>
      </c>
      <c r="F368" s="6">
        <f t="shared" si="62"/>
        <v>3.1654027777778002</v>
      </c>
      <c r="G368" s="6">
        <f t="shared" si="60"/>
        <v>-66.009810999999999</v>
      </c>
      <c r="J368" s="87" t="s">
        <v>19</v>
      </c>
      <c r="K368" s="87" t="s">
        <v>136</v>
      </c>
      <c r="L368" s="87" t="s">
        <v>54</v>
      </c>
      <c r="N368" s="6">
        <f t="shared" si="63"/>
        <v>3.1654027777778002</v>
      </c>
      <c r="O368" s="6">
        <f t="shared" si="61"/>
        <v>-69.211594000000005</v>
      </c>
    </row>
    <row r="369" spans="2:15" x14ac:dyDescent="0.25">
      <c r="B369" s="87">
        <v>2000000000</v>
      </c>
      <c r="C369" s="87">
        <v>-88.481682000000006</v>
      </c>
      <c r="D369" s="87">
        <v>-81.798316999999997</v>
      </c>
      <c r="F369" s="6">
        <f t="shared" si="62"/>
        <v>3.3308055555556</v>
      </c>
      <c r="G369" s="6">
        <f t="shared" si="60"/>
        <v>-66.671599999999998</v>
      </c>
      <c r="J369" s="87">
        <v>2000000000</v>
      </c>
      <c r="K369" s="87">
        <v>-87.645088000000001</v>
      </c>
      <c r="L369" s="87">
        <v>-75.686569000000006</v>
      </c>
      <c r="N369" s="6">
        <f t="shared" si="63"/>
        <v>3.3308055555556</v>
      </c>
      <c r="O369" s="6">
        <f t="shared" si="61"/>
        <v>-70.367546000000004</v>
      </c>
    </row>
    <row r="370" spans="2:15" x14ac:dyDescent="0.25">
      <c r="B370" s="87">
        <v>2054291666.6666999</v>
      </c>
      <c r="C370" s="87">
        <v>-81.877617000000001</v>
      </c>
      <c r="D370" s="87">
        <v>-74.045303000000004</v>
      </c>
      <c r="F370" s="6">
        <f t="shared" si="62"/>
        <v>3.4962083333333003</v>
      </c>
      <c r="G370" s="6">
        <f t="shared" si="60"/>
        <v>-65.364883000000006</v>
      </c>
      <c r="J370" s="87">
        <v>2054291666.6666999</v>
      </c>
      <c r="K370" s="87">
        <v>-85.598052999999993</v>
      </c>
      <c r="L370" s="87">
        <v>-78.011664999999994</v>
      </c>
      <c r="N370" s="6">
        <f t="shared" si="63"/>
        <v>3.4962083333333003</v>
      </c>
      <c r="O370" s="6">
        <f t="shared" si="61"/>
        <v>-67.405197000000001</v>
      </c>
    </row>
    <row r="371" spans="2:15" x14ac:dyDescent="0.25">
      <c r="B371" s="87">
        <v>2108583333.3333001</v>
      </c>
      <c r="C371" s="87">
        <v>-89.317688000000004</v>
      </c>
      <c r="D371" s="87">
        <v>-81.277923999999999</v>
      </c>
      <c r="F371" s="6">
        <f t="shared" si="62"/>
        <v>3.6616111111111</v>
      </c>
      <c r="G371" s="6">
        <f t="shared" si="60"/>
        <v>-69.507621999999998</v>
      </c>
      <c r="J371" s="87">
        <v>2108583333.3333001</v>
      </c>
      <c r="K371" s="87">
        <v>-78.546561999999994</v>
      </c>
      <c r="L371" s="87">
        <v>-71.014549000000002</v>
      </c>
      <c r="N371" s="6">
        <f t="shared" si="63"/>
        <v>3.6616111111111</v>
      </c>
      <c r="O371" s="6">
        <f t="shared" si="61"/>
        <v>-66.428223000000003</v>
      </c>
    </row>
    <row r="372" spans="2:15" x14ac:dyDescent="0.25">
      <c r="B372" s="87">
        <v>2162875000</v>
      </c>
      <c r="C372" s="87">
        <v>-76.348815999999999</v>
      </c>
      <c r="D372" s="87">
        <v>-68.327331999999998</v>
      </c>
      <c r="F372" s="6">
        <f t="shared" si="62"/>
        <v>3.8270138888888998</v>
      </c>
      <c r="G372" s="6">
        <f t="shared" si="60"/>
        <v>-69.851546999999997</v>
      </c>
      <c r="J372" s="87">
        <v>2162875000</v>
      </c>
      <c r="K372" s="87">
        <v>-78.613410999999999</v>
      </c>
      <c r="L372" s="87">
        <v>-70.636825999999999</v>
      </c>
      <c r="N372" s="6">
        <f t="shared" si="63"/>
        <v>3.8270138888888998</v>
      </c>
      <c r="O372" s="6">
        <f t="shared" si="61"/>
        <v>-69.325408999999993</v>
      </c>
    </row>
    <row r="373" spans="2:15" x14ac:dyDescent="0.25">
      <c r="B373" s="87">
        <v>2217166666.6666999</v>
      </c>
      <c r="C373" s="87">
        <v>-71.006705999999994</v>
      </c>
      <c r="D373" s="87">
        <v>-63.616962000000001</v>
      </c>
      <c r="F373" s="6">
        <f t="shared" si="62"/>
        <v>3.9924166666667</v>
      </c>
      <c r="G373" s="6">
        <f t="shared" si="60"/>
        <v>-70.247962999999999</v>
      </c>
      <c r="J373" s="87">
        <v>2217166666.6666999</v>
      </c>
      <c r="K373" s="87">
        <v>-77.919066999999998</v>
      </c>
      <c r="L373" s="87">
        <v>-69.528380999999996</v>
      </c>
      <c r="N373" s="6">
        <f t="shared" si="63"/>
        <v>3.9924166666667</v>
      </c>
      <c r="O373" s="6">
        <f t="shared" si="61"/>
        <v>-73.902457999999996</v>
      </c>
    </row>
    <row r="374" spans="2:15" x14ac:dyDescent="0.25">
      <c r="B374" s="87">
        <v>2271458333.3333001</v>
      </c>
      <c r="C374" s="87">
        <v>-67.497390999999993</v>
      </c>
      <c r="D374" s="87">
        <v>-60.024512999999999</v>
      </c>
      <c r="F374" s="6">
        <f t="shared" si="62"/>
        <v>4.1578194444443994</v>
      </c>
      <c r="G374" s="6">
        <f t="shared" si="60"/>
        <v>-75.811531000000002</v>
      </c>
      <c r="J374" s="87">
        <v>2271458333.3333001</v>
      </c>
      <c r="K374" s="87">
        <v>-82.705635000000001</v>
      </c>
      <c r="L374" s="87">
        <v>-74.084441999999996</v>
      </c>
      <c r="N374" s="6">
        <f t="shared" si="63"/>
        <v>4.1578194444443994</v>
      </c>
      <c r="O374" s="6">
        <f t="shared" si="61"/>
        <v>-75.168327000000005</v>
      </c>
    </row>
    <row r="375" spans="2:15" x14ac:dyDescent="0.25">
      <c r="B375" s="87">
        <v>2325750000</v>
      </c>
      <c r="C375" s="87">
        <v>-64.700103999999996</v>
      </c>
      <c r="D375" s="87">
        <v>-57.307803999999997</v>
      </c>
      <c r="F375" s="6">
        <f t="shared" si="62"/>
        <v>4.3232222222222001</v>
      </c>
      <c r="G375" s="6">
        <f t="shared" si="60"/>
        <v>-70.491507999999996</v>
      </c>
      <c r="J375" s="87">
        <v>2325750000</v>
      </c>
      <c r="K375" s="87">
        <v>-79.068129999999996</v>
      </c>
      <c r="L375" s="87">
        <v>-70.151473999999993</v>
      </c>
      <c r="N375" s="6">
        <f t="shared" si="63"/>
        <v>4.3232222222222001</v>
      </c>
      <c r="O375" s="6">
        <f t="shared" si="61"/>
        <v>-71.418250999999998</v>
      </c>
    </row>
    <row r="376" spans="2:15" x14ac:dyDescent="0.25">
      <c r="B376" s="87">
        <v>2380041666.6666999</v>
      </c>
      <c r="C376" s="87">
        <v>-63.926754000000003</v>
      </c>
      <c r="D376" s="87">
        <v>-56.233231000000004</v>
      </c>
      <c r="F376" s="6">
        <f t="shared" si="62"/>
        <v>4.4886249999999999</v>
      </c>
      <c r="G376" s="6">
        <f t="shared" si="60"/>
        <v>-69.467804000000001</v>
      </c>
      <c r="J376" s="87">
        <v>2380041666.6666999</v>
      </c>
      <c r="K376" s="87">
        <v>-76.943077000000002</v>
      </c>
      <c r="L376" s="87">
        <v>-67.629906000000005</v>
      </c>
      <c r="N376" s="6">
        <f t="shared" si="63"/>
        <v>4.4886249999999999</v>
      </c>
      <c r="O376" s="6">
        <f t="shared" si="61"/>
        <v>-77.895813000000004</v>
      </c>
    </row>
    <row r="377" spans="2:15" x14ac:dyDescent="0.25">
      <c r="B377" s="87">
        <v>2434333333.3333001</v>
      </c>
      <c r="C377" s="87">
        <v>-64.184769000000003</v>
      </c>
      <c r="D377" s="87">
        <v>-56.308182000000002</v>
      </c>
      <c r="F377" s="6">
        <f t="shared" si="62"/>
        <v>4.6540277777777996</v>
      </c>
      <c r="G377" s="6">
        <f t="shared" si="60"/>
        <v>-73.384842000000006</v>
      </c>
      <c r="J377" s="87">
        <v>2434333333.3333001</v>
      </c>
      <c r="K377" s="87">
        <v>-71.385161999999994</v>
      </c>
      <c r="L377" s="87">
        <v>-61.900368</v>
      </c>
      <c r="N377" s="6">
        <f t="shared" si="63"/>
        <v>4.6540277777777996</v>
      </c>
      <c r="O377" s="6">
        <f t="shared" si="61"/>
        <v>-75.114966999999993</v>
      </c>
    </row>
    <row r="378" spans="2:15" x14ac:dyDescent="0.25">
      <c r="B378" s="87">
        <v>2488625000</v>
      </c>
      <c r="C378" s="87">
        <v>-64.138351</v>
      </c>
      <c r="D378" s="87">
        <v>-56.059058999999998</v>
      </c>
      <c r="F378" s="6">
        <f t="shared" si="62"/>
        <v>4.8194305555556003</v>
      </c>
      <c r="G378" s="6">
        <f t="shared" si="60"/>
        <v>-75.280852999999993</v>
      </c>
      <c r="J378" s="87">
        <v>2488625000</v>
      </c>
      <c r="K378" s="87">
        <v>-66.426261999999994</v>
      </c>
      <c r="L378" s="87">
        <v>-56.7104</v>
      </c>
      <c r="N378" s="6">
        <f t="shared" si="63"/>
        <v>4.8194305555556003</v>
      </c>
      <c r="O378" s="6">
        <f t="shared" si="61"/>
        <v>-80.363181999999995</v>
      </c>
    </row>
    <row r="379" spans="2:15" x14ac:dyDescent="0.25">
      <c r="B379" s="87">
        <v>2542916666.6666999</v>
      </c>
      <c r="C379" s="87">
        <v>-63.798541999999998</v>
      </c>
      <c r="D379" s="87">
        <v>-55.485565000000001</v>
      </c>
      <c r="F379" s="6">
        <f t="shared" si="62"/>
        <v>4.9848333333332997</v>
      </c>
      <c r="G379" s="6">
        <f t="shared" si="60"/>
        <v>-71.874618999999996</v>
      </c>
      <c r="J379" s="87">
        <v>2542916666.6666999</v>
      </c>
      <c r="K379" s="87">
        <v>-76.379715000000004</v>
      </c>
      <c r="L379" s="87">
        <v>-66.651404999999997</v>
      </c>
      <c r="N379" s="6">
        <f t="shared" si="63"/>
        <v>4.9848333333332997</v>
      </c>
      <c r="O379" s="6">
        <f t="shared" si="61"/>
        <v>-71.789490000000001</v>
      </c>
    </row>
    <row r="380" spans="2:15" x14ac:dyDescent="0.25">
      <c r="B380" s="87">
        <v>2597208333.3333001</v>
      </c>
      <c r="C380" s="87">
        <v>-61.481667000000002</v>
      </c>
      <c r="D380" s="87">
        <v>-53.249222000000003</v>
      </c>
      <c r="F380" s="6">
        <f t="shared" si="62"/>
        <v>5.1502361111111004</v>
      </c>
      <c r="G380" s="6">
        <f t="shared" si="60"/>
        <v>-76.301452999999995</v>
      </c>
      <c r="J380" s="87">
        <v>2597208333.3333001</v>
      </c>
      <c r="K380" s="87">
        <v>-75.421859999999995</v>
      </c>
      <c r="L380" s="87">
        <v>-65.693877999999998</v>
      </c>
      <c r="N380" s="6">
        <f t="shared" si="63"/>
        <v>5.1502361111111004</v>
      </c>
      <c r="O380" s="6">
        <f t="shared" si="61"/>
        <v>-75.889640999999997</v>
      </c>
    </row>
    <row r="381" spans="2:15" x14ac:dyDescent="0.25">
      <c r="B381" s="87">
        <v>2651500000</v>
      </c>
      <c r="C381" s="87">
        <v>-59.645789999999998</v>
      </c>
      <c r="D381" s="87">
        <v>-50.964911999999998</v>
      </c>
      <c r="F381" s="6">
        <f t="shared" si="62"/>
        <v>5.3156388888889001</v>
      </c>
      <c r="G381" s="6">
        <f t="shared" si="60"/>
        <v>-66.249008000000003</v>
      </c>
      <c r="J381" s="87">
        <v>2651500000</v>
      </c>
      <c r="K381" s="87">
        <v>-73.716255000000004</v>
      </c>
      <c r="L381" s="87">
        <v>-63.323546999999998</v>
      </c>
      <c r="N381" s="6">
        <f t="shared" si="63"/>
        <v>5.3156388888889001</v>
      </c>
      <c r="O381" s="6">
        <f t="shared" si="61"/>
        <v>-89.283707000000007</v>
      </c>
    </row>
    <row r="382" spans="2:15" x14ac:dyDescent="0.25">
      <c r="B382" s="87">
        <v>2705791666.6666999</v>
      </c>
      <c r="C382" s="87">
        <v>-60.538063000000001</v>
      </c>
      <c r="D382" s="87">
        <v>-51.475245999999999</v>
      </c>
      <c r="F382" s="6">
        <f t="shared" si="62"/>
        <v>5.4810416666667008</v>
      </c>
      <c r="G382" s="6">
        <f t="shared" si="60"/>
        <v>-62.253033000000002</v>
      </c>
      <c r="J382" s="87">
        <v>2705791666.6666999</v>
      </c>
      <c r="K382" s="87">
        <v>-71.758849999999995</v>
      </c>
      <c r="L382" s="87">
        <v>-60.916255999999997</v>
      </c>
      <c r="N382" s="6">
        <f t="shared" si="63"/>
        <v>5.4810416666667008</v>
      </c>
      <c r="O382" s="6">
        <f t="shared" si="61"/>
        <v>-77.347824000000003</v>
      </c>
    </row>
    <row r="383" spans="2:15" x14ac:dyDescent="0.25">
      <c r="B383" s="87">
        <v>2760083333.3333001</v>
      </c>
      <c r="C383" s="87">
        <v>-61.514052999999997</v>
      </c>
      <c r="D383" s="87">
        <v>-52.443671999999999</v>
      </c>
      <c r="F383" s="6">
        <f t="shared" si="62"/>
        <v>5.6464444444444002</v>
      </c>
      <c r="G383" s="6">
        <f t="shared" si="60"/>
        <v>-65.647469000000001</v>
      </c>
      <c r="J383" s="87">
        <v>2760083333.3333001</v>
      </c>
      <c r="K383" s="87">
        <v>-69.957451000000006</v>
      </c>
      <c r="L383" s="87">
        <v>-58.951259999999998</v>
      </c>
      <c r="N383" s="6">
        <f t="shared" si="63"/>
        <v>5.6464444444444002</v>
      </c>
      <c r="O383" s="6">
        <f t="shared" si="61"/>
        <v>-72.854927000000004</v>
      </c>
    </row>
    <row r="384" spans="2:15" x14ac:dyDescent="0.25">
      <c r="B384" s="87">
        <v>2814375000</v>
      </c>
      <c r="C384" s="87">
        <v>-62.746341999999999</v>
      </c>
      <c r="D384" s="87">
        <v>-54.075577000000003</v>
      </c>
      <c r="F384" s="6">
        <f t="shared" si="62"/>
        <v>5.8118472222222</v>
      </c>
      <c r="G384" s="6">
        <f t="shared" si="60"/>
        <v>-62.994843000000003</v>
      </c>
      <c r="J384" s="87">
        <v>2814375000</v>
      </c>
      <c r="K384" s="87">
        <v>-67.673362999999995</v>
      </c>
      <c r="L384" s="87">
        <v>-57.202891999999999</v>
      </c>
      <c r="N384" s="6">
        <f t="shared" si="63"/>
        <v>5.8118472222222</v>
      </c>
      <c r="O384" s="6">
        <f t="shared" si="61"/>
        <v>-72.719963000000007</v>
      </c>
    </row>
    <row r="385" spans="2:16" x14ac:dyDescent="0.25">
      <c r="B385" s="87">
        <v>2868666666.6666999</v>
      </c>
      <c r="C385" s="87">
        <v>-61.149802999999999</v>
      </c>
      <c r="D385" s="87">
        <v>-52.347607000000004</v>
      </c>
      <c r="F385" s="6">
        <f t="shared" si="62"/>
        <v>5.9772499999999997</v>
      </c>
      <c r="G385" s="6">
        <f t="shared" si="60"/>
        <v>-64.725082</v>
      </c>
      <c r="J385" s="87">
        <v>2868666666.6666999</v>
      </c>
      <c r="K385" s="87">
        <v>-66.555312999999998</v>
      </c>
      <c r="L385" s="87">
        <v>-56.378219999999999</v>
      </c>
      <c r="N385" s="6">
        <f t="shared" si="63"/>
        <v>5.9772499999999997</v>
      </c>
      <c r="O385" s="6">
        <f t="shared" si="61"/>
        <v>-66.087943999999993</v>
      </c>
    </row>
    <row r="386" spans="2:16" x14ac:dyDescent="0.25">
      <c r="B386" s="87">
        <v>2922958333.3333001</v>
      </c>
      <c r="C386" s="87">
        <v>-59.914912999999999</v>
      </c>
      <c r="D386" s="87">
        <v>-50.620457000000002</v>
      </c>
      <c r="F386" s="6" t="s">
        <v>21</v>
      </c>
      <c r="J386" s="87">
        <v>2922958333.3333001</v>
      </c>
      <c r="K386" s="87">
        <v>-65.593010000000007</v>
      </c>
      <c r="L386" s="87">
        <v>-55.612110000000001</v>
      </c>
      <c r="N386" s="6" t="s">
        <v>21</v>
      </c>
    </row>
    <row r="387" spans="2:16" x14ac:dyDescent="0.25">
      <c r="B387" s="87">
        <v>2977250000</v>
      </c>
      <c r="C387" s="87">
        <v>-61.665061999999999</v>
      </c>
      <c r="D387" s="87">
        <v>-50.958176000000002</v>
      </c>
      <c r="J387" s="87">
        <v>2977250000</v>
      </c>
      <c r="K387" s="87">
        <v>-64.055603000000005</v>
      </c>
      <c r="L387" s="87">
        <v>-54.185547</v>
      </c>
    </row>
    <row r="388" spans="2:16" x14ac:dyDescent="0.25">
      <c r="B388" s="87" t="s">
        <v>21</v>
      </c>
      <c r="J388" s="87" t="s">
        <v>21</v>
      </c>
    </row>
    <row r="389" spans="2:16" x14ac:dyDescent="0.25">
      <c r="F389" s="6" t="s">
        <v>57</v>
      </c>
      <c r="N389" s="6" t="s">
        <v>57</v>
      </c>
    </row>
    <row r="390" spans="2:16" ht="15.75" x14ac:dyDescent="0.25">
      <c r="F390" s="6" t="s">
        <v>19</v>
      </c>
      <c r="G390" s="6" t="str">
        <f t="shared" ref="G390:G409" si="64">D416</f>
        <v>4Rx3L dBc Log Mag(dB)</v>
      </c>
      <c r="H390" s="35">
        <v>4</v>
      </c>
      <c r="N390" s="6" t="s">
        <v>19</v>
      </c>
      <c r="O390" s="6" t="str">
        <f t="shared" ref="O390:O409" si="65">L416</f>
        <v>4Rx3L dBc Log Mag(dB)</v>
      </c>
      <c r="P390" s="35">
        <v>4</v>
      </c>
    </row>
    <row r="391" spans="2:16" ht="15.75" x14ac:dyDescent="0.25">
      <c r="B391" s="87" t="s">
        <v>55</v>
      </c>
      <c r="F391" s="6">
        <f t="shared" ref="F391:F409" si="66">B417/1000000000</f>
        <v>2</v>
      </c>
      <c r="G391" s="6">
        <f t="shared" si="64"/>
        <v>-55.023868999999998</v>
      </c>
      <c r="H391" s="36">
        <f>ABS(AVERAGE(G391:G409)-(H390-1)*15)</f>
        <v>115.24948447368422</v>
      </c>
      <c r="J391" s="87" t="s">
        <v>55</v>
      </c>
      <c r="N391" s="6">
        <f t="shared" ref="N391:N409" si="67">J417/1000000000</f>
        <v>2</v>
      </c>
      <c r="O391" s="6">
        <f t="shared" si="65"/>
        <v>-56.619877000000002</v>
      </c>
      <c r="P391" s="36">
        <f>ABS(AVERAGE(O391:O409)-(P390-1)*15)</f>
        <v>116.27133115789474</v>
      </c>
    </row>
    <row r="392" spans="2:16" x14ac:dyDescent="0.25">
      <c r="B392" s="87" t="s">
        <v>19</v>
      </c>
      <c r="C392" s="87" t="s">
        <v>137</v>
      </c>
      <c r="D392" s="87" t="s">
        <v>56</v>
      </c>
      <c r="F392" s="6">
        <f t="shared" si="66"/>
        <v>2.3876249999999999</v>
      </c>
      <c r="G392" s="6">
        <f t="shared" si="64"/>
        <v>-69.119468999999995</v>
      </c>
      <c r="J392" s="87" t="s">
        <v>19</v>
      </c>
      <c r="K392" s="87" t="s">
        <v>137</v>
      </c>
      <c r="L392" s="87" t="s">
        <v>56</v>
      </c>
      <c r="N392" s="6">
        <f t="shared" si="67"/>
        <v>2.3876249999999999</v>
      </c>
      <c r="O392" s="6">
        <f t="shared" si="65"/>
        <v>-59.609591999999999</v>
      </c>
    </row>
    <row r="393" spans="2:16" x14ac:dyDescent="0.25">
      <c r="B393" s="87">
        <v>3000000000</v>
      </c>
      <c r="C393" s="87">
        <v>-69.915474000000003</v>
      </c>
      <c r="D393" s="87">
        <v>-63.232112999999998</v>
      </c>
      <c r="F393" s="6">
        <f t="shared" si="66"/>
        <v>2.7752500000000002</v>
      </c>
      <c r="G393" s="6">
        <f t="shared" si="64"/>
        <v>-77.147216999999998</v>
      </c>
      <c r="J393" s="87">
        <v>3000000000</v>
      </c>
      <c r="K393" s="87">
        <v>-71.291595000000001</v>
      </c>
      <c r="L393" s="87">
        <v>-59.333080000000002</v>
      </c>
      <c r="N393" s="6">
        <f t="shared" si="67"/>
        <v>2.7752500000000002</v>
      </c>
      <c r="O393" s="6">
        <f t="shared" si="65"/>
        <v>-59.901958</v>
      </c>
    </row>
    <row r="394" spans="2:16" x14ac:dyDescent="0.25">
      <c r="B394" s="87">
        <v>3165402777.7778001</v>
      </c>
      <c r="C394" s="87">
        <v>-73.842124999999996</v>
      </c>
      <c r="D394" s="87">
        <v>-66.009810999999999</v>
      </c>
      <c r="F394" s="6">
        <f t="shared" si="66"/>
        <v>3.1628750000000001</v>
      </c>
      <c r="G394" s="6">
        <f t="shared" si="64"/>
        <v>-75.537925999999999</v>
      </c>
      <c r="J394" s="87">
        <v>3165402777.7778001</v>
      </c>
      <c r="K394" s="87">
        <v>-76.797980999999993</v>
      </c>
      <c r="L394" s="87">
        <v>-69.211594000000005</v>
      </c>
      <c r="N394" s="6">
        <f t="shared" si="67"/>
        <v>3.1628750000000001</v>
      </c>
      <c r="O394" s="6">
        <f t="shared" si="65"/>
        <v>-68.793548999999999</v>
      </c>
    </row>
    <row r="395" spans="2:16" x14ac:dyDescent="0.25">
      <c r="B395" s="87">
        <v>3330805555.5556002</v>
      </c>
      <c r="C395" s="87">
        <v>-74.711365000000001</v>
      </c>
      <c r="D395" s="87">
        <v>-66.671599999999998</v>
      </c>
      <c r="F395" s="6">
        <f t="shared" si="66"/>
        <v>3.5505</v>
      </c>
      <c r="G395" s="6">
        <f t="shared" si="64"/>
        <v>-77.101128000000003</v>
      </c>
      <c r="J395" s="87">
        <v>3330805555.5556002</v>
      </c>
      <c r="K395" s="87">
        <v>-77.899558999999996</v>
      </c>
      <c r="L395" s="87">
        <v>-70.367546000000004</v>
      </c>
      <c r="N395" s="6">
        <f t="shared" si="67"/>
        <v>3.5505</v>
      </c>
      <c r="O395" s="6">
        <f t="shared" si="65"/>
        <v>-71.80735</v>
      </c>
    </row>
    <row r="396" spans="2:16" x14ac:dyDescent="0.25">
      <c r="B396" s="87">
        <v>3496208333.3333001</v>
      </c>
      <c r="C396" s="87">
        <v>-73.386368000000004</v>
      </c>
      <c r="D396" s="87">
        <v>-65.364883000000006</v>
      </c>
      <c r="F396" s="6">
        <f t="shared" si="66"/>
        <v>3.9381249999999999</v>
      </c>
      <c r="G396" s="6">
        <f t="shared" si="64"/>
        <v>-74.420997999999997</v>
      </c>
      <c r="J396" s="87">
        <v>3496208333.3333001</v>
      </c>
      <c r="K396" s="87">
        <v>-75.381782999999999</v>
      </c>
      <c r="L396" s="87">
        <v>-67.405197000000001</v>
      </c>
      <c r="N396" s="6">
        <f t="shared" si="67"/>
        <v>3.9381249999999999</v>
      </c>
      <c r="O396" s="6">
        <f t="shared" si="65"/>
        <v>-71.775870999999995</v>
      </c>
    </row>
    <row r="397" spans="2:16" x14ac:dyDescent="0.25">
      <c r="B397" s="87">
        <v>3661611111.1111002</v>
      </c>
      <c r="C397" s="87">
        <v>-76.897368999999998</v>
      </c>
      <c r="D397" s="87">
        <v>-69.507621999999998</v>
      </c>
      <c r="F397" s="6">
        <f t="shared" si="66"/>
        <v>4.3257500000000002</v>
      </c>
      <c r="G397" s="6">
        <f t="shared" si="64"/>
        <v>-76.944655999999995</v>
      </c>
      <c r="J397" s="87">
        <v>3661611111.1111002</v>
      </c>
      <c r="K397" s="87">
        <v>-74.818900999999997</v>
      </c>
      <c r="L397" s="87">
        <v>-66.428223000000003</v>
      </c>
      <c r="N397" s="6">
        <f t="shared" si="67"/>
        <v>4.3257500000000002</v>
      </c>
      <c r="O397" s="6">
        <f t="shared" si="65"/>
        <v>-73.579773000000003</v>
      </c>
    </row>
    <row r="398" spans="2:16" x14ac:dyDescent="0.25">
      <c r="B398" s="87">
        <v>3827013888.8888998</v>
      </c>
      <c r="C398" s="87">
        <v>-77.324425000000005</v>
      </c>
      <c r="D398" s="87">
        <v>-69.851546999999997</v>
      </c>
      <c r="F398" s="6">
        <f t="shared" si="66"/>
        <v>4.7133750000000001</v>
      </c>
      <c r="G398" s="6">
        <f t="shared" si="64"/>
        <v>-74.194275000000005</v>
      </c>
      <c r="J398" s="87">
        <v>3827013888.8888998</v>
      </c>
      <c r="K398" s="87">
        <v>-77.946601999999999</v>
      </c>
      <c r="L398" s="87">
        <v>-69.325408999999993</v>
      </c>
      <c r="N398" s="6">
        <f t="shared" si="67"/>
        <v>4.7133750000000001</v>
      </c>
      <c r="O398" s="6">
        <f t="shared" si="65"/>
        <v>-77.771523000000002</v>
      </c>
    </row>
    <row r="399" spans="2:16" x14ac:dyDescent="0.25">
      <c r="B399" s="87">
        <v>3992416666.6666999</v>
      </c>
      <c r="C399" s="87">
        <v>-77.640259</v>
      </c>
      <c r="D399" s="87">
        <v>-70.247962999999999</v>
      </c>
      <c r="F399" s="6">
        <f t="shared" si="66"/>
        <v>5.101</v>
      </c>
      <c r="G399" s="6">
        <f t="shared" si="64"/>
        <v>-75.504456000000005</v>
      </c>
      <c r="J399" s="87">
        <v>3992416666.6666999</v>
      </c>
      <c r="K399" s="87">
        <v>-82.819107000000002</v>
      </c>
      <c r="L399" s="87">
        <v>-73.902457999999996</v>
      </c>
      <c r="N399" s="6">
        <f t="shared" si="67"/>
        <v>5.101</v>
      </c>
      <c r="O399" s="6">
        <f t="shared" si="65"/>
        <v>-78.477905000000007</v>
      </c>
    </row>
    <row r="400" spans="2:16" x14ac:dyDescent="0.25">
      <c r="B400" s="87">
        <v>4157819444.4443998</v>
      </c>
      <c r="C400" s="87">
        <v>-83.505058000000005</v>
      </c>
      <c r="D400" s="87">
        <v>-75.811531000000002</v>
      </c>
      <c r="F400" s="6">
        <f t="shared" si="66"/>
        <v>5.4886249999999999</v>
      </c>
      <c r="G400" s="6">
        <f t="shared" si="64"/>
        <v>-71.528648000000004</v>
      </c>
      <c r="J400" s="87">
        <v>4157819444.4443998</v>
      </c>
      <c r="K400" s="87">
        <v>-84.481505999999996</v>
      </c>
      <c r="L400" s="87">
        <v>-75.168327000000005</v>
      </c>
      <c r="N400" s="6">
        <f t="shared" si="67"/>
        <v>5.4886249999999999</v>
      </c>
      <c r="O400" s="6">
        <f t="shared" si="65"/>
        <v>-76.306861999999995</v>
      </c>
    </row>
    <row r="401" spans="2:16" x14ac:dyDescent="0.25">
      <c r="B401" s="87">
        <v>4323222222.2222004</v>
      </c>
      <c r="C401" s="87">
        <v>-78.368094999999997</v>
      </c>
      <c r="D401" s="87">
        <v>-70.491507999999996</v>
      </c>
      <c r="F401" s="6">
        <f t="shared" si="66"/>
        <v>5.8762499999999998</v>
      </c>
      <c r="G401" s="6">
        <f t="shared" si="64"/>
        <v>-76.288826</v>
      </c>
      <c r="J401" s="87">
        <v>4323222222.2222004</v>
      </c>
      <c r="K401" s="87">
        <v>-80.903037999999995</v>
      </c>
      <c r="L401" s="87">
        <v>-71.418250999999998</v>
      </c>
      <c r="N401" s="6">
        <f t="shared" si="67"/>
        <v>5.8762499999999998</v>
      </c>
      <c r="O401" s="6">
        <f t="shared" si="65"/>
        <v>-87.683707999999996</v>
      </c>
    </row>
    <row r="402" spans="2:16" x14ac:dyDescent="0.25">
      <c r="B402" s="87">
        <v>4488625000</v>
      </c>
      <c r="C402" s="87">
        <v>-77.547095999999996</v>
      </c>
      <c r="D402" s="87">
        <v>-69.467804000000001</v>
      </c>
      <c r="F402" s="6">
        <f t="shared" si="66"/>
        <v>6.2638749999999996</v>
      </c>
      <c r="G402" s="6">
        <f t="shared" si="64"/>
        <v>-72.280745999999994</v>
      </c>
      <c r="J402" s="87">
        <v>4488625000</v>
      </c>
      <c r="K402" s="87">
        <v>-87.611678999999995</v>
      </c>
      <c r="L402" s="87">
        <v>-77.895813000000004</v>
      </c>
      <c r="N402" s="6">
        <f t="shared" si="67"/>
        <v>6.2638749999999996</v>
      </c>
      <c r="O402" s="6">
        <f t="shared" si="65"/>
        <v>-80.959320000000005</v>
      </c>
    </row>
    <row r="403" spans="2:16" x14ac:dyDescent="0.25">
      <c r="B403" s="87">
        <v>4654027777.7777996</v>
      </c>
      <c r="C403" s="87">
        <v>-81.697815000000006</v>
      </c>
      <c r="D403" s="87">
        <v>-73.384842000000006</v>
      </c>
      <c r="F403" s="6">
        <f t="shared" si="66"/>
        <v>6.6515000000000004</v>
      </c>
      <c r="G403" s="6">
        <f t="shared" si="64"/>
        <v>-65.326774999999998</v>
      </c>
      <c r="J403" s="87">
        <v>4654027777.7777996</v>
      </c>
      <c r="K403" s="87">
        <v>-84.843277</v>
      </c>
      <c r="L403" s="87">
        <v>-75.114966999999993</v>
      </c>
      <c r="N403" s="6">
        <f t="shared" si="67"/>
        <v>6.6515000000000004</v>
      </c>
      <c r="O403" s="6">
        <f t="shared" si="65"/>
        <v>-67.364609000000002</v>
      </c>
    </row>
    <row r="404" spans="2:16" x14ac:dyDescent="0.25">
      <c r="B404" s="87">
        <v>4819430555.5556002</v>
      </c>
      <c r="C404" s="87">
        <v>-83.513298000000006</v>
      </c>
      <c r="D404" s="87">
        <v>-75.280852999999993</v>
      </c>
      <c r="F404" s="6">
        <f t="shared" si="66"/>
        <v>7.0391250000000003</v>
      </c>
      <c r="G404" s="6">
        <f t="shared" si="64"/>
        <v>-74.954459999999997</v>
      </c>
      <c r="J404" s="87">
        <v>4819430555.5556002</v>
      </c>
      <c r="K404" s="87">
        <v>-90.091171000000003</v>
      </c>
      <c r="L404" s="87">
        <v>-80.363181999999995</v>
      </c>
      <c r="N404" s="6">
        <f t="shared" si="67"/>
        <v>7.0391250000000003</v>
      </c>
      <c r="O404" s="6">
        <f t="shared" si="65"/>
        <v>-70.398017999999993</v>
      </c>
    </row>
    <row r="405" spans="2:16" x14ac:dyDescent="0.25">
      <c r="B405" s="87">
        <v>4984833333.3332996</v>
      </c>
      <c r="C405" s="87">
        <v>-80.555496000000005</v>
      </c>
      <c r="D405" s="87">
        <v>-71.874618999999996</v>
      </c>
      <c r="F405" s="6">
        <f t="shared" si="66"/>
        <v>7.4267500000000002</v>
      </c>
      <c r="G405" s="6">
        <f t="shared" si="64"/>
        <v>-58.691127999999999</v>
      </c>
      <c r="J405" s="87">
        <v>4984833333.3332996</v>
      </c>
      <c r="K405" s="87">
        <v>-82.182198</v>
      </c>
      <c r="L405" s="87">
        <v>-71.789490000000001</v>
      </c>
      <c r="N405" s="6">
        <f t="shared" si="67"/>
        <v>7.4267500000000002</v>
      </c>
      <c r="O405" s="6">
        <f t="shared" si="65"/>
        <v>-63.246451999999998</v>
      </c>
    </row>
    <row r="406" spans="2:16" x14ac:dyDescent="0.25">
      <c r="B406" s="87">
        <v>5150236111.1111002</v>
      </c>
      <c r="C406" s="87">
        <v>-85.364265000000003</v>
      </c>
      <c r="D406" s="87">
        <v>-76.301452999999995</v>
      </c>
      <c r="F406" s="6">
        <f t="shared" si="66"/>
        <v>7.8143750000000001</v>
      </c>
      <c r="G406" s="6">
        <f t="shared" si="64"/>
        <v>-67.133972</v>
      </c>
      <c r="J406" s="87">
        <v>5150236111.1111002</v>
      </c>
      <c r="K406" s="87">
        <v>-86.732239000000007</v>
      </c>
      <c r="L406" s="87">
        <v>-75.889640999999997</v>
      </c>
      <c r="N406" s="6">
        <f t="shared" si="67"/>
        <v>7.8143750000000001</v>
      </c>
      <c r="O406" s="6">
        <f t="shared" si="65"/>
        <v>-79.840453999999994</v>
      </c>
    </row>
    <row r="407" spans="2:16" x14ac:dyDescent="0.25">
      <c r="B407" s="87">
        <v>5315638888.8888998</v>
      </c>
      <c r="C407" s="87">
        <v>-75.319389000000001</v>
      </c>
      <c r="D407" s="87">
        <v>-66.249008000000003</v>
      </c>
      <c r="F407" s="6">
        <f t="shared" si="66"/>
        <v>8.202</v>
      </c>
      <c r="G407" s="6">
        <f t="shared" si="64"/>
        <v>-68.523314999999997</v>
      </c>
      <c r="J407" s="87">
        <v>5315638888.8888998</v>
      </c>
      <c r="K407" s="87">
        <v>-100.28989</v>
      </c>
      <c r="L407" s="87">
        <v>-89.283707000000007</v>
      </c>
      <c r="N407" s="6">
        <f t="shared" si="67"/>
        <v>8.202</v>
      </c>
      <c r="O407" s="6">
        <f t="shared" si="65"/>
        <v>-71.148833999999994</v>
      </c>
    </row>
    <row r="408" spans="2:16" x14ac:dyDescent="0.25">
      <c r="B408" s="87">
        <v>5481041666.6667004</v>
      </c>
      <c r="C408" s="87">
        <v>-70.923798000000005</v>
      </c>
      <c r="D408" s="87">
        <v>-62.253033000000002</v>
      </c>
      <c r="F408" s="6">
        <f t="shared" si="66"/>
        <v>8.5896249999999998</v>
      </c>
      <c r="G408" s="6">
        <f t="shared" si="64"/>
        <v>-64.443916000000002</v>
      </c>
      <c r="J408" s="87">
        <v>5481041666.6667004</v>
      </c>
      <c r="K408" s="87">
        <v>-87.818291000000002</v>
      </c>
      <c r="L408" s="87">
        <v>-77.347824000000003</v>
      </c>
      <c r="N408" s="6">
        <f t="shared" si="67"/>
        <v>8.5896249999999998</v>
      </c>
      <c r="O408" s="6">
        <f t="shared" si="65"/>
        <v>-73.213607999999994</v>
      </c>
    </row>
    <row r="409" spans="2:16" x14ac:dyDescent="0.25">
      <c r="B409" s="87">
        <v>5646444444.4443998</v>
      </c>
      <c r="C409" s="87">
        <v>-74.449661000000006</v>
      </c>
      <c r="D409" s="87">
        <v>-65.647469000000001</v>
      </c>
      <c r="F409" s="6">
        <f t="shared" si="66"/>
        <v>8.9772499999999997</v>
      </c>
      <c r="G409" s="6">
        <f t="shared" si="64"/>
        <v>-60.574424999999998</v>
      </c>
      <c r="J409" s="87">
        <v>5646444444.4443998</v>
      </c>
      <c r="K409" s="87">
        <v>-83.032021</v>
      </c>
      <c r="L409" s="87">
        <v>-72.854927000000004</v>
      </c>
      <c r="N409" s="6">
        <f t="shared" si="67"/>
        <v>8.9772499999999997</v>
      </c>
      <c r="O409" s="6">
        <f t="shared" si="65"/>
        <v>-65.656029000000004</v>
      </c>
    </row>
    <row r="410" spans="2:16" x14ac:dyDescent="0.25">
      <c r="B410" s="87">
        <v>5811847222.2222004</v>
      </c>
      <c r="C410" s="87">
        <v>-72.289299</v>
      </c>
      <c r="D410" s="87">
        <v>-62.994843000000003</v>
      </c>
      <c r="F410" s="6" t="s">
        <v>21</v>
      </c>
      <c r="J410" s="87">
        <v>5811847222.2222004</v>
      </c>
      <c r="K410" s="87">
        <v>-82.700858999999994</v>
      </c>
      <c r="L410" s="87">
        <v>-72.719963000000007</v>
      </c>
      <c r="N410" s="6" t="s">
        <v>21</v>
      </c>
    </row>
    <row r="411" spans="2:16" x14ac:dyDescent="0.25">
      <c r="B411" s="87">
        <v>5977250000</v>
      </c>
      <c r="C411" s="87">
        <v>-75.431968999999995</v>
      </c>
      <c r="D411" s="87">
        <v>-64.725082</v>
      </c>
      <c r="J411" s="87">
        <v>5977250000</v>
      </c>
      <c r="K411" s="87">
        <v>-75.957993000000002</v>
      </c>
      <c r="L411" s="87">
        <v>-66.087943999999993</v>
      </c>
    </row>
    <row r="412" spans="2:16" x14ac:dyDescent="0.25">
      <c r="B412" s="87" t="s">
        <v>21</v>
      </c>
      <c r="J412" s="87" t="s">
        <v>21</v>
      </c>
    </row>
    <row r="413" spans="2:16" x14ac:dyDescent="0.25">
      <c r="F413" s="6" t="s">
        <v>59</v>
      </c>
      <c r="N413" s="6" t="s">
        <v>59</v>
      </c>
    </row>
    <row r="414" spans="2:16" ht="15.75" x14ac:dyDescent="0.25">
      <c r="F414" s="6" t="s">
        <v>19</v>
      </c>
      <c r="G414" s="6" t="str">
        <f t="shared" ref="G414:G433" si="68">D440</f>
        <v>4Rx4L dBc Log Mag(dB)</v>
      </c>
      <c r="H414" s="35">
        <v>4</v>
      </c>
      <c r="N414" s="6" t="s">
        <v>19</v>
      </c>
      <c r="O414" s="6" t="str">
        <f t="shared" ref="O414:O433" si="69">L440</f>
        <v>4Rx4L dBc Log Mag(dB)</v>
      </c>
      <c r="P414" s="35">
        <v>4</v>
      </c>
    </row>
    <row r="415" spans="2:16" ht="15.75" x14ac:dyDescent="0.25">
      <c r="B415" s="87" t="s">
        <v>57</v>
      </c>
      <c r="F415" s="6">
        <f t="shared" ref="F415:F433" si="70">B441/1000000000</f>
        <v>2</v>
      </c>
      <c r="G415" s="6">
        <f t="shared" si="68"/>
        <v>-59.175545</v>
      </c>
      <c r="H415" s="36">
        <f>ABS(AVERAGE(G415:G433)-(H414-1)*15)</f>
        <v>125.99651142105265</v>
      </c>
      <c r="J415" s="87" t="s">
        <v>57</v>
      </c>
      <c r="N415" s="6">
        <f t="shared" ref="N415:N433" si="71">J441/1000000000</f>
        <v>2</v>
      </c>
      <c r="O415" s="6">
        <f t="shared" si="69"/>
        <v>-68.638474000000002</v>
      </c>
      <c r="P415" s="36">
        <f>ABS(AVERAGE(O415:O433)-(P414-1)*15)</f>
        <v>129.94708652631579</v>
      </c>
    </row>
    <row r="416" spans="2:16" x14ac:dyDescent="0.25">
      <c r="B416" s="87" t="s">
        <v>19</v>
      </c>
      <c r="C416" s="87" t="s">
        <v>138</v>
      </c>
      <c r="D416" s="87" t="s">
        <v>58</v>
      </c>
      <c r="F416" s="6">
        <f t="shared" si="70"/>
        <v>2.5542916666666997</v>
      </c>
      <c r="G416" s="6">
        <f t="shared" si="68"/>
        <v>-69.659851000000003</v>
      </c>
      <c r="J416" s="87" t="s">
        <v>19</v>
      </c>
      <c r="K416" s="87" t="s">
        <v>138</v>
      </c>
      <c r="L416" s="87" t="s">
        <v>58</v>
      </c>
      <c r="N416" s="6">
        <f t="shared" si="71"/>
        <v>2.5542916666666997</v>
      </c>
      <c r="O416" s="6">
        <f t="shared" si="69"/>
        <v>-76.754868000000002</v>
      </c>
    </row>
    <row r="417" spans="2:15" x14ac:dyDescent="0.25">
      <c r="B417" s="87">
        <v>2000000000</v>
      </c>
      <c r="C417" s="87">
        <v>-61.707230000000003</v>
      </c>
      <c r="D417" s="87">
        <v>-55.023868999999998</v>
      </c>
      <c r="F417" s="6">
        <f t="shared" si="70"/>
        <v>3.1085833333332999</v>
      </c>
      <c r="G417" s="6">
        <f t="shared" si="68"/>
        <v>-82.866462999999996</v>
      </c>
      <c r="J417" s="87">
        <v>2000000000</v>
      </c>
      <c r="K417" s="87">
        <v>-68.578391999999994</v>
      </c>
      <c r="L417" s="87">
        <v>-56.619877000000002</v>
      </c>
      <c r="N417" s="6">
        <f t="shared" si="71"/>
        <v>3.1085833333332999</v>
      </c>
      <c r="O417" s="6">
        <f t="shared" si="69"/>
        <v>-78.938727999999998</v>
      </c>
    </row>
    <row r="418" spans="2:15" x14ac:dyDescent="0.25">
      <c r="B418" s="87">
        <v>2387625000</v>
      </c>
      <c r="C418" s="87">
        <v>-76.951774999999998</v>
      </c>
      <c r="D418" s="87">
        <v>-69.119468999999995</v>
      </c>
      <c r="F418" s="6">
        <f t="shared" si="70"/>
        <v>3.6628750000000001</v>
      </c>
      <c r="G418" s="6">
        <f t="shared" si="68"/>
        <v>-83.072563000000002</v>
      </c>
      <c r="J418" s="87">
        <v>2387625000</v>
      </c>
      <c r="K418" s="87">
        <v>-67.195983999999996</v>
      </c>
      <c r="L418" s="87">
        <v>-59.609591999999999</v>
      </c>
      <c r="N418" s="6">
        <f t="shared" si="71"/>
        <v>3.6628750000000001</v>
      </c>
      <c r="O418" s="6">
        <f t="shared" si="69"/>
        <v>-84.290108000000004</v>
      </c>
    </row>
    <row r="419" spans="2:15" x14ac:dyDescent="0.25">
      <c r="B419" s="87">
        <v>2775250000</v>
      </c>
      <c r="C419" s="87">
        <v>-85.186981000000003</v>
      </c>
      <c r="D419" s="87">
        <v>-77.147216999999998</v>
      </c>
      <c r="F419" s="6">
        <f t="shared" si="70"/>
        <v>4.2171666666667003</v>
      </c>
      <c r="G419" s="6">
        <f t="shared" si="68"/>
        <v>-89.964248999999995</v>
      </c>
      <c r="J419" s="87">
        <v>2775250000</v>
      </c>
      <c r="K419" s="87">
        <v>-67.433975000000004</v>
      </c>
      <c r="L419" s="87">
        <v>-59.901958</v>
      </c>
      <c r="N419" s="6">
        <f t="shared" si="71"/>
        <v>4.2171666666667003</v>
      </c>
      <c r="O419" s="6">
        <f t="shared" si="69"/>
        <v>-86.605536999999998</v>
      </c>
    </row>
    <row r="420" spans="2:15" x14ac:dyDescent="0.25">
      <c r="B420" s="87">
        <v>3162875000</v>
      </c>
      <c r="C420" s="87">
        <v>-83.55941</v>
      </c>
      <c r="D420" s="87">
        <v>-75.537925999999999</v>
      </c>
      <c r="F420" s="6">
        <f t="shared" si="70"/>
        <v>4.7714583333332996</v>
      </c>
      <c r="G420" s="6">
        <f t="shared" si="68"/>
        <v>-93.800895999999995</v>
      </c>
      <c r="J420" s="87">
        <v>3162875000</v>
      </c>
      <c r="K420" s="87">
        <v>-76.770133999999999</v>
      </c>
      <c r="L420" s="87">
        <v>-68.793548999999999</v>
      </c>
      <c r="N420" s="6">
        <f t="shared" si="71"/>
        <v>4.7714583333332996</v>
      </c>
      <c r="O420" s="6">
        <f t="shared" si="69"/>
        <v>-80.864913999999999</v>
      </c>
    </row>
    <row r="421" spans="2:15" x14ac:dyDescent="0.25">
      <c r="B421" s="87">
        <v>3550500000</v>
      </c>
      <c r="C421" s="87">
        <v>-84.490875000000003</v>
      </c>
      <c r="D421" s="87">
        <v>-77.101128000000003</v>
      </c>
      <c r="F421" s="6">
        <f t="shared" si="70"/>
        <v>5.3257500000000002</v>
      </c>
      <c r="G421" s="6">
        <f t="shared" si="68"/>
        <v>-82.830344999999994</v>
      </c>
      <c r="J421" s="87">
        <v>3550500000</v>
      </c>
      <c r="K421" s="87">
        <v>-80.198029000000005</v>
      </c>
      <c r="L421" s="87">
        <v>-71.80735</v>
      </c>
      <c r="N421" s="6">
        <f t="shared" si="71"/>
        <v>5.3257500000000002</v>
      </c>
      <c r="O421" s="6">
        <f t="shared" si="69"/>
        <v>-99.379210999999998</v>
      </c>
    </row>
    <row r="422" spans="2:15" x14ac:dyDescent="0.25">
      <c r="B422" s="87">
        <v>3938125000</v>
      </c>
      <c r="C422" s="87">
        <v>-81.893883000000002</v>
      </c>
      <c r="D422" s="87">
        <v>-74.420997999999997</v>
      </c>
      <c r="F422" s="6">
        <f t="shared" si="70"/>
        <v>5.8800416666667008</v>
      </c>
      <c r="G422" s="6">
        <f t="shared" si="68"/>
        <v>-86.726455999999999</v>
      </c>
      <c r="J422" s="87">
        <v>3938125000</v>
      </c>
      <c r="K422" s="87">
        <v>-80.397057000000004</v>
      </c>
      <c r="L422" s="87">
        <v>-71.775870999999995</v>
      </c>
      <c r="N422" s="6">
        <f t="shared" si="71"/>
        <v>5.8800416666667008</v>
      </c>
      <c r="O422" s="6">
        <f t="shared" si="69"/>
        <v>-97.574218999999999</v>
      </c>
    </row>
    <row r="423" spans="2:15" x14ac:dyDescent="0.25">
      <c r="B423" s="87">
        <v>4325750000</v>
      </c>
      <c r="C423" s="87">
        <v>-84.336951999999997</v>
      </c>
      <c r="D423" s="87">
        <v>-76.944655999999995</v>
      </c>
      <c r="F423" s="6">
        <f t="shared" si="70"/>
        <v>6.4343333333332993</v>
      </c>
      <c r="G423" s="6">
        <f t="shared" si="68"/>
        <v>-101.64833</v>
      </c>
      <c r="J423" s="87">
        <v>4325750000</v>
      </c>
      <c r="K423" s="87">
        <v>-82.496429000000006</v>
      </c>
      <c r="L423" s="87">
        <v>-73.579773000000003</v>
      </c>
      <c r="N423" s="6">
        <f t="shared" si="71"/>
        <v>6.4343333333332993</v>
      </c>
      <c r="O423" s="6">
        <f t="shared" si="69"/>
        <v>-85.993461999999994</v>
      </c>
    </row>
    <row r="424" spans="2:15" x14ac:dyDescent="0.25">
      <c r="B424" s="87">
        <v>4713375000</v>
      </c>
      <c r="C424" s="87">
        <v>-81.887794</v>
      </c>
      <c r="D424" s="87">
        <v>-74.194275000000005</v>
      </c>
      <c r="F424" s="6">
        <f t="shared" si="70"/>
        <v>6.9886249999999999</v>
      </c>
      <c r="G424" s="6">
        <f t="shared" si="68"/>
        <v>-87.893653999999998</v>
      </c>
      <c r="J424" s="87">
        <v>4713375000</v>
      </c>
      <c r="K424" s="87">
        <v>-87.084701999999993</v>
      </c>
      <c r="L424" s="87">
        <v>-77.771523000000002</v>
      </c>
      <c r="N424" s="6">
        <f t="shared" si="71"/>
        <v>6.9886249999999999</v>
      </c>
      <c r="O424" s="6">
        <f t="shared" si="69"/>
        <v>-92.954482999999996</v>
      </c>
    </row>
    <row r="425" spans="2:15" x14ac:dyDescent="0.25">
      <c r="B425" s="87">
        <v>5101000000</v>
      </c>
      <c r="C425" s="87">
        <v>-83.381041999999994</v>
      </c>
      <c r="D425" s="87">
        <v>-75.504456000000005</v>
      </c>
      <c r="F425" s="6">
        <f t="shared" si="70"/>
        <v>7.5429166666667005</v>
      </c>
      <c r="G425" s="6">
        <f t="shared" si="68"/>
        <v>-86.662743000000006</v>
      </c>
      <c r="J425" s="87">
        <v>5101000000</v>
      </c>
      <c r="K425" s="87">
        <v>-87.962699999999998</v>
      </c>
      <c r="L425" s="87">
        <v>-78.477905000000007</v>
      </c>
      <c r="N425" s="6">
        <f t="shared" si="71"/>
        <v>7.5429166666667005</v>
      </c>
      <c r="O425" s="6">
        <f t="shared" si="69"/>
        <v>-95.367805000000004</v>
      </c>
    </row>
    <row r="426" spans="2:15" x14ac:dyDescent="0.25">
      <c r="B426" s="87">
        <v>5488625000</v>
      </c>
      <c r="C426" s="87">
        <v>-79.607940999999997</v>
      </c>
      <c r="D426" s="87">
        <v>-71.528648000000004</v>
      </c>
      <c r="F426" s="6">
        <f t="shared" si="70"/>
        <v>8.0972083333332989</v>
      </c>
      <c r="G426" s="6">
        <f t="shared" si="68"/>
        <v>-85.668694000000002</v>
      </c>
      <c r="J426" s="87">
        <v>5488625000</v>
      </c>
      <c r="K426" s="87">
        <v>-86.022728000000001</v>
      </c>
      <c r="L426" s="87">
        <v>-76.306861999999995</v>
      </c>
      <c r="N426" s="6">
        <f t="shared" si="71"/>
        <v>8.0972083333332989</v>
      </c>
      <c r="O426" s="6">
        <f t="shared" si="69"/>
        <v>-88.909347999999994</v>
      </c>
    </row>
    <row r="427" spans="2:15" x14ac:dyDescent="0.25">
      <c r="B427" s="87">
        <v>5876250000</v>
      </c>
      <c r="C427" s="87">
        <v>-84.601799</v>
      </c>
      <c r="D427" s="87">
        <v>-76.288826</v>
      </c>
      <c r="F427" s="6">
        <f t="shared" si="70"/>
        <v>8.6515000000000004</v>
      </c>
      <c r="G427" s="6">
        <f t="shared" si="68"/>
        <v>-85.884017999999998</v>
      </c>
      <c r="J427" s="87">
        <v>5876250000</v>
      </c>
      <c r="K427" s="87">
        <v>-97.412018000000003</v>
      </c>
      <c r="L427" s="87">
        <v>-87.683707999999996</v>
      </c>
      <c r="N427" s="6">
        <f t="shared" si="71"/>
        <v>8.6515000000000004</v>
      </c>
      <c r="O427" s="6">
        <f t="shared" si="69"/>
        <v>-93.501007000000001</v>
      </c>
    </row>
    <row r="428" spans="2:15" x14ac:dyDescent="0.25">
      <c r="B428" s="87">
        <v>6263875000</v>
      </c>
      <c r="C428" s="87">
        <v>-80.513191000000006</v>
      </c>
      <c r="D428" s="87">
        <v>-72.280745999999994</v>
      </c>
      <c r="F428" s="6">
        <f t="shared" si="70"/>
        <v>9.2057916666667001</v>
      </c>
      <c r="G428" s="6">
        <f t="shared" si="68"/>
        <v>-80.236144999999993</v>
      </c>
      <c r="J428" s="87">
        <v>6263875000</v>
      </c>
      <c r="K428" s="87">
        <v>-90.687302000000003</v>
      </c>
      <c r="L428" s="87">
        <v>-80.959320000000005</v>
      </c>
      <c r="N428" s="6">
        <f t="shared" si="71"/>
        <v>9.2057916666667001</v>
      </c>
      <c r="O428" s="6">
        <f t="shared" si="69"/>
        <v>-82.009308000000004</v>
      </c>
    </row>
    <row r="429" spans="2:15" x14ac:dyDescent="0.25">
      <c r="B429" s="87">
        <v>6651500000</v>
      </c>
      <c r="C429" s="87">
        <v>-74.007651999999993</v>
      </c>
      <c r="D429" s="87">
        <v>-65.326774999999998</v>
      </c>
      <c r="F429" s="6">
        <f t="shared" si="70"/>
        <v>9.7600833333333004</v>
      </c>
      <c r="G429" s="6">
        <f t="shared" si="68"/>
        <v>-69.967369000000005</v>
      </c>
      <c r="J429" s="87">
        <v>6651500000</v>
      </c>
      <c r="K429" s="87">
        <v>-77.757323999999997</v>
      </c>
      <c r="L429" s="87">
        <v>-67.364609000000002</v>
      </c>
      <c r="N429" s="6">
        <f t="shared" si="71"/>
        <v>9.7600833333333004</v>
      </c>
      <c r="O429" s="6">
        <f t="shared" si="69"/>
        <v>-79.24691</v>
      </c>
    </row>
    <row r="430" spans="2:15" x14ac:dyDescent="0.25">
      <c r="B430" s="87">
        <v>7039125000</v>
      </c>
      <c r="C430" s="87">
        <v>-84.017273000000003</v>
      </c>
      <c r="D430" s="87">
        <v>-74.954459999999997</v>
      </c>
      <c r="F430" s="6">
        <f t="shared" si="70"/>
        <v>10.314375</v>
      </c>
      <c r="G430" s="6">
        <f t="shared" si="68"/>
        <v>-70.051529000000002</v>
      </c>
      <c r="J430" s="87">
        <v>7039125000</v>
      </c>
      <c r="K430" s="87">
        <v>-81.240616000000003</v>
      </c>
      <c r="L430" s="87">
        <v>-70.398017999999993</v>
      </c>
      <c r="N430" s="6">
        <f t="shared" si="71"/>
        <v>10.314375</v>
      </c>
      <c r="O430" s="6">
        <f t="shared" si="69"/>
        <v>-83.468306999999996</v>
      </c>
    </row>
    <row r="431" spans="2:15" x14ac:dyDescent="0.25">
      <c r="B431" s="87">
        <v>7426750000</v>
      </c>
      <c r="C431" s="87">
        <v>-67.761512999999994</v>
      </c>
      <c r="D431" s="87">
        <v>-58.691127999999999</v>
      </c>
      <c r="F431" s="6">
        <f t="shared" si="70"/>
        <v>10.868666666667</v>
      </c>
      <c r="G431" s="6">
        <f t="shared" si="68"/>
        <v>-71.175621000000007</v>
      </c>
      <c r="J431" s="87">
        <v>7426750000</v>
      </c>
      <c r="K431" s="87">
        <v>-74.25264</v>
      </c>
      <c r="L431" s="87">
        <v>-63.246451999999998</v>
      </c>
      <c r="N431" s="6">
        <f t="shared" si="71"/>
        <v>10.868666666667</v>
      </c>
      <c r="O431" s="6">
        <f t="shared" si="69"/>
        <v>-80.240074000000007</v>
      </c>
    </row>
    <row r="432" spans="2:15" x14ac:dyDescent="0.25">
      <c r="B432" s="87">
        <v>7814375000</v>
      </c>
      <c r="C432" s="87">
        <v>-75.804741000000007</v>
      </c>
      <c r="D432" s="87">
        <v>-67.133972</v>
      </c>
      <c r="F432" s="6">
        <f t="shared" si="70"/>
        <v>11.422958333333</v>
      </c>
      <c r="G432" s="6">
        <f t="shared" si="68"/>
        <v>-76.729301000000007</v>
      </c>
      <c r="J432" s="87">
        <v>7814375000</v>
      </c>
      <c r="K432" s="87">
        <v>-90.310928000000004</v>
      </c>
      <c r="L432" s="87">
        <v>-79.840453999999994</v>
      </c>
      <c r="N432" s="6">
        <f t="shared" si="71"/>
        <v>11.422958333333</v>
      </c>
      <c r="O432" s="6">
        <f t="shared" si="69"/>
        <v>-87.253342000000004</v>
      </c>
    </row>
    <row r="433" spans="2:16" x14ac:dyDescent="0.25">
      <c r="B433" s="87">
        <v>8202000000</v>
      </c>
      <c r="C433" s="87">
        <v>-77.325515999999993</v>
      </c>
      <c r="D433" s="87">
        <v>-68.523314999999997</v>
      </c>
      <c r="F433" s="6">
        <f t="shared" si="70"/>
        <v>11.97725</v>
      </c>
      <c r="G433" s="6">
        <f t="shared" si="68"/>
        <v>-74.919944999999998</v>
      </c>
      <c r="J433" s="87">
        <v>8202000000</v>
      </c>
      <c r="K433" s="87">
        <v>-81.325928000000005</v>
      </c>
      <c r="L433" s="87">
        <v>-71.148833999999994</v>
      </c>
      <c r="N433" s="6">
        <f t="shared" si="71"/>
        <v>11.97725</v>
      </c>
      <c r="O433" s="6">
        <f t="shared" si="69"/>
        <v>-72.004538999999994</v>
      </c>
    </row>
    <row r="434" spans="2:16" x14ac:dyDescent="0.25">
      <c r="B434" s="87">
        <v>8589625000</v>
      </c>
      <c r="C434" s="87">
        <v>-73.738372999999996</v>
      </c>
      <c r="D434" s="87">
        <v>-64.443916000000002</v>
      </c>
      <c r="F434" s="6" t="s">
        <v>21</v>
      </c>
      <c r="J434" s="87">
        <v>8589625000</v>
      </c>
      <c r="K434" s="87">
        <v>-83.194503999999995</v>
      </c>
      <c r="L434" s="87">
        <v>-73.213607999999994</v>
      </c>
      <c r="N434" s="6" t="s">
        <v>21</v>
      </c>
    </row>
    <row r="435" spans="2:16" x14ac:dyDescent="0.25">
      <c r="B435" s="87">
        <v>8977250000</v>
      </c>
      <c r="C435" s="87">
        <v>-71.281311000000002</v>
      </c>
      <c r="D435" s="87">
        <v>-60.574424999999998</v>
      </c>
      <c r="J435" s="87">
        <v>8977250000</v>
      </c>
      <c r="K435" s="87">
        <v>-75.526084999999995</v>
      </c>
      <c r="L435" s="87">
        <v>-65.656029000000004</v>
      </c>
    </row>
    <row r="436" spans="2:16" x14ac:dyDescent="0.25">
      <c r="B436" s="87" t="s">
        <v>21</v>
      </c>
      <c r="J436" s="87" t="s">
        <v>21</v>
      </c>
    </row>
    <row r="437" spans="2:16" x14ac:dyDescent="0.25">
      <c r="F437" s="6" t="s">
        <v>61</v>
      </c>
      <c r="N437" s="6" t="s">
        <v>61</v>
      </c>
    </row>
    <row r="438" spans="2:16" ht="15.75" x14ac:dyDescent="0.25">
      <c r="F438" s="6" t="s">
        <v>19</v>
      </c>
      <c r="G438" s="6" t="str">
        <f t="shared" ref="G438:G457" si="72">D464</f>
        <v>4Rx5L dBc Log Mag(dB)</v>
      </c>
      <c r="H438" s="35">
        <v>4</v>
      </c>
      <c r="N438" s="6" t="s">
        <v>19</v>
      </c>
      <c r="O438" s="6" t="str">
        <f t="shared" ref="O438:O457" si="73">L464</f>
        <v>4Rx5L dBc Log Mag(dB)</v>
      </c>
      <c r="P438" s="35">
        <v>4</v>
      </c>
    </row>
    <row r="439" spans="2:16" ht="15.75" x14ac:dyDescent="0.25">
      <c r="B439" s="87" t="s">
        <v>59</v>
      </c>
      <c r="F439" s="6">
        <f t="shared" ref="F439:F457" si="74">B465/1000000000</f>
        <v>2.4772500000000002</v>
      </c>
      <c r="G439" s="6">
        <f t="shared" si="72"/>
        <v>-53.776817000000001</v>
      </c>
      <c r="H439" s="36">
        <f>ABS(AVERAGE(G439:G457)-(H438-1)*15)</f>
        <v>113.28771542105261</v>
      </c>
      <c r="J439" s="87" t="s">
        <v>59</v>
      </c>
      <c r="N439" s="6">
        <f t="shared" ref="N439:N457" si="75">J465/1000000000</f>
        <v>2.4772500000000002</v>
      </c>
      <c r="O439" s="6">
        <f t="shared" si="73"/>
        <v>-50.035972999999998</v>
      </c>
      <c r="P439" s="36">
        <f>ABS(AVERAGE(O439:O457)-(P438-1)*15)</f>
        <v>116.20777878947369</v>
      </c>
    </row>
    <row r="440" spans="2:16" x14ac:dyDescent="0.25">
      <c r="B440" s="87" t="s">
        <v>19</v>
      </c>
      <c r="C440" s="87" t="s">
        <v>139</v>
      </c>
      <c r="D440" s="87" t="s">
        <v>60</v>
      </c>
      <c r="F440" s="6">
        <f t="shared" si="74"/>
        <v>3.0062916666666997</v>
      </c>
      <c r="G440" s="6">
        <f t="shared" si="72"/>
        <v>-55.339638000000001</v>
      </c>
      <c r="J440" s="87" t="s">
        <v>19</v>
      </c>
      <c r="K440" s="87" t="s">
        <v>139</v>
      </c>
      <c r="L440" s="87" t="s">
        <v>60</v>
      </c>
      <c r="N440" s="6">
        <f t="shared" si="75"/>
        <v>3.0062916666666997</v>
      </c>
      <c r="O440" s="6">
        <f t="shared" si="73"/>
        <v>-45.924827999999998</v>
      </c>
    </row>
    <row r="441" spans="2:16" x14ac:dyDescent="0.25">
      <c r="B441" s="87">
        <v>2000000000</v>
      </c>
      <c r="C441" s="87">
        <v>-65.858909999999995</v>
      </c>
      <c r="D441" s="87">
        <v>-59.175545</v>
      </c>
      <c r="F441" s="6">
        <f t="shared" si="74"/>
        <v>3.5353333333333001</v>
      </c>
      <c r="G441" s="6">
        <f t="shared" si="72"/>
        <v>-60.118816000000002</v>
      </c>
      <c r="J441" s="87">
        <v>2000000000</v>
      </c>
      <c r="K441" s="87">
        <v>-80.596992</v>
      </c>
      <c r="L441" s="87">
        <v>-68.638474000000002</v>
      </c>
      <c r="N441" s="6">
        <f t="shared" si="75"/>
        <v>3.5353333333333001</v>
      </c>
      <c r="O441" s="6">
        <f t="shared" si="73"/>
        <v>-53.356602000000002</v>
      </c>
    </row>
    <row r="442" spans="2:16" x14ac:dyDescent="0.25">
      <c r="B442" s="87">
        <v>2554291666.6666999</v>
      </c>
      <c r="C442" s="87">
        <v>-77.492165</v>
      </c>
      <c r="D442" s="87">
        <v>-69.659851000000003</v>
      </c>
      <c r="F442" s="6">
        <f t="shared" si="74"/>
        <v>4.0643750000000001</v>
      </c>
      <c r="G442" s="6">
        <f t="shared" si="72"/>
        <v>-64.668457000000004</v>
      </c>
      <c r="J442" s="87">
        <v>2554291666.6666999</v>
      </c>
      <c r="K442" s="87">
        <v>-84.341255000000004</v>
      </c>
      <c r="L442" s="87">
        <v>-76.754868000000002</v>
      </c>
      <c r="N442" s="6">
        <f t="shared" si="75"/>
        <v>4.0643750000000001</v>
      </c>
      <c r="O442" s="6">
        <f t="shared" si="73"/>
        <v>-61.427478999999998</v>
      </c>
    </row>
    <row r="443" spans="2:16" x14ac:dyDescent="0.25">
      <c r="B443" s="87">
        <v>3108583333.3333001</v>
      </c>
      <c r="C443" s="87">
        <v>-90.906218999999993</v>
      </c>
      <c r="D443" s="87">
        <v>-82.866462999999996</v>
      </c>
      <c r="F443" s="6">
        <f t="shared" si="74"/>
        <v>4.5934166666667</v>
      </c>
      <c r="G443" s="6">
        <f t="shared" si="72"/>
        <v>-70.267730999999998</v>
      </c>
      <c r="J443" s="87">
        <v>3108583333.3333001</v>
      </c>
      <c r="K443" s="87">
        <v>-86.470741000000004</v>
      </c>
      <c r="L443" s="87">
        <v>-78.938727999999998</v>
      </c>
      <c r="N443" s="6">
        <f t="shared" si="75"/>
        <v>4.5934166666667</v>
      </c>
      <c r="O443" s="6">
        <f t="shared" si="73"/>
        <v>-63.165973999999999</v>
      </c>
    </row>
    <row r="444" spans="2:16" x14ac:dyDescent="0.25">
      <c r="B444" s="87">
        <v>3662875000</v>
      </c>
      <c r="C444" s="87">
        <v>-91.094054999999997</v>
      </c>
      <c r="D444" s="87">
        <v>-83.072563000000002</v>
      </c>
      <c r="F444" s="6">
        <f t="shared" si="74"/>
        <v>5.1224583333332996</v>
      </c>
      <c r="G444" s="6">
        <f t="shared" si="72"/>
        <v>-72.063231999999999</v>
      </c>
      <c r="J444" s="87">
        <v>3662875000</v>
      </c>
      <c r="K444" s="87">
        <v>-92.266693000000004</v>
      </c>
      <c r="L444" s="87">
        <v>-84.290108000000004</v>
      </c>
      <c r="N444" s="6">
        <f t="shared" si="75"/>
        <v>5.1224583333332996</v>
      </c>
      <c r="O444" s="6">
        <f t="shared" si="73"/>
        <v>-71.243819999999999</v>
      </c>
    </row>
    <row r="445" spans="2:16" x14ac:dyDescent="0.25">
      <c r="B445" s="87">
        <v>4217166666.6666999</v>
      </c>
      <c r="C445" s="87">
        <v>-97.353995999999995</v>
      </c>
      <c r="D445" s="87">
        <v>-89.964248999999995</v>
      </c>
      <c r="F445" s="6">
        <f t="shared" si="74"/>
        <v>5.6515000000000004</v>
      </c>
      <c r="G445" s="6">
        <f t="shared" si="72"/>
        <v>-73.357512999999997</v>
      </c>
      <c r="J445" s="87">
        <v>4217166666.6666999</v>
      </c>
      <c r="K445" s="87">
        <v>-94.996216000000004</v>
      </c>
      <c r="L445" s="87">
        <v>-86.605536999999998</v>
      </c>
      <c r="N445" s="6">
        <f t="shared" si="75"/>
        <v>5.6515000000000004</v>
      </c>
      <c r="O445" s="6">
        <f t="shared" si="73"/>
        <v>-67.491821000000002</v>
      </c>
    </row>
    <row r="446" spans="2:16" x14ac:dyDescent="0.25">
      <c r="B446" s="87">
        <v>4771458333.3332996</v>
      </c>
      <c r="C446" s="87">
        <v>-101.27377</v>
      </c>
      <c r="D446" s="87">
        <v>-93.800895999999995</v>
      </c>
      <c r="F446" s="6">
        <f t="shared" si="74"/>
        <v>6.1805416666667004</v>
      </c>
      <c r="G446" s="6">
        <f t="shared" si="72"/>
        <v>-82.385413999999997</v>
      </c>
      <c r="J446" s="87">
        <v>4771458333.3332996</v>
      </c>
      <c r="K446" s="87">
        <v>-89.486098999999996</v>
      </c>
      <c r="L446" s="87">
        <v>-80.864913999999999</v>
      </c>
      <c r="N446" s="6">
        <f t="shared" si="75"/>
        <v>6.1805416666667004</v>
      </c>
      <c r="O446" s="6">
        <f t="shared" si="73"/>
        <v>-70.003189000000006</v>
      </c>
    </row>
    <row r="447" spans="2:16" x14ac:dyDescent="0.25">
      <c r="B447" s="87">
        <v>5325750000</v>
      </c>
      <c r="C447" s="87">
        <v>-90.222640999999996</v>
      </c>
      <c r="D447" s="87">
        <v>-82.830344999999994</v>
      </c>
      <c r="F447" s="6">
        <f t="shared" si="74"/>
        <v>6.7095833333332999</v>
      </c>
      <c r="G447" s="6">
        <f t="shared" si="72"/>
        <v>-68.826156999999995</v>
      </c>
      <c r="J447" s="87">
        <v>5325750000</v>
      </c>
      <c r="K447" s="87">
        <v>-108.29586</v>
      </c>
      <c r="L447" s="87">
        <v>-99.379210999999998</v>
      </c>
      <c r="N447" s="6">
        <f t="shared" si="75"/>
        <v>6.7095833333332999</v>
      </c>
      <c r="O447" s="6">
        <f t="shared" si="73"/>
        <v>-78.069243999999998</v>
      </c>
    </row>
    <row r="448" spans="2:16" x14ac:dyDescent="0.25">
      <c r="B448" s="87">
        <v>5880041666.6667004</v>
      </c>
      <c r="C448" s="87">
        <v>-94.419974999999994</v>
      </c>
      <c r="D448" s="87">
        <v>-86.726455999999999</v>
      </c>
      <c r="F448" s="6">
        <f t="shared" si="74"/>
        <v>7.2386249999999999</v>
      </c>
      <c r="G448" s="6">
        <f t="shared" si="72"/>
        <v>-71.572342000000006</v>
      </c>
      <c r="J448" s="87">
        <v>5880041666.6667004</v>
      </c>
      <c r="K448" s="87">
        <v>-106.8874</v>
      </c>
      <c r="L448" s="87">
        <v>-97.574218999999999</v>
      </c>
      <c r="N448" s="6">
        <f t="shared" si="75"/>
        <v>7.2386249999999999</v>
      </c>
      <c r="O448" s="6">
        <f t="shared" si="73"/>
        <v>-77.509383999999997</v>
      </c>
    </row>
    <row r="449" spans="2:16" x14ac:dyDescent="0.25">
      <c r="B449" s="87">
        <v>6434333333.3332996</v>
      </c>
      <c r="C449" s="87">
        <v>-109.52491999999999</v>
      </c>
      <c r="D449" s="87">
        <v>-101.64833</v>
      </c>
      <c r="F449" s="6">
        <f t="shared" si="74"/>
        <v>7.7676666666667007</v>
      </c>
      <c r="G449" s="6">
        <f t="shared" si="72"/>
        <v>-75.319678999999994</v>
      </c>
      <c r="J449" s="87">
        <v>6434333333.3332996</v>
      </c>
      <c r="K449" s="87">
        <v>-95.478249000000005</v>
      </c>
      <c r="L449" s="87">
        <v>-85.993461999999994</v>
      </c>
      <c r="N449" s="6">
        <f t="shared" si="75"/>
        <v>7.7676666666667007</v>
      </c>
      <c r="O449" s="6">
        <f t="shared" si="73"/>
        <v>-80.623276000000004</v>
      </c>
    </row>
    <row r="450" spans="2:16" x14ac:dyDescent="0.25">
      <c r="B450" s="87">
        <v>6988625000</v>
      </c>
      <c r="C450" s="87">
        <v>-95.972945999999993</v>
      </c>
      <c r="D450" s="87">
        <v>-87.893653999999998</v>
      </c>
      <c r="F450" s="6">
        <f t="shared" si="74"/>
        <v>8.2967083333332994</v>
      </c>
      <c r="G450" s="6">
        <f t="shared" si="72"/>
        <v>-80.241043000000005</v>
      </c>
      <c r="J450" s="87">
        <v>6988625000</v>
      </c>
      <c r="K450" s="87">
        <v>-102.67034</v>
      </c>
      <c r="L450" s="87">
        <v>-92.954482999999996</v>
      </c>
      <c r="N450" s="6">
        <f t="shared" si="75"/>
        <v>8.2967083333332994</v>
      </c>
      <c r="O450" s="6">
        <f t="shared" si="73"/>
        <v>-79.702126000000007</v>
      </c>
    </row>
    <row r="451" spans="2:16" x14ac:dyDescent="0.25">
      <c r="B451" s="87">
        <v>7542916666.6667004</v>
      </c>
      <c r="C451" s="87">
        <v>-94.975716000000006</v>
      </c>
      <c r="D451" s="87">
        <v>-86.662743000000006</v>
      </c>
      <c r="F451" s="6">
        <f t="shared" si="74"/>
        <v>8.8257499999999993</v>
      </c>
      <c r="G451" s="6">
        <f t="shared" si="72"/>
        <v>-73.681549000000004</v>
      </c>
      <c r="J451" s="87">
        <v>7542916666.6667004</v>
      </c>
      <c r="K451" s="87">
        <v>-105.09612</v>
      </c>
      <c r="L451" s="87">
        <v>-95.367805000000004</v>
      </c>
      <c r="N451" s="6">
        <f t="shared" si="75"/>
        <v>8.8257499999999993</v>
      </c>
      <c r="O451" s="6">
        <f t="shared" si="73"/>
        <v>-83.612319999999997</v>
      </c>
    </row>
    <row r="452" spans="2:16" x14ac:dyDescent="0.25">
      <c r="B452" s="87">
        <v>8097208333.3332996</v>
      </c>
      <c r="C452" s="87">
        <v>-93.901138000000003</v>
      </c>
      <c r="D452" s="87">
        <v>-85.668694000000002</v>
      </c>
      <c r="F452" s="6">
        <f t="shared" si="74"/>
        <v>9.354791666666701</v>
      </c>
      <c r="G452" s="6">
        <f t="shared" si="72"/>
        <v>-70.050537000000006</v>
      </c>
      <c r="J452" s="87">
        <v>8097208333.3332996</v>
      </c>
      <c r="K452" s="87">
        <v>-98.637337000000002</v>
      </c>
      <c r="L452" s="87">
        <v>-88.909347999999994</v>
      </c>
      <c r="N452" s="6">
        <f t="shared" si="75"/>
        <v>9.354791666666701</v>
      </c>
      <c r="O452" s="6">
        <f t="shared" si="73"/>
        <v>-95.479095000000001</v>
      </c>
    </row>
    <row r="453" spans="2:16" x14ac:dyDescent="0.25">
      <c r="B453" s="87">
        <v>8651500000</v>
      </c>
      <c r="C453" s="87">
        <v>-94.564903000000001</v>
      </c>
      <c r="D453" s="87">
        <v>-85.884017999999998</v>
      </c>
      <c r="F453" s="6">
        <f t="shared" si="74"/>
        <v>9.8838333333332997</v>
      </c>
      <c r="G453" s="6">
        <f t="shared" si="72"/>
        <v>-74.262421000000003</v>
      </c>
      <c r="J453" s="87">
        <v>8651500000</v>
      </c>
      <c r="K453" s="87">
        <v>-103.89372</v>
      </c>
      <c r="L453" s="87">
        <v>-93.501007000000001</v>
      </c>
      <c r="N453" s="6">
        <f t="shared" si="75"/>
        <v>9.8838333333332997</v>
      </c>
      <c r="O453" s="6">
        <f t="shared" si="73"/>
        <v>-80.103256000000002</v>
      </c>
    </row>
    <row r="454" spans="2:16" x14ac:dyDescent="0.25">
      <c r="B454" s="87">
        <v>9205791666.6667004</v>
      </c>
      <c r="C454" s="87">
        <v>-89.298957999999999</v>
      </c>
      <c r="D454" s="87">
        <v>-80.236144999999993</v>
      </c>
      <c r="F454" s="6">
        <f t="shared" si="74"/>
        <v>10.412875</v>
      </c>
      <c r="G454" s="6">
        <f t="shared" si="72"/>
        <v>-67.908630000000002</v>
      </c>
      <c r="J454" s="87">
        <v>9205791666.6667004</v>
      </c>
      <c r="K454" s="87">
        <v>-92.851906</v>
      </c>
      <c r="L454" s="87">
        <v>-82.009308000000004</v>
      </c>
      <c r="N454" s="6">
        <f t="shared" si="75"/>
        <v>10.412875</v>
      </c>
      <c r="O454" s="6">
        <f t="shared" si="73"/>
        <v>-77.194480999999996</v>
      </c>
    </row>
    <row r="455" spans="2:16" x14ac:dyDescent="0.25">
      <c r="B455" s="87">
        <v>9760083333.3332996</v>
      </c>
      <c r="C455" s="87">
        <v>-79.037750000000003</v>
      </c>
      <c r="D455" s="87">
        <v>-69.967369000000005</v>
      </c>
      <c r="F455" s="6">
        <f t="shared" si="74"/>
        <v>10.941916666667</v>
      </c>
      <c r="G455" s="6">
        <f t="shared" si="72"/>
        <v>-62.611656000000004</v>
      </c>
      <c r="J455" s="87">
        <v>9760083333.3332996</v>
      </c>
      <c r="K455" s="87">
        <v>-90.253105000000005</v>
      </c>
      <c r="L455" s="87">
        <v>-79.24691</v>
      </c>
      <c r="N455" s="6">
        <f t="shared" si="75"/>
        <v>10.941916666667</v>
      </c>
      <c r="O455" s="6">
        <f t="shared" si="73"/>
        <v>-76.947495000000004</v>
      </c>
    </row>
    <row r="456" spans="2:16" x14ac:dyDescent="0.25">
      <c r="B456" s="87">
        <v>10314375000</v>
      </c>
      <c r="C456" s="87">
        <v>-78.722290000000001</v>
      </c>
      <c r="D456" s="87">
        <v>-70.051529000000002</v>
      </c>
      <c r="F456" s="6">
        <f t="shared" si="74"/>
        <v>11.470958333333</v>
      </c>
      <c r="G456" s="6">
        <f t="shared" si="72"/>
        <v>-59.955227000000001</v>
      </c>
      <c r="J456" s="87">
        <v>10314375000</v>
      </c>
      <c r="K456" s="87">
        <v>-93.938782000000003</v>
      </c>
      <c r="L456" s="87">
        <v>-83.468306999999996</v>
      </c>
      <c r="N456" s="6">
        <f t="shared" si="75"/>
        <v>11.470958333333</v>
      </c>
      <c r="O456" s="6">
        <f t="shared" si="73"/>
        <v>-69.808655000000002</v>
      </c>
    </row>
    <row r="457" spans="2:16" x14ac:dyDescent="0.25">
      <c r="B457" s="87">
        <v>10868666666.667</v>
      </c>
      <c r="C457" s="87">
        <v>-79.977813999999995</v>
      </c>
      <c r="D457" s="87">
        <v>-71.175621000000007</v>
      </c>
      <c r="F457" s="6">
        <f t="shared" si="74"/>
        <v>12</v>
      </c>
      <c r="G457" s="6">
        <f t="shared" si="72"/>
        <v>-61.059733999999999</v>
      </c>
      <c r="J457" s="87">
        <v>10868666666.667</v>
      </c>
      <c r="K457" s="87">
        <v>-90.417168000000004</v>
      </c>
      <c r="L457" s="87">
        <v>-80.240074000000007</v>
      </c>
      <c r="N457" s="6">
        <f t="shared" si="75"/>
        <v>12</v>
      </c>
      <c r="O457" s="6">
        <f t="shared" si="73"/>
        <v>-71.248778999999999</v>
      </c>
    </row>
    <row r="458" spans="2:16" x14ac:dyDescent="0.25">
      <c r="B458" s="87">
        <v>11422958333.333</v>
      </c>
      <c r="C458" s="87">
        <v>-86.023758000000001</v>
      </c>
      <c r="D458" s="87">
        <v>-76.729301000000007</v>
      </c>
      <c r="F458" s="6" t="s">
        <v>21</v>
      </c>
      <c r="J458" s="87">
        <v>11422958333.333</v>
      </c>
      <c r="K458" s="87">
        <v>-97.234238000000005</v>
      </c>
      <c r="L458" s="87">
        <v>-87.253342000000004</v>
      </c>
      <c r="N458" s="6" t="s">
        <v>21</v>
      </c>
    </row>
    <row r="459" spans="2:16" x14ac:dyDescent="0.25">
      <c r="B459" s="87">
        <v>11977250000</v>
      </c>
      <c r="C459" s="87">
        <v>-85.626830999999996</v>
      </c>
      <c r="D459" s="87">
        <v>-74.919944999999998</v>
      </c>
      <c r="J459" s="87">
        <v>11977250000</v>
      </c>
      <c r="K459" s="87">
        <v>-81.874595999999997</v>
      </c>
      <c r="L459" s="87">
        <v>-72.004538999999994</v>
      </c>
    </row>
    <row r="460" spans="2:16" x14ac:dyDescent="0.25">
      <c r="B460" s="87" t="s">
        <v>21</v>
      </c>
      <c r="J460" s="87" t="s">
        <v>21</v>
      </c>
    </row>
    <row r="461" spans="2:16" x14ac:dyDescent="0.25">
      <c r="F461" s="6" t="s">
        <v>63</v>
      </c>
      <c r="N461" s="6" t="s">
        <v>63</v>
      </c>
    </row>
    <row r="462" spans="2:16" ht="15.75" x14ac:dyDescent="0.25">
      <c r="F462" s="6" t="s">
        <v>19</v>
      </c>
      <c r="G462" s="6" t="str">
        <f t="shared" ref="G462:G481" si="76">D488</f>
        <v>5Rx1L dBc Log Mag(dB)</v>
      </c>
      <c r="H462" s="35">
        <v>5</v>
      </c>
      <c r="N462" s="6" t="s">
        <v>19</v>
      </c>
      <c r="O462" s="6" t="str">
        <f t="shared" ref="O462:O481" si="77">L488</f>
        <v>5Rx1L dBc Log Mag(dB)</v>
      </c>
      <c r="P462" s="35">
        <v>5</v>
      </c>
    </row>
    <row r="463" spans="2:16" ht="15.75" x14ac:dyDescent="0.25">
      <c r="B463" s="87" t="s">
        <v>61</v>
      </c>
      <c r="F463" s="6">
        <f t="shared" ref="F463:F481" si="78">B489/1000000000</f>
        <v>2</v>
      </c>
      <c r="G463" s="6">
        <f t="shared" si="76"/>
        <v>-60.763500000000001</v>
      </c>
      <c r="H463" s="36">
        <f>ABS(AVERAGE(G463:G481)-(H462-1)*15)</f>
        <v>119.73903810526315</v>
      </c>
      <c r="J463" s="87" t="s">
        <v>61</v>
      </c>
      <c r="N463" s="6">
        <f t="shared" ref="N463:N481" si="79">J489/1000000000</f>
        <v>2</v>
      </c>
      <c r="O463" s="6">
        <f t="shared" si="77"/>
        <v>-52.726044000000002</v>
      </c>
      <c r="P463" s="36">
        <f>ABS(AVERAGE(O463:O481)-(P462-1)*15)</f>
        <v>122.16914668421052</v>
      </c>
    </row>
    <row r="464" spans="2:16" x14ac:dyDescent="0.25">
      <c r="B464" s="87" t="s">
        <v>19</v>
      </c>
      <c r="C464" s="87" t="s">
        <v>140</v>
      </c>
      <c r="D464" s="87" t="s">
        <v>62</v>
      </c>
      <c r="F464" s="6">
        <f t="shared" si="78"/>
        <v>2.0212111111111</v>
      </c>
      <c r="G464" s="6">
        <f t="shared" si="76"/>
        <v>-59.336360999999997</v>
      </c>
      <c r="J464" s="87" t="s">
        <v>19</v>
      </c>
      <c r="K464" s="87" t="s">
        <v>140</v>
      </c>
      <c r="L464" s="87" t="s">
        <v>62</v>
      </c>
      <c r="N464" s="6">
        <f t="shared" si="79"/>
        <v>2.0212111111111</v>
      </c>
      <c r="O464" s="6">
        <f t="shared" si="77"/>
        <v>-61.845516000000003</v>
      </c>
    </row>
    <row r="465" spans="2:15" x14ac:dyDescent="0.25">
      <c r="B465" s="87">
        <v>2477250000</v>
      </c>
      <c r="C465" s="87">
        <v>-60.460177999999999</v>
      </c>
      <c r="D465" s="87">
        <v>-53.776817000000001</v>
      </c>
      <c r="F465" s="6">
        <f t="shared" si="78"/>
        <v>2.0424222222221999</v>
      </c>
      <c r="G465" s="6">
        <f t="shared" si="76"/>
        <v>-60.866455000000002</v>
      </c>
      <c r="J465" s="87">
        <v>2477250000</v>
      </c>
      <c r="K465" s="87">
        <v>-61.994492000000001</v>
      </c>
      <c r="L465" s="87">
        <v>-50.035972999999998</v>
      </c>
      <c r="N465" s="6">
        <f t="shared" si="79"/>
        <v>2.0424222222221999</v>
      </c>
      <c r="O465" s="6">
        <f t="shared" si="77"/>
        <v>-70.042961000000005</v>
      </c>
    </row>
    <row r="466" spans="2:15" x14ac:dyDescent="0.25">
      <c r="B466" s="87">
        <v>3006291666.6666999</v>
      </c>
      <c r="C466" s="87">
        <v>-63.171951</v>
      </c>
      <c r="D466" s="87">
        <v>-55.339638000000001</v>
      </c>
      <c r="F466" s="6">
        <f t="shared" si="78"/>
        <v>2.0636333333332999</v>
      </c>
      <c r="G466" s="6">
        <f t="shared" si="76"/>
        <v>-58.334201999999998</v>
      </c>
      <c r="J466" s="87">
        <v>3006291666.6666999</v>
      </c>
      <c r="K466" s="87">
        <v>-53.511215</v>
      </c>
      <c r="L466" s="87">
        <v>-45.924827999999998</v>
      </c>
      <c r="N466" s="6">
        <f t="shared" si="79"/>
        <v>2.0636333333332999</v>
      </c>
      <c r="O466" s="6">
        <f t="shared" si="77"/>
        <v>-70.453406999999999</v>
      </c>
    </row>
    <row r="467" spans="2:15" x14ac:dyDescent="0.25">
      <c r="B467" s="87">
        <v>3535333333.3333001</v>
      </c>
      <c r="C467" s="87">
        <v>-68.158585000000002</v>
      </c>
      <c r="D467" s="87">
        <v>-60.118816000000002</v>
      </c>
      <c r="F467" s="6">
        <f t="shared" si="78"/>
        <v>2.0848444444443999</v>
      </c>
      <c r="G467" s="6">
        <f t="shared" si="76"/>
        <v>-60.567321999999997</v>
      </c>
      <c r="J467" s="87">
        <v>3535333333.3333001</v>
      </c>
      <c r="K467" s="87">
        <v>-60.888615000000001</v>
      </c>
      <c r="L467" s="87">
        <v>-53.356602000000002</v>
      </c>
      <c r="N467" s="6">
        <f t="shared" si="79"/>
        <v>2.0848444444443999</v>
      </c>
      <c r="O467" s="6">
        <f t="shared" si="77"/>
        <v>-70.510704000000004</v>
      </c>
    </row>
    <row r="468" spans="2:15" x14ac:dyDescent="0.25">
      <c r="B468" s="87">
        <v>4064375000</v>
      </c>
      <c r="C468" s="87">
        <v>-72.689948999999999</v>
      </c>
      <c r="D468" s="87">
        <v>-64.668457000000004</v>
      </c>
      <c r="F468" s="6">
        <f t="shared" si="78"/>
        <v>2.1060555555555998</v>
      </c>
      <c r="G468" s="6">
        <f t="shared" si="76"/>
        <v>-62.248427999999997</v>
      </c>
      <c r="J468" s="87">
        <v>4064375000</v>
      </c>
      <c r="K468" s="87">
        <v>-69.404067999999995</v>
      </c>
      <c r="L468" s="87">
        <v>-61.427478999999998</v>
      </c>
      <c r="N468" s="6">
        <f t="shared" si="79"/>
        <v>2.1060555555555998</v>
      </c>
      <c r="O468" s="6">
        <f t="shared" si="77"/>
        <v>-67.856978999999995</v>
      </c>
    </row>
    <row r="469" spans="2:15" x14ac:dyDescent="0.25">
      <c r="B469" s="87">
        <v>4593416666.6667004</v>
      </c>
      <c r="C469" s="87">
        <v>-77.657477999999998</v>
      </c>
      <c r="D469" s="87">
        <v>-70.267730999999998</v>
      </c>
      <c r="F469" s="6">
        <f t="shared" si="78"/>
        <v>2.1272666666666997</v>
      </c>
      <c r="G469" s="6">
        <f t="shared" si="76"/>
        <v>-62.646453999999999</v>
      </c>
      <c r="J469" s="87">
        <v>4593416666.6667004</v>
      </c>
      <c r="K469" s="87">
        <v>-71.556656000000004</v>
      </c>
      <c r="L469" s="87">
        <v>-63.165973999999999</v>
      </c>
      <c r="N469" s="6">
        <f t="shared" si="79"/>
        <v>2.1272666666666997</v>
      </c>
      <c r="O469" s="6">
        <f t="shared" si="77"/>
        <v>-73.146111000000005</v>
      </c>
    </row>
    <row r="470" spans="2:15" x14ac:dyDescent="0.25">
      <c r="B470" s="87">
        <v>5122458333.3332996</v>
      </c>
      <c r="C470" s="87">
        <v>-79.536109999999994</v>
      </c>
      <c r="D470" s="87">
        <v>-72.063231999999999</v>
      </c>
      <c r="F470" s="6">
        <f t="shared" si="78"/>
        <v>2.1484777777778001</v>
      </c>
      <c r="G470" s="6">
        <f t="shared" si="76"/>
        <v>-61.587124000000003</v>
      </c>
      <c r="J470" s="87">
        <v>5122458333.3332996</v>
      </c>
      <c r="K470" s="87">
        <v>-79.865013000000005</v>
      </c>
      <c r="L470" s="87">
        <v>-71.243819999999999</v>
      </c>
      <c r="N470" s="6">
        <f t="shared" si="79"/>
        <v>2.1484777777778001</v>
      </c>
      <c r="O470" s="6">
        <f t="shared" si="77"/>
        <v>-75.129456000000005</v>
      </c>
    </row>
    <row r="471" spans="2:15" x14ac:dyDescent="0.25">
      <c r="B471" s="87">
        <v>5651500000</v>
      </c>
      <c r="C471" s="87">
        <v>-80.749808999999999</v>
      </c>
      <c r="D471" s="87">
        <v>-73.357512999999997</v>
      </c>
      <c r="F471" s="6">
        <f t="shared" si="78"/>
        <v>2.1696888888888997</v>
      </c>
      <c r="G471" s="6">
        <f t="shared" si="76"/>
        <v>-59.717804000000001</v>
      </c>
      <c r="J471" s="87">
        <v>5651500000</v>
      </c>
      <c r="K471" s="87">
        <v>-76.408478000000002</v>
      </c>
      <c r="L471" s="87">
        <v>-67.491821000000002</v>
      </c>
      <c r="N471" s="6">
        <f t="shared" si="79"/>
        <v>2.1696888888888997</v>
      </c>
      <c r="O471" s="6">
        <f t="shared" si="77"/>
        <v>-67.031097000000003</v>
      </c>
    </row>
    <row r="472" spans="2:15" x14ac:dyDescent="0.25">
      <c r="B472" s="87">
        <v>6180541666.6667004</v>
      </c>
      <c r="C472" s="87">
        <v>-90.078941</v>
      </c>
      <c r="D472" s="87">
        <v>-82.385413999999997</v>
      </c>
      <c r="F472" s="6">
        <f t="shared" si="78"/>
        <v>2.1909000000000001</v>
      </c>
      <c r="G472" s="6">
        <f t="shared" si="76"/>
        <v>-61.44511</v>
      </c>
      <c r="J472" s="87">
        <v>6180541666.6667004</v>
      </c>
      <c r="K472" s="87">
        <v>-79.316360000000003</v>
      </c>
      <c r="L472" s="87">
        <v>-70.003189000000006</v>
      </c>
      <c r="N472" s="6">
        <f t="shared" si="79"/>
        <v>2.1909000000000001</v>
      </c>
      <c r="O472" s="6">
        <f t="shared" si="77"/>
        <v>-63.980029999999999</v>
      </c>
    </row>
    <row r="473" spans="2:15" x14ac:dyDescent="0.25">
      <c r="B473" s="87">
        <v>6709583333.3332996</v>
      </c>
      <c r="C473" s="87">
        <v>-76.702743999999996</v>
      </c>
      <c r="D473" s="87">
        <v>-68.826156999999995</v>
      </c>
      <c r="F473" s="6">
        <f t="shared" si="78"/>
        <v>2.2121111111111</v>
      </c>
      <c r="G473" s="6">
        <f t="shared" si="76"/>
        <v>-60.949207000000001</v>
      </c>
      <c r="J473" s="87">
        <v>6709583333.3332996</v>
      </c>
      <c r="K473" s="87">
        <v>-87.554030999999995</v>
      </c>
      <c r="L473" s="87">
        <v>-78.069243999999998</v>
      </c>
      <c r="N473" s="6">
        <f t="shared" si="79"/>
        <v>2.2121111111111</v>
      </c>
      <c r="O473" s="6">
        <f t="shared" si="77"/>
        <v>-61.066764999999997</v>
      </c>
    </row>
    <row r="474" spans="2:15" x14ac:dyDescent="0.25">
      <c r="B474" s="87">
        <v>7238625000</v>
      </c>
      <c r="C474" s="87">
        <v>-79.651634000000001</v>
      </c>
      <c r="D474" s="87">
        <v>-71.572342000000006</v>
      </c>
      <c r="F474" s="6">
        <f t="shared" si="78"/>
        <v>2.2333222222222</v>
      </c>
      <c r="G474" s="6">
        <f t="shared" si="76"/>
        <v>-60.624813000000003</v>
      </c>
      <c r="J474" s="87">
        <v>7238625000</v>
      </c>
      <c r="K474" s="87">
        <v>-87.225250000000003</v>
      </c>
      <c r="L474" s="87">
        <v>-77.509383999999997</v>
      </c>
      <c r="N474" s="6">
        <f t="shared" si="79"/>
        <v>2.2333222222222</v>
      </c>
      <c r="O474" s="6">
        <f t="shared" si="77"/>
        <v>-59.988658999999998</v>
      </c>
    </row>
    <row r="475" spans="2:15" x14ac:dyDescent="0.25">
      <c r="B475" s="87">
        <v>7767666666.6667004</v>
      </c>
      <c r="C475" s="87">
        <v>-83.632660000000001</v>
      </c>
      <c r="D475" s="87">
        <v>-75.319678999999994</v>
      </c>
      <c r="F475" s="6">
        <f t="shared" si="78"/>
        <v>2.2545333333333</v>
      </c>
      <c r="G475" s="6">
        <f t="shared" si="76"/>
        <v>-58.682456999999999</v>
      </c>
      <c r="J475" s="87">
        <v>7767666666.6667004</v>
      </c>
      <c r="K475" s="87">
        <v>-90.351585</v>
      </c>
      <c r="L475" s="87">
        <v>-80.623276000000004</v>
      </c>
      <c r="N475" s="6">
        <f t="shared" si="79"/>
        <v>2.2545333333333</v>
      </c>
      <c r="O475" s="6">
        <f t="shared" si="77"/>
        <v>-58.449553999999999</v>
      </c>
    </row>
    <row r="476" spans="2:15" x14ac:dyDescent="0.25">
      <c r="B476" s="87">
        <v>8296708333.3332996</v>
      </c>
      <c r="C476" s="87">
        <v>-88.473488000000003</v>
      </c>
      <c r="D476" s="87">
        <v>-80.241043000000005</v>
      </c>
      <c r="F476" s="6">
        <f t="shared" si="78"/>
        <v>2.2757444444443999</v>
      </c>
      <c r="G476" s="6">
        <f t="shared" si="76"/>
        <v>-56.973807999999998</v>
      </c>
      <c r="J476" s="87">
        <v>8296708333.3332996</v>
      </c>
      <c r="K476" s="87">
        <v>-89.430115000000001</v>
      </c>
      <c r="L476" s="87">
        <v>-79.702126000000007</v>
      </c>
      <c r="N476" s="6">
        <f t="shared" si="79"/>
        <v>2.2757444444443999</v>
      </c>
      <c r="O476" s="6">
        <f t="shared" si="77"/>
        <v>-54.957740999999999</v>
      </c>
    </row>
    <row r="477" spans="2:15" x14ac:dyDescent="0.25">
      <c r="B477" s="87">
        <v>8825750000</v>
      </c>
      <c r="C477" s="87">
        <v>-82.362433999999993</v>
      </c>
      <c r="D477" s="87">
        <v>-73.681549000000004</v>
      </c>
      <c r="F477" s="6">
        <f t="shared" si="78"/>
        <v>2.2969555555556003</v>
      </c>
      <c r="G477" s="6">
        <f t="shared" si="76"/>
        <v>-57.347591000000001</v>
      </c>
      <c r="J477" s="87">
        <v>8825750000</v>
      </c>
      <c r="K477" s="87">
        <v>-94.005027999999996</v>
      </c>
      <c r="L477" s="87">
        <v>-83.612319999999997</v>
      </c>
      <c r="N477" s="6">
        <f t="shared" si="79"/>
        <v>2.2969555555556003</v>
      </c>
      <c r="O477" s="6">
        <f t="shared" si="77"/>
        <v>-52.100113</v>
      </c>
    </row>
    <row r="478" spans="2:15" x14ac:dyDescent="0.25">
      <c r="B478" s="87">
        <v>9354791666.6667004</v>
      </c>
      <c r="C478" s="87">
        <v>-79.113358000000005</v>
      </c>
      <c r="D478" s="87">
        <v>-70.050537000000006</v>
      </c>
      <c r="F478" s="6">
        <f t="shared" si="78"/>
        <v>2.3181666666666998</v>
      </c>
      <c r="G478" s="6">
        <f t="shared" si="76"/>
        <v>-60.948227000000003</v>
      </c>
      <c r="J478" s="87">
        <v>9354791666.6667004</v>
      </c>
      <c r="K478" s="87">
        <v>-106.32169</v>
      </c>
      <c r="L478" s="87">
        <v>-95.479095000000001</v>
      </c>
      <c r="N478" s="6">
        <f t="shared" si="79"/>
        <v>2.3181666666666998</v>
      </c>
      <c r="O478" s="6">
        <f t="shared" si="77"/>
        <v>-55.155932999999997</v>
      </c>
    </row>
    <row r="479" spans="2:15" x14ac:dyDescent="0.25">
      <c r="B479" s="87">
        <v>9883833333.3332996</v>
      </c>
      <c r="C479" s="87">
        <v>-83.332808999999997</v>
      </c>
      <c r="D479" s="87">
        <v>-74.262421000000003</v>
      </c>
      <c r="F479" s="6">
        <f t="shared" si="78"/>
        <v>2.3393777777778002</v>
      </c>
      <c r="G479" s="6">
        <f t="shared" si="76"/>
        <v>-58.741084999999998</v>
      </c>
      <c r="J479" s="87">
        <v>9883833333.3332996</v>
      </c>
      <c r="K479" s="87">
        <v>-91.109443999999996</v>
      </c>
      <c r="L479" s="87">
        <v>-80.103256000000002</v>
      </c>
      <c r="N479" s="6">
        <f t="shared" si="79"/>
        <v>2.3393777777778002</v>
      </c>
      <c r="O479" s="6">
        <f t="shared" si="77"/>
        <v>-56.034714000000001</v>
      </c>
    </row>
    <row r="480" spans="2:15" x14ac:dyDescent="0.25">
      <c r="B480" s="87">
        <v>10412875000</v>
      </c>
      <c r="C480" s="87">
        <v>-76.579391000000001</v>
      </c>
      <c r="D480" s="87">
        <v>-67.908630000000002</v>
      </c>
      <c r="F480" s="6">
        <f t="shared" si="78"/>
        <v>2.3605888888888997</v>
      </c>
      <c r="G480" s="6">
        <f t="shared" si="76"/>
        <v>-57.882660000000001</v>
      </c>
      <c r="J480" s="87">
        <v>10412875000</v>
      </c>
      <c r="K480" s="87">
        <v>-87.664955000000006</v>
      </c>
      <c r="L480" s="87">
        <v>-77.194480999999996</v>
      </c>
      <c r="N480" s="6">
        <f t="shared" si="79"/>
        <v>2.3605888888888997</v>
      </c>
      <c r="O480" s="6">
        <f t="shared" si="77"/>
        <v>-56.047333000000002</v>
      </c>
    </row>
    <row r="481" spans="2:16" x14ac:dyDescent="0.25">
      <c r="B481" s="87">
        <v>10941916666.667</v>
      </c>
      <c r="C481" s="87">
        <v>-71.413848999999999</v>
      </c>
      <c r="D481" s="87">
        <v>-62.611656000000004</v>
      </c>
      <c r="F481" s="6">
        <f t="shared" si="78"/>
        <v>2.3818000000000001</v>
      </c>
      <c r="G481" s="6">
        <f t="shared" si="76"/>
        <v>-55.379116000000003</v>
      </c>
      <c r="J481" s="87">
        <v>10941916666.667</v>
      </c>
      <c r="K481" s="87">
        <v>-87.124588000000003</v>
      </c>
      <c r="L481" s="87">
        <v>-76.947495000000004</v>
      </c>
      <c r="N481" s="6">
        <f t="shared" si="79"/>
        <v>2.3818000000000001</v>
      </c>
      <c r="O481" s="6">
        <f t="shared" si="77"/>
        <v>-54.690669999999997</v>
      </c>
    </row>
    <row r="482" spans="2:16" x14ac:dyDescent="0.25">
      <c r="B482" s="87">
        <v>11470958333.333</v>
      </c>
      <c r="C482" s="87">
        <v>-69.249686999999994</v>
      </c>
      <c r="D482" s="87">
        <v>-59.955227000000001</v>
      </c>
      <c r="F482" s="6" t="s">
        <v>21</v>
      </c>
      <c r="J482" s="87">
        <v>11470958333.333</v>
      </c>
      <c r="K482" s="87">
        <v>-79.789551000000003</v>
      </c>
      <c r="L482" s="87">
        <v>-69.808655000000002</v>
      </c>
      <c r="N482" s="6" t="s">
        <v>21</v>
      </c>
    </row>
    <row r="483" spans="2:16" x14ac:dyDescent="0.25">
      <c r="B483" s="87">
        <v>12000000000</v>
      </c>
      <c r="C483" s="87">
        <v>-71.766616999999997</v>
      </c>
      <c r="D483" s="87">
        <v>-61.059733999999999</v>
      </c>
      <c r="J483" s="87">
        <v>12000000000</v>
      </c>
      <c r="K483" s="87">
        <v>-81.118827999999993</v>
      </c>
      <c r="L483" s="87">
        <v>-71.248778999999999</v>
      </c>
    </row>
    <row r="484" spans="2:16" x14ac:dyDescent="0.25">
      <c r="B484" s="87" t="s">
        <v>21</v>
      </c>
      <c r="J484" s="87" t="s">
        <v>21</v>
      </c>
    </row>
    <row r="485" spans="2:16" x14ac:dyDescent="0.25">
      <c r="F485" s="6" t="s">
        <v>64</v>
      </c>
      <c r="N485" s="6" t="s">
        <v>64</v>
      </c>
    </row>
    <row r="486" spans="2:16" ht="15.75" x14ac:dyDescent="0.25">
      <c r="F486" s="6" t="s">
        <v>19</v>
      </c>
      <c r="G486" s="6" t="str">
        <f t="shared" ref="G486:G505" si="80">D512</f>
        <v>5Rx2L dBc Log Mag(dB)</v>
      </c>
      <c r="H486" s="35">
        <v>5</v>
      </c>
      <c r="N486" s="6" t="s">
        <v>19</v>
      </c>
      <c r="O486" s="6" t="str">
        <f t="shared" ref="O486:O505" si="81">L512</f>
        <v>5Rx2L dBc Log Mag(dB)</v>
      </c>
      <c r="P486" s="35">
        <v>5</v>
      </c>
    </row>
    <row r="487" spans="2:16" ht="15.75" x14ac:dyDescent="0.25">
      <c r="B487" s="87" t="s">
        <v>63</v>
      </c>
      <c r="F487" s="6">
        <f t="shared" ref="F487:F505" si="82">B513/1000000000</f>
        <v>3</v>
      </c>
      <c r="G487" s="6">
        <f t="shared" si="80"/>
        <v>-69.599213000000006</v>
      </c>
      <c r="H487" s="36">
        <f>ABS(AVERAGE(G487:G505)-(H486-1)*15)</f>
        <v>126.99863031578946</v>
      </c>
      <c r="J487" s="87" t="s">
        <v>63</v>
      </c>
      <c r="N487" s="6">
        <f t="shared" ref="N487:N505" si="83">J513/1000000000</f>
        <v>3</v>
      </c>
      <c r="O487" s="6">
        <f t="shared" si="81"/>
        <v>-68.555969000000005</v>
      </c>
      <c r="P487" s="36">
        <f>ABS(AVERAGE(O487:O505)-(P486-1)*15)</f>
        <v>132.07045942105265</v>
      </c>
    </row>
    <row r="488" spans="2:16" x14ac:dyDescent="0.25">
      <c r="B488" s="87" t="s">
        <v>19</v>
      </c>
      <c r="C488" s="87" t="s">
        <v>141</v>
      </c>
      <c r="D488" s="87" t="s">
        <v>273</v>
      </c>
      <c r="F488" s="6">
        <f t="shared" si="82"/>
        <v>3.0989888888888997</v>
      </c>
      <c r="G488" s="6">
        <f t="shared" si="80"/>
        <v>-66.078406999999999</v>
      </c>
      <c r="J488" s="87" t="s">
        <v>19</v>
      </c>
      <c r="K488" s="87" t="s">
        <v>141</v>
      </c>
      <c r="L488" s="87" t="s">
        <v>273</v>
      </c>
      <c r="N488" s="6">
        <f t="shared" si="83"/>
        <v>3.0989888888888997</v>
      </c>
      <c r="O488" s="6">
        <f t="shared" si="81"/>
        <v>-79.673325000000006</v>
      </c>
    </row>
    <row r="489" spans="2:16" x14ac:dyDescent="0.25">
      <c r="B489" s="87">
        <v>2000000000</v>
      </c>
      <c r="C489" s="87">
        <v>-67.446860999999998</v>
      </c>
      <c r="D489" s="87">
        <v>-60.763500000000001</v>
      </c>
      <c r="F489" s="6">
        <f t="shared" si="82"/>
        <v>3.1979777777778002</v>
      </c>
      <c r="G489" s="6">
        <f t="shared" si="80"/>
        <v>-63.832500000000003</v>
      </c>
      <c r="J489" s="87">
        <v>2000000000</v>
      </c>
      <c r="K489" s="87">
        <v>-64.684562999999997</v>
      </c>
      <c r="L489" s="87">
        <v>-52.726044000000002</v>
      </c>
      <c r="N489" s="6">
        <f t="shared" si="83"/>
        <v>3.1979777777778002</v>
      </c>
      <c r="O489" s="6">
        <f t="shared" si="81"/>
        <v>-71.671431999999996</v>
      </c>
    </row>
    <row r="490" spans="2:16" x14ac:dyDescent="0.25">
      <c r="B490" s="87">
        <v>2021211111.1111</v>
      </c>
      <c r="C490" s="87">
        <v>-67.168671000000003</v>
      </c>
      <c r="D490" s="87">
        <v>-59.336360999999997</v>
      </c>
      <c r="F490" s="6">
        <f t="shared" si="82"/>
        <v>3.2969666666666999</v>
      </c>
      <c r="G490" s="6">
        <f t="shared" si="80"/>
        <v>-63.000267000000001</v>
      </c>
      <c r="J490" s="87">
        <v>2021211111.1111</v>
      </c>
      <c r="K490" s="87">
        <v>-69.431899999999999</v>
      </c>
      <c r="L490" s="87">
        <v>-61.845516000000003</v>
      </c>
      <c r="N490" s="6">
        <f t="shared" si="83"/>
        <v>3.2969666666666999</v>
      </c>
      <c r="O490" s="6">
        <f t="shared" si="81"/>
        <v>-72.334213000000005</v>
      </c>
    </row>
    <row r="491" spans="2:16" x14ac:dyDescent="0.25">
      <c r="B491" s="87">
        <v>2042422222.2221999</v>
      </c>
      <c r="C491" s="87">
        <v>-68.906218999999993</v>
      </c>
      <c r="D491" s="87">
        <v>-60.866455000000002</v>
      </c>
      <c r="F491" s="6">
        <f t="shared" si="82"/>
        <v>3.3959555555556</v>
      </c>
      <c r="G491" s="6">
        <f t="shared" si="80"/>
        <v>-64.335136000000006</v>
      </c>
      <c r="J491" s="87">
        <v>2042422222.2221999</v>
      </c>
      <c r="K491" s="87">
        <v>-77.574973999999997</v>
      </c>
      <c r="L491" s="87">
        <v>-70.042961000000005</v>
      </c>
      <c r="N491" s="6">
        <f t="shared" si="83"/>
        <v>3.3959555555556</v>
      </c>
      <c r="O491" s="6">
        <f t="shared" si="81"/>
        <v>-72.362938</v>
      </c>
    </row>
    <row r="492" spans="2:16" x14ac:dyDescent="0.25">
      <c r="B492" s="87">
        <v>2063633333.3333001</v>
      </c>
      <c r="C492" s="87">
        <v>-66.355689999999996</v>
      </c>
      <c r="D492" s="87">
        <v>-58.334201999999998</v>
      </c>
      <c r="F492" s="6">
        <f t="shared" si="82"/>
        <v>3.4949444444443998</v>
      </c>
      <c r="G492" s="6">
        <f t="shared" si="80"/>
        <v>-62.428646000000001</v>
      </c>
      <c r="J492" s="87">
        <v>2063633333.3333001</v>
      </c>
      <c r="K492" s="87">
        <v>-78.429992999999996</v>
      </c>
      <c r="L492" s="87">
        <v>-70.453406999999999</v>
      </c>
      <c r="N492" s="6">
        <f t="shared" si="83"/>
        <v>3.4949444444443998</v>
      </c>
      <c r="O492" s="6">
        <f t="shared" si="81"/>
        <v>-74.526138000000003</v>
      </c>
    </row>
    <row r="493" spans="2:16" x14ac:dyDescent="0.25">
      <c r="B493" s="87">
        <v>2084844444.4444001</v>
      </c>
      <c r="C493" s="87">
        <v>-67.957069000000004</v>
      </c>
      <c r="D493" s="87">
        <v>-60.567321999999997</v>
      </c>
      <c r="F493" s="6">
        <f t="shared" si="82"/>
        <v>3.5939333333332999</v>
      </c>
      <c r="G493" s="6">
        <f t="shared" si="80"/>
        <v>-66.082725999999994</v>
      </c>
      <c r="J493" s="87">
        <v>2084844444.4444001</v>
      </c>
      <c r="K493" s="87">
        <v>-78.901381999999998</v>
      </c>
      <c r="L493" s="87">
        <v>-70.510704000000004</v>
      </c>
      <c r="N493" s="6">
        <f t="shared" si="83"/>
        <v>3.5939333333332999</v>
      </c>
      <c r="O493" s="6">
        <f t="shared" si="81"/>
        <v>-73.145568999999995</v>
      </c>
    </row>
    <row r="494" spans="2:16" x14ac:dyDescent="0.25">
      <c r="B494" s="87">
        <v>2106055555.5555999</v>
      </c>
      <c r="C494" s="87">
        <v>-69.721305999999998</v>
      </c>
      <c r="D494" s="87">
        <v>-62.248427999999997</v>
      </c>
      <c r="F494" s="6">
        <f t="shared" si="82"/>
        <v>3.6929222222222</v>
      </c>
      <c r="G494" s="6">
        <f t="shared" si="80"/>
        <v>-69.072143999999994</v>
      </c>
      <c r="J494" s="87">
        <v>2106055555.5555999</v>
      </c>
      <c r="K494" s="87">
        <v>-76.478172000000001</v>
      </c>
      <c r="L494" s="87">
        <v>-67.856978999999995</v>
      </c>
      <c r="N494" s="6">
        <f t="shared" si="83"/>
        <v>3.6929222222222</v>
      </c>
      <c r="O494" s="6">
        <f t="shared" si="81"/>
        <v>-72.803016999999997</v>
      </c>
    </row>
    <row r="495" spans="2:16" x14ac:dyDescent="0.25">
      <c r="B495" s="87">
        <v>2127266666.6666999</v>
      </c>
      <c r="C495" s="87">
        <v>-70.038749999999993</v>
      </c>
      <c r="D495" s="87">
        <v>-62.646453999999999</v>
      </c>
      <c r="F495" s="6">
        <f t="shared" si="82"/>
        <v>3.7919111111111001</v>
      </c>
      <c r="G495" s="6">
        <f t="shared" si="80"/>
        <v>-66.695244000000002</v>
      </c>
      <c r="J495" s="87">
        <v>2127266666.6666999</v>
      </c>
      <c r="K495" s="87">
        <v>-82.062759</v>
      </c>
      <c r="L495" s="87">
        <v>-73.146111000000005</v>
      </c>
      <c r="N495" s="6">
        <f t="shared" si="83"/>
        <v>3.7919111111111001</v>
      </c>
      <c r="O495" s="6">
        <f t="shared" si="81"/>
        <v>-68.356864999999999</v>
      </c>
    </row>
    <row r="496" spans="2:16" x14ac:dyDescent="0.25">
      <c r="B496" s="87">
        <v>2148477777.7778001</v>
      </c>
      <c r="C496" s="87">
        <v>-69.280647000000002</v>
      </c>
      <c r="D496" s="87">
        <v>-61.587124000000003</v>
      </c>
      <c r="F496" s="6">
        <f t="shared" si="82"/>
        <v>3.8908999999999998</v>
      </c>
      <c r="G496" s="6">
        <f t="shared" si="80"/>
        <v>-65.167243999999997</v>
      </c>
      <c r="J496" s="87">
        <v>2148477777.7778001</v>
      </c>
      <c r="K496" s="87">
        <v>-84.442627000000002</v>
      </c>
      <c r="L496" s="87">
        <v>-75.129456000000005</v>
      </c>
      <c r="N496" s="6">
        <f t="shared" si="83"/>
        <v>3.8908999999999998</v>
      </c>
      <c r="O496" s="6">
        <f t="shared" si="81"/>
        <v>-65.974532999999994</v>
      </c>
    </row>
    <row r="497" spans="2:16" x14ac:dyDescent="0.25">
      <c r="B497" s="87">
        <v>2169688888.8888998</v>
      </c>
      <c r="C497" s="87">
        <v>-67.594391000000002</v>
      </c>
      <c r="D497" s="87">
        <v>-59.717804000000001</v>
      </c>
      <c r="F497" s="6">
        <f t="shared" si="82"/>
        <v>3.9898888888888999</v>
      </c>
      <c r="G497" s="6">
        <f t="shared" si="80"/>
        <v>-72.362755000000007</v>
      </c>
      <c r="J497" s="87">
        <v>2169688888.8888998</v>
      </c>
      <c r="K497" s="87">
        <v>-76.515884</v>
      </c>
      <c r="L497" s="87">
        <v>-67.031097000000003</v>
      </c>
      <c r="N497" s="6">
        <f t="shared" si="83"/>
        <v>3.9898888888888999</v>
      </c>
      <c r="O497" s="6">
        <f t="shared" si="81"/>
        <v>-64.701248000000007</v>
      </c>
    </row>
    <row r="498" spans="2:16" x14ac:dyDescent="0.25">
      <c r="B498" s="87">
        <v>2190900000</v>
      </c>
      <c r="C498" s="87">
        <v>-69.524405999999999</v>
      </c>
      <c r="D498" s="87">
        <v>-61.44511</v>
      </c>
      <c r="F498" s="6">
        <f t="shared" si="82"/>
        <v>4.0888777777778005</v>
      </c>
      <c r="G498" s="6">
        <f t="shared" si="80"/>
        <v>-71.051567000000006</v>
      </c>
      <c r="J498" s="87">
        <v>2190900000</v>
      </c>
      <c r="K498" s="87">
        <v>-73.695892000000001</v>
      </c>
      <c r="L498" s="87">
        <v>-63.980029999999999</v>
      </c>
      <c r="N498" s="6">
        <f t="shared" si="83"/>
        <v>4.0888777777778005</v>
      </c>
      <c r="O498" s="6">
        <f t="shared" si="81"/>
        <v>-76.731102000000007</v>
      </c>
    </row>
    <row r="499" spans="2:16" x14ac:dyDescent="0.25">
      <c r="B499" s="87">
        <v>2212111111.1111002</v>
      </c>
      <c r="C499" s="87">
        <v>-69.262184000000005</v>
      </c>
      <c r="D499" s="87">
        <v>-60.949207000000001</v>
      </c>
      <c r="F499" s="6">
        <f t="shared" si="82"/>
        <v>4.1878666666667002</v>
      </c>
      <c r="G499" s="6">
        <f t="shared" si="80"/>
        <v>-65.850387999999995</v>
      </c>
      <c r="J499" s="87">
        <v>2212111111.1111002</v>
      </c>
      <c r="K499" s="87">
        <v>-70.795074</v>
      </c>
      <c r="L499" s="87">
        <v>-61.066764999999997</v>
      </c>
      <c r="N499" s="6">
        <f t="shared" si="83"/>
        <v>4.1878666666667002</v>
      </c>
      <c r="O499" s="6">
        <f t="shared" si="81"/>
        <v>-82.279342999999997</v>
      </c>
    </row>
    <row r="500" spans="2:16" x14ac:dyDescent="0.25">
      <c r="B500" s="87">
        <v>2233322222.2221999</v>
      </c>
      <c r="C500" s="87">
        <v>-68.857262000000006</v>
      </c>
      <c r="D500" s="87">
        <v>-60.624813000000003</v>
      </c>
      <c r="F500" s="6">
        <f t="shared" si="82"/>
        <v>4.2868555555555998</v>
      </c>
      <c r="G500" s="6">
        <f t="shared" si="80"/>
        <v>-64.688721000000001</v>
      </c>
      <c r="J500" s="87">
        <v>2233322222.2221999</v>
      </c>
      <c r="K500" s="87">
        <v>-69.716644000000002</v>
      </c>
      <c r="L500" s="87">
        <v>-59.988658999999998</v>
      </c>
      <c r="N500" s="6">
        <f t="shared" si="83"/>
        <v>4.2868555555555998</v>
      </c>
      <c r="O500" s="6">
        <f t="shared" si="81"/>
        <v>-74.431404000000001</v>
      </c>
    </row>
    <row r="501" spans="2:16" x14ac:dyDescent="0.25">
      <c r="B501" s="87">
        <v>2254533333.3333001</v>
      </c>
      <c r="C501" s="87">
        <v>-67.363335000000006</v>
      </c>
      <c r="D501" s="87">
        <v>-58.682456999999999</v>
      </c>
      <c r="F501" s="6">
        <f t="shared" si="82"/>
        <v>4.3858444444444</v>
      </c>
      <c r="G501" s="6">
        <f t="shared" si="80"/>
        <v>-65.309096999999994</v>
      </c>
      <c r="J501" s="87">
        <v>2254533333.3333001</v>
      </c>
      <c r="K501" s="87">
        <v>-68.842262000000005</v>
      </c>
      <c r="L501" s="87">
        <v>-58.449553999999999</v>
      </c>
      <c r="N501" s="6">
        <f t="shared" si="83"/>
        <v>4.3858444444444</v>
      </c>
      <c r="O501" s="6">
        <f t="shared" si="81"/>
        <v>-66.785667000000004</v>
      </c>
    </row>
    <row r="502" spans="2:16" x14ac:dyDescent="0.25">
      <c r="B502" s="87">
        <v>2275744444.4443998</v>
      </c>
      <c r="C502" s="87">
        <v>-66.036629000000005</v>
      </c>
      <c r="D502" s="87">
        <v>-56.973807999999998</v>
      </c>
      <c r="F502" s="6">
        <f t="shared" si="82"/>
        <v>4.4848333333332997</v>
      </c>
      <c r="G502" s="6">
        <f t="shared" si="80"/>
        <v>-67.843451999999999</v>
      </c>
      <c r="J502" s="87">
        <v>2275744444.4443998</v>
      </c>
      <c r="K502" s="87">
        <v>-65.800338999999994</v>
      </c>
      <c r="L502" s="87">
        <v>-54.957740999999999</v>
      </c>
      <c r="N502" s="6">
        <f t="shared" si="83"/>
        <v>4.4848333333332997</v>
      </c>
      <c r="O502" s="6">
        <f t="shared" si="81"/>
        <v>-68.443199000000007</v>
      </c>
    </row>
    <row r="503" spans="2:16" x14ac:dyDescent="0.25">
      <c r="B503" s="87">
        <v>2296955555.5556002</v>
      </c>
      <c r="C503" s="87">
        <v>-66.417975999999996</v>
      </c>
      <c r="D503" s="87">
        <v>-57.347591000000001</v>
      </c>
      <c r="F503" s="6">
        <f t="shared" si="82"/>
        <v>4.5838222222222003</v>
      </c>
      <c r="G503" s="6">
        <f t="shared" si="80"/>
        <v>-69.688805000000002</v>
      </c>
      <c r="J503" s="87">
        <v>2296955555.5556002</v>
      </c>
      <c r="K503" s="87">
        <v>-63.106304000000002</v>
      </c>
      <c r="L503" s="87">
        <v>-52.100113</v>
      </c>
      <c r="N503" s="6">
        <f t="shared" si="83"/>
        <v>4.5838222222222003</v>
      </c>
      <c r="O503" s="6">
        <f t="shared" si="81"/>
        <v>-69.560890000000001</v>
      </c>
    </row>
    <row r="504" spans="2:16" x14ac:dyDescent="0.25">
      <c r="B504" s="87">
        <v>2318166666.6666999</v>
      </c>
      <c r="C504" s="87">
        <v>-69.618995999999996</v>
      </c>
      <c r="D504" s="87">
        <v>-60.948227000000003</v>
      </c>
      <c r="F504" s="6">
        <f t="shared" si="82"/>
        <v>4.6828111111110999</v>
      </c>
      <c r="G504" s="6">
        <f t="shared" si="80"/>
        <v>-70.486525999999998</v>
      </c>
      <c r="J504" s="87">
        <v>2318166666.6666999</v>
      </c>
      <c r="K504" s="87">
        <v>-65.626403999999994</v>
      </c>
      <c r="L504" s="87">
        <v>-55.155932999999997</v>
      </c>
      <c r="N504" s="6">
        <f t="shared" si="83"/>
        <v>4.6828111111110999</v>
      </c>
      <c r="O504" s="6">
        <f t="shared" si="81"/>
        <v>-70.461037000000005</v>
      </c>
    </row>
    <row r="505" spans="2:16" x14ac:dyDescent="0.25">
      <c r="B505" s="87">
        <v>2339377777.7778001</v>
      </c>
      <c r="C505" s="87">
        <v>-67.543282000000005</v>
      </c>
      <c r="D505" s="87">
        <v>-58.741084999999998</v>
      </c>
      <c r="F505" s="6">
        <f t="shared" si="82"/>
        <v>4.7817999999999996</v>
      </c>
      <c r="G505" s="6">
        <f t="shared" si="80"/>
        <v>-69.401138000000003</v>
      </c>
      <c r="J505" s="87">
        <v>2339377777.7778001</v>
      </c>
      <c r="K505" s="87">
        <v>-66.211806999999993</v>
      </c>
      <c r="L505" s="87">
        <v>-56.034714000000001</v>
      </c>
      <c r="N505" s="6">
        <f t="shared" si="83"/>
        <v>4.7817999999999996</v>
      </c>
      <c r="O505" s="6">
        <f t="shared" si="81"/>
        <v>-76.540840000000003</v>
      </c>
    </row>
    <row r="506" spans="2:16" x14ac:dyDescent="0.25">
      <c r="B506" s="87">
        <v>2360588888.8888998</v>
      </c>
      <c r="C506" s="87">
        <v>-67.177115999999998</v>
      </c>
      <c r="D506" s="87">
        <v>-57.882660000000001</v>
      </c>
      <c r="F506" s="6" t="s">
        <v>21</v>
      </c>
      <c r="J506" s="87">
        <v>2360588888.8888998</v>
      </c>
      <c r="K506" s="87">
        <v>-66.028228999999996</v>
      </c>
      <c r="L506" s="87">
        <v>-56.047333000000002</v>
      </c>
      <c r="N506" s="6" t="s">
        <v>21</v>
      </c>
    </row>
    <row r="507" spans="2:16" x14ac:dyDescent="0.25">
      <c r="B507" s="87">
        <v>2381800000</v>
      </c>
      <c r="C507" s="87">
        <v>-66.085999000000001</v>
      </c>
      <c r="D507" s="87">
        <v>-55.379116000000003</v>
      </c>
      <c r="J507" s="87">
        <v>2381800000</v>
      </c>
      <c r="K507" s="87">
        <v>-64.560721999999998</v>
      </c>
      <c r="L507" s="87">
        <v>-54.690669999999997</v>
      </c>
    </row>
    <row r="508" spans="2:16" x14ac:dyDescent="0.25">
      <c r="B508" s="87" t="s">
        <v>21</v>
      </c>
      <c r="J508" s="87" t="s">
        <v>21</v>
      </c>
    </row>
    <row r="509" spans="2:16" x14ac:dyDescent="0.25">
      <c r="F509" s="6" t="s">
        <v>66</v>
      </c>
      <c r="N509" s="6" t="s">
        <v>66</v>
      </c>
    </row>
    <row r="510" spans="2:16" ht="15.75" x14ac:dyDescent="0.25">
      <c r="F510" s="6" t="s">
        <v>19</v>
      </c>
      <c r="G510" s="6" t="str">
        <f t="shared" ref="G510:G529" si="84">D536</f>
        <v>5Rx3L dBc Log Mag(dB)</v>
      </c>
      <c r="H510" s="35">
        <v>5</v>
      </c>
      <c r="N510" s="6" t="s">
        <v>19</v>
      </c>
      <c r="O510" s="6" t="str">
        <f t="shared" ref="O510:O529" si="85">L536</f>
        <v>5Rx3L dBc Log Mag(dB)</v>
      </c>
      <c r="P510" s="35">
        <v>5</v>
      </c>
    </row>
    <row r="511" spans="2:16" ht="15.75" x14ac:dyDescent="0.25">
      <c r="B511" s="87" t="s">
        <v>64</v>
      </c>
      <c r="F511" s="6">
        <f t="shared" ref="F511:F529" si="86">B537/1000000000</f>
        <v>2</v>
      </c>
      <c r="G511" s="6">
        <f t="shared" si="84"/>
        <v>-42.056426999999999</v>
      </c>
      <c r="H511" s="36">
        <f>ABS(AVERAGE(G511:G529)-(H510-1)*15)</f>
        <v>115.76217042105262</v>
      </c>
      <c r="J511" s="87" t="s">
        <v>64</v>
      </c>
      <c r="N511" s="6">
        <f t="shared" ref="N511:N529" si="87">J537/1000000000</f>
        <v>2</v>
      </c>
      <c r="O511" s="6">
        <f t="shared" si="85"/>
        <v>-46.629669</v>
      </c>
      <c r="P511" s="36">
        <f>ABS(AVERAGE(O511:O529)-(P510-1)*15)</f>
        <v>121.27820105263157</v>
      </c>
    </row>
    <row r="512" spans="2:16" x14ac:dyDescent="0.25">
      <c r="B512" s="87" t="s">
        <v>19</v>
      </c>
      <c r="C512" s="87" t="s">
        <v>142</v>
      </c>
      <c r="D512" s="87" t="s">
        <v>65</v>
      </c>
      <c r="F512" s="6">
        <f t="shared" si="86"/>
        <v>2.2878777777777999</v>
      </c>
      <c r="G512" s="6">
        <f t="shared" si="84"/>
        <v>-44.161858000000002</v>
      </c>
      <c r="J512" s="87" t="s">
        <v>19</v>
      </c>
      <c r="K512" s="87" t="s">
        <v>142</v>
      </c>
      <c r="L512" s="87" t="s">
        <v>65</v>
      </c>
      <c r="N512" s="6">
        <f t="shared" si="87"/>
        <v>2.2878777777777999</v>
      </c>
      <c r="O512" s="6">
        <f t="shared" si="85"/>
        <v>-51.308140000000002</v>
      </c>
    </row>
    <row r="513" spans="2:15" x14ac:dyDescent="0.25">
      <c r="B513" s="87">
        <v>3000000000</v>
      </c>
      <c r="C513" s="87">
        <v>-76.282578000000001</v>
      </c>
      <c r="D513" s="87">
        <v>-69.599213000000006</v>
      </c>
      <c r="F513" s="6">
        <f t="shared" si="86"/>
        <v>2.5757555555556002</v>
      </c>
      <c r="G513" s="6">
        <f t="shared" si="84"/>
        <v>-53.325245000000002</v>
      </c>
      <c r="J513" s="87">
        <v>3000000000</v>
      </c>
      <c r="K513" s="87">
        <v>-80.514488</v>
      </c>
      <c r="L513" s="87">
        <v>-68.555969000000005</v>
      </c>
      <c r="N513" s="6">
        <f t="shared" si="87"/>
        <v>2.5757555555556002</v>
      </c>
      <c r="O513" s="6">
        <f t="shared" si="85"/>
        <v>-52.994877000000002</v>
      </c>
    </row>
    <row r="514" spans="2:15" x14ac:dyDescent="0.25">
      <c r="B514" s="87">
        <v>3098988888.8888998</v>
      </c>
      <c r="C514" s="87">
        <v>-73.910720999999995</v>
      </c>
      <c r="D514" s="87">
        <v>-66.078406999999999</v>
      </c>
      <c r="F514" s="6">
        <f t="shared" si="86"/>
        <v>2.8636333333333002</v>
      </c>
      <c r="G514" s="6">
        <f t="shared" si="84"/>
        <v>-58.231605999999999</v>
      </c>
      <c r="J514" s="87">
        <v>3098988888.8888998</v>
      </c>
      <c r="K514" s="87">
        <v>-87.259711999999993</v>
      </c>
      <c r="L514" s="87">
        <v>-79.673325000000006</v>
      </c>
      <c r="N514" s="6">
        <f t="shared" si="87"/>
        <v>2.8636333333333002</v>
      </c>
      <c r="O514" s="6">
        <f t="shared" si="85"/>
        <v>-57.415908999999999</v>
      </c>
    </row>
    <row r="515" spans="2:15" x14ac:dyDescent="0.25">
      <c r="B515" s="87">
        <v>3197977777.7778001</v>
      </c>
      <c r="C515" s="87">
        <v>-71.872260999999995</v>
      </c>
      <c r="D515" s="87">
        <v>-63.832500000000003</v>
      </c>
      <c r="F515" s="6">
        <f t="shared" si="86"/>
        <v>3.1515111111111</v>
      </c>
      <c r="G515" s="6">
        <f t="shared" si="84"/>
        <v>-58.282017000000003</v>
      </c>
      <c r="J515" s="87">
        <v>3197977777.7778001</v>
      </c>
      <c r="K515" s="87">
        <v>-79.203445000000002</v>
      </c>
      <c r="L515" s="87">
        <v>-71.671431999999996</v>
      </c>
      <c r="N515" s="6">
        <f t="shared" si="87"/>
        <v>3.1515111111111</v>
      </c>
      <c r="O515" s="6">
        <f t="shared" si="85"/>
        <v>-61.751624999999997</v>
      </c>
    </row>
    <row r="516" spans="2:15" x14ac:dyDescent="0.25">
      <c r="B516" s="87">
        <v>3296966666.6666999</v>
      </c>
      <c r="C516" s="87">
        <v>-71.021750999999995</v>
      </c>
      <c r="D516" s="87">
        <v>-63.000267000000001</v>
      </c>
      <c r="F516" s="6">
        <f t="shared" si="86"/>
        <v>3.4393888888888999</v>
      </c>
      <c r="G516" s="6">
        <f t="shared" si="84"/>
        <v>-59.633468999999998</v>
      </c>
      <c r="J516" s="87">
        <v>3296966666.6666999</v>
      </c>
      <c r="K516" s="87">
        <v>-80.310799000000003</v>
      </c>
      <c r="L516" s="87">
        <v>-72.334213000000005</v>
      </c>
      <c r="N516" s="6">
        <f t="shared" si="87"/>
        <v>3.4393888888888999</v>
      </c>
      <c r="O516" s="6">
        <f t="shared" si="85"/>
        <v>-71.877052000000006</v>
      </c>
    </row>
    <row r="517" spans="2:15" x14ac:dyDescent="0.25">
      <c r="B517" s="87">
        <v>3395955555.5556002</v>
      </c>
      <c r="C517" s="87">
        <v>-71.724884000000003</v>
      </c>
      <c r="D517" s="87">
        <v>-64.335136000000006</v>
      </c>
      <c r="F517" s="6">
        <f t="shared" si="86"/>
        <v>3.7272666666666998</v>
      </c>
      <c r="G517" s="6">
        <f t="shared" si="84"/>
        <v>-65.741981999999993</v>
      </c>
      <c r="J517" s="87">
        <v>3395955555.5556002</v>
      </c>
      <c r="K517" s="87">
        <v>-80.753615999999994</v>
      </c>
      <c r="L517" s="87">
        <v>-72.362938</v>
      </c>
      <c r="N517" s="6">
        <f t="shared" si="87"/>
        <v>3.7272666666666998</v>
      </c>
      <c r="O517" s="6">
        <f t="shared" si="85"/>
        <v>-68.384979000000001</v>
      </c>
    </row>
    <row r="518" spans="2:15" x14ac:dyDescent="0.25">
      <c r="B518" s="87">
        <v>3494944444.4443998</v>
      </c>
      <c r="C518" s="87">
        <v>-69.901527000000002</v>
      </c>
      <c r="D518" s="87">
        <v>-62.428646000000001</v>
      </c>
      <c r="F518" s="6">
        <f t="shared" si="86"/>
        <v>4.0151444444443998</v>
      </c>
      <c r="G518" s="6">
        <f t="shared" si="84"/>
        <v>-60.810046999999997</v>
      </c>
      <c r="J518" s="87">
        <v>3494944444.4443998</v>
      </c>
      <c r="K518" s="87">
        <v>-83.147330999999994</v>
      </c>
      <c r="L518" s="87">
        <v>-74.526138000000003</v>
      </c>
      <c r="N518" s="6">
        <f t="shared" si="87"/>
        <v>4.0151444444443998</v>
      </c>
      <c r="O518" s="6">
        <f t="shared" si="85"/>
        <v>-65.133674999999997</v>
      </c>
    </row>
    <row r="519" spans="2:15" x14ac:dyDescent="0.25">
      <c r="B519" s="87">
        <v>3593933333.3333001</v>
      </c>
      <c r="C519" s="87">
        <v>-73.475020999999998</v>
      </c>
      <c r="D519" s="87">
        <v>-66.082725999999994</v>
      </c>
      <c r="F519" s="6">
        <f t="shared" si="86"/>
        <v>4.3030222222222001</v>
      </c>
      <c r="G519" s="6">
        <f t="shared" si="84"/>
        <v>-62.637752999999996</v>
      </c>
      <c r="J519" s="87">
        <v>3593933333.3333001</v>
      </c>
      <c r="K519" s="87">
        <v>-82.062218000000001</v>
      </c>
      <c r="L519" s="87">
        <v>-73.145568999999995</v>
      </c>
      <c r="N519" s="6">
        <f t="shared" si="87"/>
        <v>4.3030222222222001</v>
      </c>
      <c r="O519" s="6">
        <f t="shared" si="85"/>
        <v>-59.737811999999998</v>
      </c>
    </row>
    <row r="520" spans="2:15" x14ac:dyDescent="0.25">
      <c r="B520" s="87">
        <v>3692922222.2221999</v>
      </c>
      <c r="C520" s="87">
        <v>-76.765670999999998</v>
      </c>
      <c r="D520" s="87">
        <v>-69.072143999999994</v>
      </c>
      <c r="F520" s="6">
        <f t="shared" si="86"/>
        <v>4.5909000000000004</v>
      </c>
      <c r="G520" s="6">
        <f t="shared" si="84"/>
        <v>-69.234763999999998</v>
      </c>
      <c r="J520" s="87">
        <v>3692922222.2221999</v>
      </c>
      <c r="K520" s="87">
        <v>-82.116196000000002</v>
      </c>
      <c r="L520" s="87">
        <v>-72.803016999999997</v>
      </c>
      <c r="N520" s="6">
        <f t="shared" si="87"/>
        <v>4.5909000000000004</v>
      </c>
      <c r="O520" s="6">
        <f t="shared" si="85"/>
        <v>-70.474472000000006</v>
      </c>
    </row>
    <row r="521" spans="2:15" x14ac:dyDescent="0.25">
      <c r="B521" s="87">
        <v>3791911111.1111002</v>
      </c>
      <c r="C521" s="87">
        <v>-74.571831000000003</v>
      </c>
      <c r="D521" s="87">
        <v>-66.695244000000002</v>
      </c>
      <c r="F521" s="6">
        <f t="shared" si="86"/>
        <v>4.8787777777777999</v>
      </c>
      <c r="G521" s="6">
        <f t="shared" si="84"/>
        <v>-56.110413000000001</v>
      </c>
      <c r="J521" s="87">
        <v>3791911111.1111002</v>
      </c>
      <c r="K521" s="87">
        <v>-77.841651999999996</v>
      </c>
      <c r="L521" s="87">
        <v>-68.356864999999999</v>
      </c>
      <c r="N521" s="6">
        <f t="shared" si="87"/>
        <v>4.8787777777777999</v>
      </c>
      <c r="O521" s="6">
        <f t="shared" si="85"/>
        <v>-64.284378000000004</v>
      </c>
    </row>
    <row r="522" spans="2:15" x14ac:dyDescent="0.25">
      <c r="B522" s="87">
        <v>3890900000</v>
      </c>
      <c r="C522" s="87">
        <v>-73.246536000000006</v>
      </c>
      <c r="D522" s="87">
        <v>-65.167243999999997</v>
      </c>
      <c r="F522" s="6">
        <f t="shared" si="86"/>
        <v>5.1666555555556002</v>
      </c>
      <c r="G522" s="6">
        <f t="shared" si="84"/>
        <v>-53.971752000000002</v>
      </c>
      <c r="J522" s="87">
        <v>3890900000</v>
      </c>
      <c r="K522" s="87">
        <v>-75.690398999999999</v>
      </c>
      <c r="L522" s="87">
        <v>-65.974532999999994</v>
      </c>
      <c r="N522" s="6">
        <f t="shared" si="87"/>
        <v>5.1666555555556002</v>
      </c>
      <c r="O522" s="6">
        <f t="shared" si="85"/>
        <v>-61.344996999999999</v>
      </c>
    </row>
    <row r="523" spans="2:15" x14ac:dyDescent="0.25">
      <c r="B523" s="87">
        <v>3989888888.8888998</v>
      </c>
      <c r="C523" s="87">
        <v>-80.675728000000007</v>
      </c>
      <c r="D523" s="87">
        <v>-72.362755000000007</v>
      </c>
      <c r="F523" s="6">
        <f t="shared" si="86"/>
        <v>5.4545333333332993</v>
      </c>
      <c r="G523" s="6">
        <f t="shared" si="84"/>
        <v>-51.211613</v>
      </c>
      <c r="J523" s="87">
        <v>3989888888.8888998</v>
      </c>
      <c r="K523" s="87">
        <v>-74.429558</v>
      </c>
      <c r="L523" s="87">
        <v>-64.701248000000007</v>
      </c>
      <c r="N523" s="6">
        <f t="shared" si="87"/>
        <v>5.4545333333332993</v>
      </c>
      <c r="O523" s="6">
        <f t="shared" si="85"/>
        <v>-60.870342000000001</v>
      </c>
    </row>
    <row r="524" spans="2:15" x14ac:dyDescent="0.25">
      <c r="B524" s="87">
        <v>4088877777.7778001</v>
      </c>
      <c r="C524" s="87">
        <v>-79.284012000000004</v>
      </c>
      <c r="D524" s="87">
        <v>-71.051567000000006</v>
      </c>
      <c r="F524" s="6">
        <f t="shared" si="86"/>
        <v>5.7424111111111005</v>
      </c>
      <c r="G524" s="6">
        <f t="shared" si="84"/>
        <v>-52.233348999999997</v>
      </c>
      <c r="J524" s="87">
        <v>4088877777.7778001</v>
      </c>
      <c r="K524" s="87">
        <v>-86.459091000000001</v>
      </c>
      <c r="L524" s="87">
        <v>-76.731102000000007</v>
      </c>
      <c r="N524" s="6">
        <f t="shared" si="87"/>
        <v>5.7424111111111005</v>
      </c>
      <c r="O524" s="6">
        <f t="shared" si="85"/>
        <v>-65.203193999999996</v>
      </c>
    </row>
    <row r="525" spans="2:15" x14ac:dyDescent="0.25">
      <c r="B525" s="87">
        <v>4187866666.6666999</v>
      </c>
      <c r="C525" s="87">
        <v>-74.531265000000005</v>
      </c>
      <c r="D525" s="87">
        <v>-65.850387999999995</v>
      </c>
      <c r="F525" s="6">
        <f t="shared" si="86"/>
        <v>6.0302888888888999</v>
      </c>
      <c r="G525" s="6">
        <f t="shared" si="84"/>
        <v>-55.229019000000001</v>
      </c>
      <c r="J525" s="87">
        <v>4187866666.6666999</v>
      </c>
      <c r="K525" s="87">
        <v>-92.672049999999999</v>
      </c>
      <c r="L525" s="87">
        <v>-82.279342999999997</v>
      </c>
      <c r="N525" s="6">
        <f t="shared" si="87"/>
        <v>6.0302888888888999</v>
      </c>
      <c r="O525" s="6">
        <f t="shared" si="85"/>
        <v>-58.296734000000001</v>
      </c>
    </row>
    <row r="526" spans="2:15" x14ac:dyDescent="0.25">
      <c r="B526" s="87">
        <v>4286855555.5556002</v>
      </c>
      <c r="C526" s="87">
        <v>-73.751534000000007</v>
      </c>
      <c r="D526" s="87">
        <v>-64.688721000000001</v>
      </c>
      <c r="F526" s="6">
        <f t="shared" si="86"/>
        <v>6.3181666666667002</v>
      </c>
      <c r="G526" s="6">
        <f t="shared" si="84"/>
        <v>-56.000552999999996</v>
      </c>
      <c r="J526" s="87">
        <v>4286855555.5556002</v>
      </c>
      <c r="K526" s="87">
        <v>-85.273994000000002</v>
      </c>
      <c r="L526" s="87">
        <v>-74.431404000000001</v>
      </c>
      <c r="N526" s="6">
        <f t="shared" si="87"/>
        <v>6.3181666666667002</v>
      </c>
      <c r="O526" s="6">
        <f t="shared" si="85"/>
        <v>-68.903396999999998</v>
      </c>
    </row>
    <row r="527" spans="2:15" x14ac:dyDescent="0.25">
      <c r="B527" s="87">
        <v>4385844444.4443998</v>
      </c>
      <c r="C527" s="87">
        <v>-74.379478000000006</v>
      </c>
      <c r="D527" s="87">
        <v>-65.309096999999994</v>
      </c>
      <c r="F527" s="6">
        <f t="shared" si="86"/>
        <v>6.6060444444444002</v>
      </c>
      <c r="G527" s="6">
        <f t="shared" si="84"/>
        <v>-55.799847</v>
      </c>
      <c r="J527" s="87">
        <v>4385844444.4443998</v>
      </c>
      <c r="K527" s="87">
        <v>-77.791854999999998</v>
      </c>
      <c r="L527" s="87">
        <v>-66.785667000000004</v>
      </c>
      <c r="N527" s="6">
        <f t="shared" si="87"/>
        <v>6.6060444444444002</v>
      </c>
      <c r="O527" s="6">
        <f t="shared" si="85"/>
        <v>-61.803618999999998</v>
      </c>
    </row>
    <row r="528" spans="2:15" x14ac:dyDescent="0.25">
      <c r="B528" s="87">
        <v>4484833333.3332996</v>
      </c>
      <c r="C528" s="87">
        <v>-76.514221000000006</v>
      </c>
      <c r="D528" s="87">
        <v>-67.843451999999999</v>
      </c>
      <c r="F528" s="6">
        <f t="shared" si="86"/>
        <v>6.8939222222222005</v>
      </c>
      <c r="G528" s="6">
        <f t="shared" si="84"/>
        <v>-57.094757000000001</v>
      </c>
      <c r="J528" s="87">
        <v>4484833333.3332996</v>
      </c>
      <c r="K528" s="87">
        <v>-78.913666000000006</v>
      </c>
      <c r="L528" s="87">
        <v>-68.443199000000007</v>
      </c>
      <c r="N528" s="6">
        <f t="shared" si="87"/>
        <v>6.8939222222222005</v>
      </c>
      <c r="O528" s="6">
        <f t="shared" si="85"/>
        <v>-59.165267999999998</v>
      </c>
    </row>
    <row r="529" spans="2:16" x14ac:dyDescent="0.25">
      <c r="B529" s="87">
        <v>4583822222.2222004</v>
      </c>
      <c r="C529" s="87">
        <v>-78.491005000000001</v>
      </c>
      <c r="D529" s="87">
        <v>-69.688805000000002</v>
      </c>
      <c r="F529" s="6">
        <f t="shared" si="86"/>
        <v>7.1818</v>
      </c>
      <c r="G529" s="6">
        <f t="shared" si="84"/>
        <v>-47.714767000000002</v>
      </c>
      <c r="J529" s="87">
        <v>4583822222.2222004</v>
      </c>
      <c r="K529" s="87">
        <v>-79.737983999999997</v>
      </c>
      <c r="L529" s="87">
        <v>-69.560890000000001</v>
      </c>
      <c r="N529" s="6">
        <f t="shared" si="87"/>
        <v>7.1818</v>
      </c>
      <c r="O529" s="6">
        <f t="shared" si="85"/>
        <v>-58.705680999999998</v>
      </c>
    </row>
    <row r="530" spans="2:16" x14ac:dyDescent="0.25">
      <c r="B530" s="87">
        <v>4682811111.1111002</v>
      </c>
      <c r="C530" s="87">
        <v>-79.780983000000006</v>
      </c>
      <c r="D530" s="87">
        <v>-70.486525999999998</v>
      </c>
      <c r="F530" s="6" t="s">
        <v>21</v>
      </c>
      <c r="J530" s="87">
        <v>4682811111.1111002</v>
      </c>
      <c r="K530" s="87">
        <v>-80.441933000000006</v>
      </c>
      <c r="L530" s="87">
        <v>-70.461037000000005</v>
      </c>
      <c r="N530" s="6" t="s">
        <v>21</v>
      </c>
    </row>
    <row r="531" spans="2:16" x14ac:dyDescent="0.25">
      <c r="B531" s="87">
        <v>4781800000</v>
      </c>
      <c r="C531" s="87">
        <v>-80.108024999999998</v>
      </c>
      <c r="D531" s="87">
        <v>-69.401138000000003</v>
      </c>
      <c r="J531" s="87">
        <v>4781800000</v>
      </c>
      <c r="K531" s="87">
        <v>-86.410895999999994</v>
      </c>
      <c r="L531" s="87">
        <v>-76.540840000000003</v>
      </c>
    </row>
    <row r="532" spans="2:16" x14ac:dyDescent="0.25">
      <c r="B532" s="87" t="s">
        <v>21</v>
      </c>
      <c r="J532" s="87" t="s">
        <v>21</v>
      </c>
    </row>
    <row r="533" spans="2:16" x14ac:dyDescent="0.25">
      <c r="F533" s="6" t="s">
        <v>68</v>
      </c>
      <c r="N533" s="6" t="s">
        <v>68</v>
      </c>
    </row>
    <row r="534" spans="2:16" ht="15.75" x14ac:dyDescent="0.25">
      <c r="F534" s="6" t="s">
        <v>19</v>
      </c>
      <c r="G534" s="6" t="str">
        <f t="shared" ref="G534:G553" si="88">D560</f>
        <v>5Rx4L dBc Log Mag(dB)</v>
      </c>
      <c r="H534" s="35">
        <v>5</v>
      </c>
      <c r="N534" s="6" t="s">
        <v>19</v>
      </c>
      <c r="O534" s="6" t="str">
        <f t="shared" ref="O534:O553" si="89">L560</f>
        <v>5Rx4L dBc Log Mag(dB)</v>
      </c>
      <c r="P534" s="35">
        <v>5</v>
      </c>
    </row>
    <row r="535" spans="2:16" ht="15.75" x14ac:dyDescent="0.25">
      <c r="B535" s="87" t="s">
        <v>66</v>
      </c>
      <c r="F535" s="6">
        <f t="shared" ref="F535:F553" si="90">B561/1000000000</f>
        <v>2</v>
      </c>
      <c r="G535" s="6">
        <f t="shared" si="88"/>
        <v>-69.548942999999994</v>
      </c>
      <c r="H535" s="36">
        <f>ABS(AVERAGE(G535:G553)-(H534-1)*15)</f>
        <v>136.00900736842104</v>
      </c>
      <c r="J535" s="87" t="s">
        <v>66</v>
      </c>
      <c r="N535" s="6">
        <f t="shared" ref="N535:N553" si="91">J561/1000000000</f>
        <v>2</v>
      </c>
      <c r="O535" s="6">
        <f t="shared" si="89"/>
        <v>-69.580528000000001</v>
      </c>
      <c r="P535" s="36">
        <f>ABS(AVERAGE(O535:O553)-(P534-1)*15)</f>
        <v>142.65152410526315</v>
      </c>
    </row>
    <row r="536" spans="2:16" x14ac:dyDescent="0.25">
      <c r="B536" s="87" t="s">
        <v>19</v>
      </c>
      <c r="C536" s="87" t="s">
        <v>143</v>
      </c>
      <c r="D536" s="87" t="s">
        <v>67</v>
      </c>
      <c r="F536" s="6">
        <f t="shared" si="90"/>
        <v>2.4212111111111003</v>
      </c>
      <c r="G536" s="6">
        <f t="shared" si="88"/>
        <v>-62.833827999999997</v>
      </c>
      <c r="J536" s="87" t="s">
        <v>19</v>
      </c>
      <c r="K536" s="87" t="s">
        <v>143</v>
      </c>
      <c r="L536" s="87" t="s">
        <v>67</v>
      </c>
      <c r="N536" s="6">
        <f t="shared" si="91"/>
        <v>2.4212111111111003</v>
      </c>
      <c r="O536" s="6">
        <f t="shared" si="89"/>
        <v>-65.025229999999993</v>
      </c>
    </row>
    <row r="537" spans="2:16" x14ac:dyDescent="0.25">
      <c r="B537" s="87">
        <v>2000000000</v>
      </c>
      <c r="C537" s="87">
        <v>-48.739787999999997</v>
      </c>
      <c r="D537" s="87">
        <v>-42.056426999999999</v>
      </c>
      <c r="F537" s="6">
        <f t="shared" si="90"/>
        <v>2.8424222222221998</v>
      </c>
      <c r="G537" s="6">
        <f t="shared" si="88"/>
        <v>-65.942017000000007</v>
      </c>
      <c r="J537" s="87">
        <v>2000000000</v>
      </c>
      <c r="K537" s="87">
        <v>-58.588188000000002</v>
      </c>
      <c r="L537" s="87">
        <v>-46.629669</v>
      </c>
      <c r="N537" s="6">
        <f t="shared" si="91"/>
        <v>2.8424222222221998</v>
      </c>
      <c r="O537" s="6">
        <f t="shared" si="89"/>
        <v>-77.732567000000003</v>
      </c>
    </row>
    <row r="538" spans="2:16" x14ac:dyDescent="0.25">
      <c r="B538" s="87">
        <v>2287877777.7778001</v>
      </c>
      <c r="C538" s="87">
        <v>-51.994171000000001</v>
      </c>
      <c r="D538" s="87">
        <v>-44.161858000000002</v>
      </c>
      <c r="F538" s="6">
        <f t="shared" si="90"/>
        <v>3.2636333333333001</v>
      </c>
      <c r="G538" s="6">
        <f t="shared" si="88"/>
        <v>-73.835471999999996</v>
      </c>
      <c r="J538" s="87">
        <v>2287877777.7778001</v>
      </c>
      <c r="K538" s="87">
        <v>-58.894526999999997</v>
      </c>
      <c r="L538" s="87">
        <v>-51.308140000000002</v>
      </c>
      <c r="N538" s="6">
        <f t="shared" si="91"/>
        <v>3.2636333333333001</v>
      </c>
      <c r="O538" s="6">
        <f t="shared" si="89"/>
        <v>-91.733940000000004</v>
      </c>
    </row>
    <row r="539" spans="2:16" x14ac:dyDescent="0.25">
      <c r="B539" s="87">
        <v>2575755555.5556002</v>
      </c>
      <c r="C539" s="87">
        <v>-61.365009000000001</v>
      </c>
      <c r="D539" s="87">
        <v>-53.325245000000002</v>
      </c>
      <c r="F539" s="6">
        <f t="shared" si="90"/>
        <v>3.6848444444444</v>
      </c>
      <c r="G539" s="6">
        <f t="shared" si="88"/>
        <v>-73.643257000000006</v>
      </c>
      <c r="J539" s="87">
        <v>2575755555.5556002</v>
      </c>
      <c r="K539" s="87">
        <v>-60.526890000000002</v>
      </c>
      <c r="L539" s="87">
        <v>-52.994877000000002</v>
      </c>
      <c r="N539" s="6">
        <f t="shared" si="91"/>
        <v>3.6848444444444</v>
      </c>
      <c r="O539" s="6">
        <f t="shared" si="89"/>
        <v>-76.240325999999996</v>
      </c>
    </row>
    <row r="540" spans="2:16" x14ac:dyDescent="0.25">
      <c r="B540" s="87">
        <v>2863633333.3333001</v>
      </c>
      <c r="C540" s="87">
        <v>-66.25309</v>
      </c>
      <c r="D540" s="87">
        <v>-58.231605999999999</v>
      </c>
      <c r="F540" s="6">
        <f t="shared" si="90"/>
        <v>4.1060555555556002</v>
      </c>
      <c r="G540" s="6">
        <f t="shared" si="88"/>
        <v>-79.990622999999999</v>
      </c>
      <c r="J540" s="87">
        <v>2863633333.3333001</v>
      </c>
      <c r="K540" s="87">
        <v>-65.392493999999999</v>
      </c>
      <c r="L540" s="87">
        <v>-57.415908999999999</v>
      </c>
      <c r="N540" s="6">
        <f t="shared" si="91"/>
        <v>4.1060555555556002</v>
      </c>
      <c r="O540" s="6">
        <f t="shared" si="89"/>
        <v>-88.901732999999993</v>
      </c>
    </row>
    <row r="541" spans="2:16" x14ac:dyDescent="0.25">
      <c r="B541" s="87">
        <v>3151511111.1111002</v>
      </c>
      <c r="C541" s="87">
        <v>-65.671761000000004</v>
      </c>
      <c r="D541" s="87">
        <v>-58.282017000000003</v>
      </c>
      <c r="F541" s="6">
        <f t="shared" si="90"/>
        <v>4.5272666666667005</v>
      </c>
      <c r="G541" s="6">
        <f t="shared" si="88"/>
        <v>-82.000434999999996</v>
      </c>
      <c r="J541" s="87">
        <v>3151511111.1111002</v>
      </c>
      <c r="K541" s="87">
        <v>-70.142302999999998</v>
      </c>
      <c r="L541" s="87">
        <v>-61.751624999999997</v>
      </c>
      <c r="N541" s="6">
        <f t="shared" si="91"/>
        <v>4.5272666666667005</v>
      </c>
      <c r="O541" s="6">
        <f t="shared" si="89"/>
        <v>-81.881118999999998</v>
      </c>
    </row>
    <row r="542" spans="2:16" x14ac:dyDescent="0.25">
      <c r="B542" s="87">
        <v>3439388888.8888998</v>
      </c>
      <c r="C542" s="87">
        <v>-67.106346000000002</v>
      </c>
      <c r="D542" s="87">
        <v>-59.633468999999998</v>
      </c>
      <c r="F542" s="6">
        <f t="shared" si="90"/>
        <v>4.9484777777778</v>
      </c>
      <c r="G542" s="6">
        <f t="shared" si="88"/>
        <v>-75.566131999999996</v>
      </c>
      <c r="J542" s="87">
        <v>3439388888.8888998</v>
      </c>
      <c r="K542" s="87">
        <v>-80.498238000000001</v>
      </c>
      <c r="L542" s="87">
        <v>-71.877052000000006</v>
      </c>
      <c r="N542" s="6">
        <f t="shared" si="91"/>
        <v>4.9484777777778</v>
      </c>
      <c r="O542" s="6">
        <f t="shared" si="89"/>
        <v>-86.387527000000006</v>
      </c>
    </row>
    <row r="543" spans="2:16" x14ac:dyDescent="0.25">
      <c r="B543" s="87">
        <v>3727266666.6666999</v>
      </c>
      <c r="C543" s="87">
        <v>-73.134276999999997</v>
      </c>
      <c r="D543" s="87">
        <v>-65.741981999999993</v>
      </c>
      <c r="F543" s="6">
        <f t="shared" si="90"/>
        <v>5.3696888888888994</v>
      </c>
      <c r="G543" s="6">
        <f t="shared" si="88"/>
        <v>-72.247748999999999</v>
      </c>
      <c r="J543" s="87">
        <v>3727266666.6666999</v>
      </c>
      <c r="K543" s="87">
        <v>-77.301627999999994</v>
      </c>
      <c r="L543" s="87">
        <v>-68.384979000000001</v>
      </c>
      <c r="N543" s="6">
        <f t="shared" si="91"/>
        <v>5.3696888888888994</v>
      </c>
      <c r="O543" s="6">
        <f t="shared" si="89"/>
        <v>-80.987426999999997</v>
      </c>
    </row>
    <row r="544" spans="2:16" x14ac:dyDescent="0.25">
      <c r="B544" s="87">
        <v>4015144444.4443998</v>
      </c>
      <c r="C544" s="87">
        <v>-68.503570999999994</v>
      </c>
      <c r="D544" s="87">
        <v>-60.810046999999997</v>
      </c>
      <c r="F544" s="6">
        <f t="shared" si="90"/>
        <v>5.7908999999999997</v>
      </c>
      <c r="G544" s="6">
        <f t="shared" si="88"/>
        <v>-86.226508999999993</v>
      </c>
      <c r="J544" s="87">
        <v>4015144444.4443998</v>
      </c>
      <c r="K544" s="87">
        <v>-74.446854000000002</v>
      </c>
      <c r="L544" s="87">
        <v>-65.133674999999997</v>
      </c>
      <c r="N544" s="6">
        <f t="shared" si="91"/>
        <v>5.7908999999999997</v>
      </c>
      <c r="O544" s="6">
        <f t="shared" si="89"/>
        <v>-88.001761999999999</v>
      </c>
    </row>
    <row r="545" spans="2:16" x14ac:dyDescent="0.25">
      <c r="B545" s="87">
        <v>4303022222.2222004</v>
      </c>
      <c r="C545" s="87">
        <v>-70.514336</v>
      </c>
      <c r="D545" s="87">
        <v>-62.637752999999996</v>
      </c>
      <c r="F545" s="6">
        <f t="shared" si="90"/>
        <v>6.2121111111111</v>
      </c>
      <c r="G545" s="6">
        <f t="shared" si="88"/>
        <v>-82.079628</v>
      </c>
      <c r="J545" s="87">
        <v>4303022222.2222004</v>
      </c>
      <c r="K545" s="87">
        <v>-69.222603000000007</v>
      </c>
      <c r="L545" s="87">
        <v>-59.737811999999998</v>
      </c>
      <c r="N545" s="6">
        <f t="shared" si="91"/>
        <v>6.2121111111111</v>
      </c>
      <c r="O545" s="6">
        <f t="shared" si="89"/>
        <v>-81.155158999999998</v>
      </c>
    </row>
    <row r="546" spans="2:16" x14ac:dyDescent="0.25">
      <c r="B546" s="87">
        <v>4590900000</v>
      </c>
      <c r="C546" s="87">
        <v>-77.314055999999994</v>
      </c>
      <c r="D546" s="87">
        <v>-69.234763999999998</v>
      </c>
      <c r="F546" s="6">
        <f t="shared" si="90"/>
        <v>6.6333222222222004</v>
      </c>
      <c r="G546" s="6">
        <f t="shared" si="88"/>
        <v>-74.296242000000007</v>
      </c>
      <c r="J546" s="87">
        <v>4590900000</v>
      </c>
      <c r="K546" s="87">
        <v>-80.190331</v>
      </c>
      <c r="L546" s="87">
        <v>-70.474472000000006</v>
      </c>
      <c r="N546" s="6">
        <f t="shared" si="91"/>
        <v>6.6333222222222004</v>
      </c>
      <c r="O546" s="6">
        <f t="shared" si="89"/>
        <v>-80.786415000000005</v>
      </c>
    </row>
    <row r="547" spans="2:16" x14ac:dyDescent="0.25">
      <c r="B547" s="87">
        <v>4878777777.7777996</v>
      </c>
      <c r="C547" s="87">
        <v>-64.423385999999994</v>
      </c>
      <c r="D547" s="87">
        <v>-56.110413000000001</v>
      </c>
      <c r="F547" s="6">
        <f t="shared" si="90"/>
        <v>7.0545333333332998</v>
      </c>
      <c r="G547" s="6">
        <f t="shared" si="88"/>
        <v>-70.379654000000002</v>
      </c>
      <c r="J547" s="87">
        <v>4878777777.7777996</v>
      </c>
      <c r="K547" s="87">
        <v>-74.012687999999997</v>
      </c>
      <c r="L547" s="87">
        <v>-64.284378000000004</v>
      </c>
      <c r="N547" s="6">
        <f t="shared" si="91"/>
        <v>7.0545333333332998</v>
      </c>
      <c r="O547" s="6">
        <f t="shared" si="89"/>
        <v>-80.596581</v>
      </c>
    </row>
    <row r="548" spans="2:16" x14ac:dyDescent="0.25">
      <c r="B548" s="87">
        <v>5166655555.5556002</v>
      </c>
      <c r="C548" s="87">
        <v>-62.204197000000001</v>
      </c>
      <c r="D548" s="87">
        <v>-53.971752000000002</v>
      </c>
      <c r="F548" s="6">
        <f t="shared" si="90"/>
        <v>7.4757444444444001</v>
      </c>
      <c r="G548" s="6">
        <f t="shared" si="88"/>
        <v>-75.508910999999998</v>
      </c>
      <c r="J548" s="87">
        <v>5166655555.5556002</v>
      </c>
      <c r="K548" s="87">
        <v>-71.072982999999994</v>
      </c>
      <c r="L548" s="87">
        <v>-61.344996999999999</v>
      </c>
      <c r="N548" s="6">
        <f t="shared" si="91"/>
        <v>7.4757444444444001</v>
      </c>
      <c r="O548" s="6">
        <f t="shared" si="89"/>
        <v>-85.437370000000001</v>
      </c>
    </row>
    <row r="549" spans="2:16" x14ac:dyDescent="0.25">
      <c r="B549" s="87">
        <v>5454533333.3332996</v>
      </c>
      <c r="C549" s="87">
        <v>-59.892493999999999</v>
      </c>
      <c r="D549" s="87">
        <v>-51.211613</v>
      </c>
      <c r="F549" s="6">
        <f t="shared" si="90"/>
        <v>7.8969555555555999</v>
      </c>
      <c r="G549" s="6">
        <f t="shared" si="88"/>
        <v>-74.459320000000005</v>
      </c>
      <c r="J549" s="87">
        <v>5454533333.3332996</v>
      </c>
      <c r="K549" s="87">
        <v>-71.263053999999997</v>
      </c>
      <c r="L549" s="87">
        <v>-60.870342000000001</v>
      </c>
      <c r="N549" s="6">
        <f t="shared" si="91"/>
        <v>7.8969555555555999</v>
      </c>
      <c r="O549" s="6">
        <f t="shared" si="89"/>
        <v>-79.514572000000001</v>
      </c>
    </row>
    <row r="550" spans="2:16" x14ac:dyDescent="0.25">
      <c r="B550" s="87">
        <v>5742411111.1111002</v>
      </c>
      <c r="C550" s="87">
        <v>-61.296165000000002</v>
      </c>
      <c r="D550" s="87">
        <v>-52.233348999999997</v>
      </c>
      <c r="F550" s="6">
        <f t="shared" si="90"/>
        <v>8.3181666666667002</v>
      </c>
      <c r="G550" s="6">
        <f t="shared" si="88"/>
        <v>-77.209914999999995</v>
      </c>
      <c r="J550" s="87">
        <v>5742411111.1111002</v>
      </c>
      <c r="K550" s="87">
        <v>-76.045783999999998</v>
      </c>
      <c r="L550" s="87">
        <v>-65.203193999999996</v>
      </c>
      <c r="N550" s="6">
        <f t="shared" si="91"/>
        <v>8.3181666666667002</v>
      </c>
      <c r="O550" s="6">
        <f t="shared" si="89"/>
        <v>-93.699173000000002</v>
      </c>
    </row>
    <row r="551" spans="2:16" x14ac:dyDescent="0.25">
      <c r="B551" s="87">
        <v>6030288888.8888998</v>
      </c>
      <c r="C551" s="87">
        <v>-64.299400000000006</v>
      </c>
      <c r="D551" s="87">
        <v>-55.229019000000001</v>
      </c>
      <c r="F551" s="6">
        <f t="shared" si="90"/>
        <v>8.7393777777777988</v>
      </c>
      <c r="G551" s="6">
        <f t="shared" si="88"/>
        <v>-79.430633999999998</v>
      </c>
      <c r="J551" s="87">
        <v>6030288888.8888998</v>
      </c>
      <c r="K551" s="87">
        <v>-69.302925000000002</v>
      </c>
      <c r="L551" s="87">
        <v>-58.296734000000001</v>
      </c>
      <c r="N551" s="6">
        <f t="shared" si="91"/>
        <v>8.7393777777777988</v>
      </c>
      <c r="O551" s="6">
        <f t="shared" si="89"/>
        <v>-89.244331000000003</v>
      </c>
    </row>
    <row r="552" spans="2:16" x14ac:dyDescent="0.25">
      <c r="B552" s="87">
        <v>6318166666.6667004</v>
      </c>
      <c r="C552" s="87">
        <v>-64.671317999999999</v>
      </c>
      <c r="D552" s="87">
        <v>-56.000552999999996</v>
      </c>
      <c r="F552" s="6">
        <f t="shared" si="90"/>
        <v>9.1605888888889009</v>
      </c>
      <c r="G552" s="6">
        <f t="shared" si="88"/>
        <v>-84.028396999999998</v>
      </c>
      <c r="J552" s="87">
        <v>6318166666.6667004</v>
      </c>
      <c r="K552" s="87">
        <v>-79.373863</v>
      </c>
      <c r="L552" s="87">
        <v>-68.903396999999998</v>
      </c>
      <c r="N552" s="6">
        <f t="shared" si="91"/>
        <v>9.1605888888889009</v>
      </c>
      <c r="O552" s="6">
        <f t="shared" si="89"/>
        <v>-87.633087000000003</v>
      </c>
    </row>
    <row r="553" spans="2:16" x14ac:dyDescent="0.25">
      <c r="B553" s="87">
        <v>6606044444.4443998</v>
      </c>
      <c r="C553" s="87">
        <v>-64.602042999999995</v>
      </c>
      <c r="D553" s="87">
        <v>-55.799847</v>
      </c>
      <c r="F553" s="6">
        <f t="shared" si="90"/>
        <v>9.5817999999999994</v>
      </c>
      <c r="G553" s="6">
        <f t="shared" si="88"/>
        <v>-84.943473999999995</v>
      </c>
      <c r="J553" s="87">
        <v>6606044444.4443998</v>
      </c>
      <c r="K553" s="87">
        <v>-71.980712999999994</v>
      </c>
      <c r="L553" s="87">
        <v>-61.803618999999998</v>
      </c>
      <c r="N553" s="6">
        <f t="shared" si="91"/>
        <v>9.5817999999999994</v>
      </c>
      <c r="O553" s="6">
        <f t="shared" si="89"/>
        <v>-85.840110999999993</v>
      </c>
    </row>
    <row r="554" spans="2:16" x14ac:dyDescent="0.25">
      <c r="B554" s="87">
        <v>6893922222.2222004</v>
      </c>
      <c r="C554" s="87">
        <v>-66.389213999999996</v>
      </c>
      <c r="D554" s="87">
        <v>-57.094757000000001</v>
      </c>
      <c r="F554" s="6" t="s">
        <v>21</v>
      </c>
      <c r="J554" s="87">
        <v>6893922222.2222004</v>
      </c>
      <c r="K554" s="87">
        <v>-69.146163999999999</v>
      </c>
      <c r="L554" s="87">
        <v>-59.165267999999998</v>
      </c>
      <c r="N554" s="6" t="s">
        <v>21</v>
      </c>
    </row>
    <row r="555" spans="2:16" x14ac:dyDescent="0.25">
      <c r="B555" s="87">
        <v>7181800000</v>
      </c>
      <c r="C555" s="87">
        <v>-58.42165</v>
      </c>
      <c r="D555" s="87">
        <v>-47.714767000000002</v>
      </c>
      <c r="J555" s="87">
        <v>7181800000</v>
      </c>
      <c r="K555" s="87">
        <v>-68.575737000000004</v>
      </c>
      <c r="L555" s="87">
        <v>-58.705680999999998</v>
      </c>
    </row>
    <row r="556" spans="2:16" x14ac:dyDescent="0.25">
      <c r="B556" s="87" t="s">
        <v>21</v>
      </c>
      <c r="J556" s="87" t="s">
        <v>21</v>
      </c>
    </row>
    <row r="557" spans="2:16" x14ac:dyDescent="0.25">
      <c r="F557" s="6" t="s">
        <v>70</v>
      </c>
      <c r="N557" s="6" t="s">
        <v>70</v>
      </c>
    </row>
    <row r="558" spans="2:16" ht="15.75" x14ac:dyDescent="0.25">
      <c r="F558" s="6" t="s">
        <v>19</v>
      </c>
      <c r="G558" s="6" t="str">
        <f t="shared" ref="G558:G577" si="92">D584</f>
        <v>5Rx5L dBc Log Mag(dB)</v>
      </c>
      <c r="H558" s="35">
        <v>5</v>
      </c>
      <c r="N558" s="6" t="s">
        <v>19</v>
      </c>
      <c r="O558" s="6" t="str">
        <f t="shared" ref="O558:O577" si="93">L584</f>
        <v>5Rx5L dBc Log Mag(dB)</v>
      </c>
      <c r="P558" s="35">
        <v>5</v>
      </c>
    </row>
    <row r="559" spans="2:16" ht="15.75" x14ac:dyDescent="0.25">
      <c r="B559" s="87" t="s">
        <v>68</v>
      </c>
      <c r="F559" s="6">
        <f t="shared" ref="F559:F577" si="94">B585/1000000000</f>
        <v>2</v>
      </c>
      <c r="G559" s="6">
        <f t="shared" si="92"/>
        <v>-34.311934999999998</v>
      </c>
      <c r="H559" s="36">
        <f>ABS(AVERAGE(G559:G577)-(H558-1)*15)</f>
        <v>123.02333915789475</v>
      </c>
      <c r="J559" s="87" t="s">
        <v>68</v>
      </c>
      <c r="N559" s="6">
        <f t="shared" ref="N559:N577" si="95">J585/1000000000</f>
        <v>2</v>
      </c>
      <c r="O559" s="6">
        <f t="shared" si="93"/>
        <v>-69.699119999999994</v>
      </c>
      <c r="P559" s="36">
        <f>ABS(AVERAGE(O559:O577)-(P558-1)*15)</f>
        <v>128.98125473684212</v>
      </c>
    </row>
    <row r="560" spans="2:16" x14ac:dyDescent="0.25">
      <c r="B560" s="87" t="s">
        <v>19</v>
      </c>
      <c r="C560" s="87" t="s">
        <v>144</v>
      </c>
      <c r="D560" s="87" t="s">
        <v>69</v>
      </c>
      <c r="F560" s="6">
        <f t="shared" si="94"/>
        <v>2.5545444444443999</v>
      </c>
      <c r="G560" s="6">
        <f t="shared" si="92"/>
        <v>-47.015408000000001</v>
      </c>
      <c r="J560" s="87" t="s">
        <v>19</v>
      </c>
      <c r="K560" s="87" t="s">
        <v>144</v>
      </c>
      <c r="L560" s="87" t="s">
        <v>69</v>
      </c>
      <c r="N560" s="6">
        <f t="shared" si="95"/>
        <v>2.5545444444443999</v>
      </c>
      <c r="O560" s="6">
        <f t="shared" si="93"/>
        <v>-44.744315999999998</v>
      </c>
    </row>
    <row r="561" spans="2:15" x14ac:dyDescent="0.25">
      <c r="B561" s="87">
        <v>2000000000</v>
      </c>
      <c r="C561" s="87">
        <v>-76.232299999999995</v>
      </c>
      <c r="D561" s="87">
        <v>-69.548942999999994</v>
      </c>
      <c r="F561" s="6">
        <f t="shared" si="94"/>
        <v>3.1090888888888997</v>
      </c>
      <c r="G561" s="6">
        <f t="shared" si="92"/>
        <v>-55.163772999999999</v>
      </c>
      <c r="J561" s="87">
        <v>2000000000</v>
      </c>
      <c r="K561" s="87">
        <v>-81.53904</v>
      </c>
      <c r="L561" s="87">
        <v>-69.580528000000001</v>
      </c>
      <c r="N561" s="6">
        <f t="shared" si="95"/>
        <v>3.1090888888888997</v>
      </c>
      <c r="O561" s="6">
        <f t="shared" si="93"/>
        <v>-48.426299999999998</v>
      </c>
    </row>
    <row r="562" spans="2:15" x14ac:dyDescent="0.25">
      <c r="B562" s="87">
        <v>2421211111.1111002</v>
      </c>
      <c r="C562" s="87">
        <v>-70.666138000000004</v>
      </c>
      <c r="D562" s="87">
        <v>-62.833827999999997</v>
      </c>
      <c r="F562" s="6">
        <f t="shared" si="94"/>
        <v>3.6636333333333</v>
      </c>
      <c r="G562" s="6">
        <f t="shared" si="92"/>
        <v>-64.865088999999998</v>
      </c>
      <c r="J562" s="87">
        <v>2421211111.1111002</v>
      </c>
      <c r="K562" s="87">
        <v>-72.611618000000007</v>
      </c>
      <c r="L562" s="87">
        <v>-65.025229999999993</v>
      </c>
      <c r="N562" s="6">
        <f t="shared" si="95"/>
        <v>3.6636333333333</v>
      </c>
      <c r="O562" s="6">
        <f t="shared" si="93"/>
        <v>-61.673515000000002</v>
      </c>
    </row>
    <row r="563" spans="2:15" x14ac:dyDescent="0.25">
      <c r="B563" s="87">
        <v>2842422222.2221999</v>
      </c>
      <c r="C563" s="87">
        <v>-73.981780999999998</v>
      </c>
      <c r="D563" s="87">
        <v>-65.942017000000007</v>
      </c>
      <c r="F563" s="6">
        <f t="shared" si="94"/>
        <v>4.2181777777778002</v>
      </c>
      <c r="G563" s="6">
        <f t="shared" si="92"/>
        <v>-58.288113000000003</v>
      </c>
      <c r="J563" s="87">
        <v>2842422222.2221999</v>
      </c>
      <c r="K563" s="87">
        <v>-85.264579999999995</v>
      </c>
      <c r="L563" s="87">
        <v>-77.732567000000003</v>
      </c>
      <c r="N563" s="6">
        <f t="shared" si="95"/>
        <v>4.2181777777778002</v>
      </c>
      <c r="O563" s="6">
        <f t="shared" si="93"/>
        <v>-62.606712000000002</v>
      </c>
    </row>
    <row r="564" spans="2:15" x14ac:dyDescent="0.25">
      <c r="B564" s="87">
        <v>3263633333.3333001</v>
      </c>
      <c r="C564" s="87">
        <v>-81.856955999999997</v>
      </c>
      <c r="D564" s="87">
        <v>-73.835471999999996</v>
      </c>
      <c r="F564" s="6">
        <f t="shared" si="94"/>
        <v>4.7727222222222005</v>
      </c>
      <c r="G564" s="6">
        <f t="shared" si="92"/>
        <v>-61.487766000000001</v>
      </c>
      <c r="J564" s="87">
        <v>3263633333.3333001</v>
      </c>
      <c r="K564" s="87">
        <v>-99.710526000000002</v>
      </c>
      <c r="L564" s="87">
        <v>-91.733940000000004</v>
      </c>
      <c r="N564" s="6">
        <f t="shared" si="95"/>
        <v>4.7727222222222005</v>
      </c>
      <c r="O564" s="6">
        <f t="shared" si="93"/>
        <v>-62.638767000000001</v>
      </c>
    </row>
    <row r="565" spans="2:15" x14ac:dyDescent="0.25">
      <c r="B565" s="87">
        <v>3684844444.4443998</v>
      </c>
      <c r="C565" s="87">
        <v>-81.033005000000003</v>
      </c>
      <c r="D565" s="87">
        <v>-73.643257000000006</v>
      </c>
      <c r="F565" s="6">
        <f t="shared" si="94"/>
        <v>5.3272666666667003</v>
      </c>
      <c r="G565" s="6">
        <f t="shared" si="92"/>
        <v>-60.559719000000001</v>
      </c>
      <c r="J565" s="87">
        <v>3684844444.4443998</v>
      </c>
      <c r="K565" s="87">
        <v>-84.631004000000004</v>
      </c>
      <c r="L565" s="87">
        <v>-76.240325999999996</v>
      </c>
      <c r="N565" s="6">
        <f t="shared" si="95"/>
        <v>5.3272666666667003</v>
      </c>
      <c r="O565" s="6">
        <f t="shared" si="93"/>
        <v>-75.665672000000001</v>
      </c>
    </row>
    <row r="566" spans="2:15" x14ac:dyDescent="0.25">
      <c r="B566" s="87">
        <v>4106055555.5556002</v>
      </c>
      <c r="C566" s="87">
        <v>-87.463500999999994</v>
      </c>
      <c r="D566" s="87">
        <v>-79.990622999999999</v>
      </c>
      <c r="F566" s="6">
        <f t="shared" si="94"/>
        <v>5.8818111111110998</v>
      </c>
      <c r="G566" s="6">
        <f t="shared" si="92"/>
        <v>-58.356392</v>
      </c>
      <c r="J566" s="87">
        <v>4106055555.5556002</v>
      </c>
      <c r="K566" s="87">
        <v>-97.522925999999998</v>
      </c>
      <c r="L566" s="87">
        <v>-88.901732999999993</v>
      </c>
      <c r="N566" s="6">
        <f t="shared" si="95"/>
        <v>5.8818111111110998</v>
      </c>
      <c r="O566" s="6">
        <f t="shared" si="93"/>
        <v>-71.777573000000004</v>
      </c>
    </row>
    <row r="567" spans="2:15" x14ac:dyDescent="0.25">
      <c r="B567" s="87">
        <v>4527266666.6667004</v>
      </c>
      <c r="C567" s="87">
        <v>-89.392737999999994</v>
      </c>
      <c r="D567" s="87">
        <v>-82.000434999999996</v>
      </c>
      <c r="F567" s="6">
        <f t="shared" si="94"/>
        <v>6.4363555555556005</v>
      </c>
      <c r="G567" s="6">
        <f t="shared" si="92"/>
        <v>-61.409965999999997</v>
      </c>
      <c r="J567" s="87">
        <v>4527266666.6667004</v>
      </c>
      <c r="K567" s="87">
        <v>-90.797775000000001</v>
      </c>
      <c r="L567" s="87">
        <v>-81.881118999999998</v>
      </c>
      <c r="N567" s="6">
        <f t="shared" si="95"/>
        <v>6.4363555555556005</v>
      </c>
      <c r="O567" s="6">
        <f t="shared" si="93"/>
        <v>-68.182320000000004</v>
      </c>
    </row>
    <row r="568" spans="2:15" x14ac:dyDescent="0.25">
      <c r="B568" s="87">
        <v>4948477777.7777996</v>
      </c>
      <c r="C568" s="87">
        <v>-83.259651000000005</v>
      </c>
      <c r="D568" s="87">
        <v>-75.566131999999996</v>
      </c>
      <c r="F568" s="6">
        <f t="shared" si="94"/>
        <v>6.9908999999999999</v>
      </c>
      <c r="G568" s="6">
        <f t="shared" si="92"/>
        <v>-65.410454000000001</v>
      </c>
      <c r="J568" s="87">
        <v>4948477777.7777996</v>
      </c>
      <c r="K568" s="87">
        <v>-95.700705999999997</v>
      </c>
      <c r="L568" s="87">
        <v>-86.387527000000006</v>
      </c>
      <c r="N568" s="6">
        <f t="shared" si="95"/>
        <v>6.9908999999999999</v>
      </c>
      <c r="O568" s="6">
        <f t="shared" si="93"/>
        <v>-68.956795</v>
      </c>
    </row>
    <row r="569" spans="2:15" x14ac:dyDescent="0.25">
      <c r="B569" s="87">
        <v>5369688888.8888998</v>
      </c>
      <c r="C569" s="87">
        <v>-80.124336</v>
      </c>
      <c r="D569" s="87">
        <v>-72.247748999999999</v>
      </c>
      <c r="F569" s="6">
        <f t="shared" si="94"/>
        <v>7.5454444444444002</v>
      </c>
      <c r="G569" s="6">
        <f t="shared" si="92"/>
        <v>-59.622954999999997</v>
      </c>
      <c r="J569" s="87">
        <v>5369688888.8888998</v>
      </c>
      <c r="K569" s="87">
        <v>-90.472213999999994</v>
      </c>
      <c r="L569" s="87">
        <v>-80.987426999999997</v>
      </c>
      <c r="N569" s="6">
        <f t="shared" si="95"/>
        <v>7.5454444444444002</v>
      </c>
      <c r="O569" s="6">
        <f t="shared" si="93"/>
        <v>-69.288864000000004</v>
      </c>
    </row>
    <row r="570" spans="2:15" x14ac:dyDescent="0.25">
      <c r="B570" s="87">
        <v>5790900000</v>
      </c>
      <c r="C570" s="87">
        <v>-94.305801000000002</v>
      </c>
      <c r="D570" s="87">
        <v>-86.226508999999993</v>
      </c>
      <c r="F570" s="6">
        <f t="shared" si="94"/>
        <v>8.0999888888889</v>
      </c>
      <c r="G570" s="6">
        <f t="shared" si="92"/>
        <v>-59.802951999999998</v>
      </c>
      <c r="J570" s="87">
        <v>5790900000</v>
      </c>
      <c r="K570" s="87">
        <v>-97.717620999999994</v>
      </c>
      <c r="L570" s="87">
        <v>-88.001761999999999</v>
      </c>
      <c r="N570" s="6">
        <f t="shared" si="95"/>
        <v>8.0999888888889</v>
      </c>
      <c r="O570" s="6">
        <f t="shared" si="93"/>
        <v>-77.058678</v>
      </c>
    </row>
    <row r="571" spans="2:15" x14ac:dyDescent="0.25">
      <c r="B571" s="87">
        <v>6212111111.1111002</v>
      </c>
      <c r="C571" s="87">
        <v>-90.392608999999993</v>
      </c>
      <c r="D571" s="87">
        <v>-82.079628</v>
      </c>
      <c r="F571" s="6">
        <f t="shared" si="94"/>
        <v>8.6545333333332994</v>
      </c>
      <c r="G571" s="6">
        <f t="shared" si="92"/>
        <v>-63.206485999999998</v>
      </c>
      <c r="J571" s="87">
        <v>6212111111.1111002</v>
      </c>
      <c r="K571" s="87">
        <v>-90.883469000000005</v>
      </c>
      <c r="L571" s="87">
        <v>-81.155158999999998</v>
      </c>
      <c r="N571" s="6">
        <f t="shared" si="95"/>
        <v>8.6545333333332994</v>
      </c>
      <c r="O571" s="6">
        <f t="shared" si="93"/>
        <v>-75.110634000000005</v>
      </c>
    </row>
    <row r="572" spans="2:15" x14ac:dyDescent="0.25">
      <c r="B572" s="87">
        <v>6633322222.2222004</v>
      </c>
      <c r="C572" s="87">
        <v>-82.528687000000005</v>
      </c>
      <c r="D572" s="87">
        <v>-74.296242000000007</v>
      </c>
      <c r="F572" s="6">
        <f t="shared" si="94"/>
        <v>9.2090777777778001</v>
      </c>
      <c r="G572" s="6">
        <f t="shared" si="92"/>
        <v>-70.089111000000003</v>
      </c>
      <c r="J572" s="87">
        <v>6633322222.2222004</v>
      </c>
      <c r="K572" s="87">
        <v>-90.514403999999999</v>
      </c>
      <c r="L572" s="87">
        <v>-80.786415000000005</v>
      </c>
      <c r="N572" s="6">
        <f t="shared" si="95"/>
        <v>9.2090777777778001</v>
      </c>
      <c r="O572" s="6">
        <f t="shared" si="93"/>
        <v>-72.523169999999993</v>
      </c>
    </row>
    <row r="573" spans="2:15" x14ac:dyDescent="0.25">
      <c r="B573" s="87">
        <v>7054533333.3332996</v>
      </c>
      <c r="C573" s="87">
        <v>-79.060539000000006</v>
      </c>
      <c r="D573" s="87">
        <v>-70.379654000000002</v>
      </c>
      <c r="F573" s="6">
        <f t="shared" si="94"/>
        <v>9.7636222222221996</v>
      </c>
      <c r="G573" s="6">
        <f t="shared" si="92"/>
        <v>-65.894653000000005</v>
      </c>
      <c r="J573" s="87">
        <v>7054533333.3332996</v>
      </c>
      <c r="K573" s="87">
        <v>-90.989288000000002</v>
      </c>
      <c r="L573" s="87">
        <v>-80.596581</v>
      </c>
      <c r="N573" s="6">
        <f t="shared" si="95"/>
        <v>9.7636222222221996</v>
      </c>
      <c r="O573" s="6">
        <f t="shared" si="93"/>
        <v>-78.051124999999999</v>
      </c>
    </row>
    <row r="574" spans="2:15" x14ac:dyDescent="0.25">
      <c r="B574" s="87">
        <v>7475744444.4443998</v>
      </c>
      <c r="C574" s="87">
        <v>-84.571724000000003</v>
      </c>
      <c r="D574" s="87">
        <v>-75.508910999999998</v>
      </c>
      <c r="F574" s="6">
        <f t="shared" si="94"/>
        <v>10.318166666667</v>
      </c>
      <c r="G574" s="6">
        <f t="shared" si="92"/>
        <v>-62.376198000000002</v>
      </c>
      <c r="J574" s="87">
        <v>7475744444.4443998</v>
      </c>
      <c r="K574" s="87">
        <v>-96.279961</v>
      </c>
      <c r="L574" s="87">
        <v>-85.437370000000001</v>
      </c>
      <c r="N574" s="6">
        <f t="shared" si="95"/>
        <v>10.318166666667</v>
      </c>
      <c r="O574" s="6">
        <f t="shared" si="93"/>
        <v>-75.477637999999999</v>
      </c>
    </row>
    <row r="575" spans="2:15" x14ac:dyDescent="0.25">
      <c r="B575" s="87">
        <v>7896955555.5556002</v>
      </c>
      <c r="C575" s="87">
        <v>-83.529701000000003</v>
      </c>
      <c r="D575" s="87">
        <v>-74.459320000000005</v>
      </c>
      <c r="F575" s="6">
        <f t="shared" si="94"/>
        <v>10.872711111111</v>
      </c>
      <c r="G575" s="6">
        <f t="shared" si="92"/>
        <v>-85.693809999999999</v>
      </c>
      <c r="J575" s="87">
        <v>7896955555.5556002</v>
      </c>
      <c r="K575" s="87">
        <v>-90.520759999999996</v>
      </c>
      <c r="L575" s="87">
        <v>-79.514572000000001</v>
      </c>
      <c r="N575" s="6">
        <f t="shared" si="95"/>
        <v>10.872711111111</v>
      </c>
      <c r="O575" s="6">
        <f t="shared" si="93"/>
        <v>-74.177818000000002</v>
      </c>
    </row>
    <row r="576" spans="2:15" x14ac:dyDescent="0.25">
      <c r="B576" s="87">
        <v>8318166666.6667004</v>
      </c>
      <c r="C576" s="87">
        <v>-85.880675999999994</v>
      </c>
      <c r="D576" s="87">
        <v>-77.209914999999995</v>
      </c>
      <c r="F576" s="6">
        <f t="shared" si="94"/>
        <v>11.427255555556</v>
      </c>
      <c r="G576" s="6">
        <f t="shared" si="92"/>
        <v>-79.730475999999996</v>
      </c>
      <c r="J576" s="87">
        <v>8318166666.6667004</v>
      </c>
      <c r="K576" s="87">
        <v>-104.16964</v>
      </c>
      <c r="L576" s="87">
        <v>-93.699173000000002</v>
      </c>
      <c r="N576" s="6">
        <f t="shared" si="95"/>
        <v>11.427255555556</v>
      </c>
      <c r="O576" s="6">
        <f t="shared" si="93"/>
        <v>-86.036285000000007</v>
      </c>
    </row>
    <row r="577" spans="2:15" x14ac:dyDescent="0.25">
      <c r="B577" s="87">
        <v>8739377777.7777996</v>
      </c>
      <c r="C577" s="87">
        <v>-88.232833999999997</v>
      </c>
      <c r="D577" s="87">
        <v>-79.430633999999998</v>
      </c>
      <c r="F577" s="6">
        <f t="shared" si="94"/>
        <v>11.9818</v>
      </c>
      <c r="G577" s="6">
        <f t="shared" si="92"/>
        <v>-84.158187999999996</v>
      </c>
      <c r="J577" s="87">
        <v>8739377777.7777996</v>
      </c>
      <c r="K577" s="87">
        <v>-99.421424999999999</v>
      </c>
      <c r="L577" s="87">
        <v>-89.244331000000003</v>
      </c>
      <c r="N577" s="6">
        <f t="shared" si="95"/>
        <v>11.9818</v>
      </c>
      <c r="O577" s="6">
        <f t="shared" si="93"/>
        <v>-68.548537999999994</v>
      </c>
    </row>
    <row r="578" spans="2:15" x14ac:dyDescent="0.25">
      <c r="B578" s="87">
        <v>9160588888.8889008</v>
      </c>
      <c r="C578" s="87">
        <v>-93.322852999999995</v>
      </c>
      <c r="D578" s="87">
        <v>-84.028396999999998</v>
      </c>
      <c r="F578" s="6" t="s">
        <v>21</v>
      </c>
      <c r="J578" s="87">
        <v>9160588888.8889008</v>
      </c>
      <c r="K578" s="87">
        <v>-97.613983000000005</v>
      </c>
      <c r="L578" s="87">
        <v>-87.633087000000003</v>
      </c>
      <c r="N578" s="6" t="s">
        <v>21</v>
      </c>
    </row>
    <row r="579" spans="2:15" x14ac:dyDescent="0.25">
      <c r="B579" s="87">
        <v>9581800000</v>
      </c>
      <c r="C579" s="87">
        <v>-95.650360000000006</v>
      </c>
      <c r="D579" s="87">
        <v>-84.943473999999995</v>
      </c>
      <c r="J579" s="87">
        <v>9581800000</v>
      </c>
      <c r="K579" s="87">
        <v>-95.710159000000004</v>
      </c>
      <c r="L579" s="87">
        <v>-85.840110999999993</v>
      </c>
    </row>
    <row r="580" spans="2:15" x14ac:dyDescent="0.25">
      <c r="B580" s="87" t="s">
        <v>21</v>
      </c>
      <c r="J580" s="87" t="s">
        <v>21</v>
      </c>
    </row>
    <row r="583" spans="2:15" x14ac:dyDescent="0.25">
      <c r="B583" s="87" t="s">
        <v>70</v>
      </c>
      <c r="J583" s="87" t="s">
        <v>70</v>
      </c>
    </row>
    <row r="584" spans="2:15" x14ac:dyDescent="0.25">
      <c r="B584" s="87" t="s">
        <v>19</v>
      </c>
      <c r="C584" s="87" t="s">
        <v>145</v>
      </c>
      <c r="D584" s="87" t="s">
        <v>71</v>
      </c>
      <c r="J584" s="87" t="s">
        <v>19</v>
      </c>
      <c r="K584" s="87" t="s">
        <v>145</v>
      </c>
      <c r="L584" s="87" t="s">
        <v>71</v>
      </c>
    </row>
    <row r="585" spans="2:15" x14ac:dyDescent="0.25">
      <c r="B585" s="87">
        <v>2000000000</v>
      </c>
      <c r="C585" s="87">
        <v>-40.995296000000003</v>
      </c>
      <c r="D585" s="87">
        <v>-34.311934999999998</v>
      </c>
      <c r="J585" s="87">
        <v>2000000000</v>
      </c>
      <c r="K585" s="87">
        <v>-81.657639000000003</v>
      </c>
      <c r="L585" s="87">
        <v>-69.699119999999994</v>
      </c>
    </row>
    <row r="586" spans="2:15" x14ac:dyDescent="0.25">
      <c r="B586" s="87">
        <v>2554544444.4443998</v>
      </c>
      <c r="C586" s="87">
        <v>-54.847717000000003</v>
      </c>
      <c r="D586" s="87">
        <v>-47.015408000000001</v>
      </c>
      <c r="J586" s="87">
        <v>2554544444.4443998</v>
      </c>
      <c r="K586" s="87">
        <v>-52.330703999999997</v>
      </c>
      <c r="L586" s="87">
        <v>-44.744315999999998</v>
      </c>
    </row>
    <row r="587" spans="2:15" x14ac:dyDescent="0.25">
      <c r="B587" s="87">
        <v>3109088888.8888998</v>
      </c>
      <c r="C587" s="87">
        <v>-63.203536999999997</v>
      </c>
      <c r="D587" s="87">
        <v>-55.163772999999999</v>
      </c>
      <c r="J587" s="87">
        <v>3109088888.8888998</v>
      </c>
      <c r="K587" s="87">
        <v>-55.958312999999997</v>
      </c>
      <c r="L587" s="87">
        <v>-48.426299999999998</v>
      </c>
    </row>
    <row r="588" spans="2:15" x14ac:dyDescent="0.25">
      <c r="B588" s="87">
        <v>3663633333.3333001</v>
      </c>
      <c r="C588" s="87">
        <v>-72.886581000000007</v>
      </c>
      <c r="D588" s="87">
        <v>-64.865088999999998</v>
      </c>
      <c r="J588" s="87">
        <v>3663633333.3333001</v>
      </c>
      <c r="K588" s="87">
        <v>-69.650101000000006</v>
      </c>
      <c r="L588" s="87">
        <v>-61.673515000000002</v>
      </c>
    </row>
    <row r="589" spans="2:15" x14ac:dyDescent="0.25">
      <c r="B589" s="87">
        <v>4218177777.7778001</v>
      </c>
      <c r="C589" s="87">
        <v>-65.677864</v>
      </c>
      <c r="D589" s="87">
        <v>-58.288113000000003</v>
      </c>
      <c r="J589" s="87">
        <v>4218177777.7778001</v>
      </c>
      <c r="K589" s="87">
        <v>-70.997390999999993</v>
      </c>
      <c r="L589" s="87">
        <v>-62.606712000000002</v>
      </c>
    </row>
    <row r="590" spans="2:15" x14ac:dyDescent="0.25">
      <c r="B590" s="87">
        <v>4772722222.2222004</v>
      </c>
      <c r="C590" s="87">
        <v>-68.960648000000006</v>
      </c>
      <c r="D590" s="87">
        <v>-61.487766000000001</v>
      </c>
      <c r="J590" s="87">
        <v>4772722222.2222004</v>
      </c>
      <c r="K590" s="87">
        <v>-71.259956000000003</v>
      </c>
      <c r="L590" s="87">
        <v>-62.638767000000001</v>
      </c>
    </row>
    <row r="591" spans="2:15" x14ac:dyDescent="0.25">
      <c r="B591" s="87">
        <v>5327266666.6667004</v>
      </c>
      <c r="C591" s="87">
        <v>-67.952019000000007</v>
      </c>
      <c r="D591" s="87">
        <v>-60.559719000000001</v>
      </c>
      <c r="J591" s="87">
        <v>5327266666.6667004</v>
      </c>
      <c r="K591" s="87">
        <v>-84.582329000000001</v>
      </c>
      <c r="L591" s="87">
        <v>-75.665672000000001</v>
      </c>
    </row>
    <row r="592" spans="2:15" x14ac:dyDescent="0.25">
      <c r="B592" s="87">
        <v>5881811111.1111002</v>
      </c>
      <c r="C592" s="87">
        <v>-66.049919000000003</v>
      </c>
      <c r="D592" s="87">
        <v>-58.356392</v>
      </c>
      <c r="J592" s="87">
        <v>5881811111.1111002</v>
      </c>
      <c r="K592" s="87">
        <v>-81.090744000000001</v>
      </c>
      <c r="L592" s="87">
        <v>-71.777573000000004</v>
      </c>
    </row>
    <row r="593" spans="2:12" x14ac:dyDescent="0.25">
      <c r="B593" s="87">
        <v>6436355555.5556002</v>
      </c>
      <c r="C593" s="87">
        <v>-69.286552</v>
      </c>
      <c r="D593" s="87">
        <v>-61.409965999999997</v>
      </c>
      <c r="J593" s="87">
        <v>6436355555.5556002</v>
      </c>
      <c r="K593" s="87">
        <v>-77.667113999999998</v>
      </c>
      <c r="L593" s="87">
        <v>-68.182320000000004</v>
      </c>
    </row>
    <row r="594" spans="2:12" x14ac:dyDescent="0.25">
      <c r="B594" s="87">
        <v>6990900000</v>
      </c>
      <c r="C594" s="87">
        <v>-73.489754000000005</v>
      </c>
      <c r="D594" s="87">
        <v>-65.410454000000001</v>
      </c>
      <c r="J594" s="87">
        <v>6990900000</v>
      </c>
      <c r="K594" s="87">
        <v>-78.672652999999997</v>
      </c>
      <c r="L594" s="87">
        <v>-68.956795</v>
      </c>
    </row>
    <row r="595" spans="2:12" x14ac:dyDescent="0.25">
      <c r="B595" s="87">
        <v>7545444444.4443998</v>
      </c>
      <c r="C595" s="87">
        <v>-67.935935999999998</v>
      </c>
      <c r="D595" s="87">
        <v>-59.622954999999997</v>
      </c>
      <c r="J595" s="87">
        <v>7545444444.4443998</v>
      </c>
      <c r="K595" s="87">
        <v>-79.017173999999997</v>
      </c>
      <c r="L595" s="87">
        <v>-69.288864000000004</v>
      </c>
    </row>
    <row r="596" spans="2:12" x14ac:dyDescent="0.25">
      <c r="B596" s="87">
        <v>8099988888.8888998</v>
      </c>
      <c r="C596" s="87">
        <v>-68.035392999999999</v>
      </c>
      <c r="D596" s="87">
        <v>-59.802951999999998</v>
      </c>
      <c r="J596" s="87">
        <v>8099988888.8888998</v>
      </c>
      <c r="K596" s="87">
        <v>-86.786666999999994</v>
      </c>
      <c r="L596" s="87">
        <v>-77.058678</v>
      </c>
    </row>
    <row r="597" spans="2:12" x14ac:dyDescent="0.25">
      <c r="B597" s="87">
        <v>8654533333.3332996</v>
      </c>
      <c r="C597" s="87">
        <v>-71.887366999999998</v>
      </c>
      <c r="D597" s="87">
        <v>-63.206485999999998</v>
      </c>
      <c r="J597" s="87">
        <v>8654533333.3332996</v>
      </c>
      <c r="K597" s="87">
        <v>-85.503342000000004</v>
      </c>
      <c r="L597" s="87">
        <v>-75.110634000000005</v>
      </c>
    </row>
    <row r="598" spans="2:12" x14ac:dyDescent="0.25">
      <c r="B598" s="87">
        <v>9209077777.7777996</v>
      </c>
      <c r="C598" s="87">
        <v>-79.151923999999994</v>
      </c>
      <c r="D598" s="87">
        <v>-70.089111000000003</v>
      </c>
      <c r="J598" s="87">
        <v>9209077777.7777996</v>
      </c>
      <c r="K598" s="87">
        <v>-83.365761000000006</v>
      </c>
      <c r="L598" s="87">
        <v>-72.523169999999993</v>
      </c>
    </row>
    <row r="599" spans="2:12" x14ac:dyDescent="0.25">
      <c r="B599" s="87">
        <v>9763622222.2222004</v>
      </c>
      <c r="C599" s="87">
        <v>-74.965034000000003</v>
      </c>
      <c r="D599" s="87">
        <v>-65.894653000000005</v>
      </c>
      <c r="J599" s="87">
        <v>9763622222.2222004</v>
      </c>
      <c r="K599" s="87">
        <v>-89.057320000000004</v>
      </c>
      <c r="L599" s="87">
        <v>-78.051124999999999</v>
      </c>
    </row>
    <row r="600" spans="2:12" x14ac:dyDescent="0.25">
      <c r="B600" s="87">
        <v>10318166666.667</v>
      </c>
      <c r="C600" s="87">
        <v>-71.046959000000001</v>
      </c>
      <c r="D600" s="87">
        <v>-62.376198000000002</v>
      </c>
      <c r="J600" s="87">
        <v>10318166666.667</v>
      </c>
      <c r="K600" s="87">
        <v>-85.948111999999995</v>
      </c>
      <c r="L600" s="87">
        <v>-75.477637999999999</v>
      </c>
    </row>
    <row r="601" spans="2:12" x14ac:dyDescent="0.25">
      <c r="B601" s="87">
        <v>10872711111.111</v>
      </c>
      <c r="C601" s="87">
        <v>-94.496009999999998</v>
      </c>
      <c r="D601" s="87">
        <v>-85.693809999999999</v>
      </c>
      <c r="J601" s="87">
        <v>10872711111.111</v>
      </c>
      <c r="K601" s="87">
        <v>-84.354911999999999</v>
      </c>
      <c r="L601" s="87">
        <v>-74.177818000000002</v>
      </c>
    </row>
    <row r="602" spans="2:12" x14ac:dyDescent="0.25">
      <c r="B602" s="87">
        <v>11427255555.556</v>
      </c>
      <c r="C602" s="87">
        <v>-89.024933000000004</v>
      </c>
      <c r="D602" s="87">
        <v>-79.730475999999996</v>
      </c>
      <c r="J602" s="87">
        <v>11427255555.556</v>
      </c>
      <c r="K602" s="87">
        <v>-96.017180999999994</v>
      </c>
      <c r="L602" s="87">
        <v>-86.036285000000007</v>
      </c>
    </row>
    <row r="603" spans="2:12" x14ac:dyDescent="0.25">
      <c r="B603" s="87">
        <v>11981800000</v>
      </c>
      <c r="C603" s="87">
        <v>-94.865074000000007</v>
      </c>
      <c r="D603" s="87">
        <v>-84.158187999999996</v>
      </c>
      <c r="J603" s="87">
        <v>11981800000</v>
      </c>
      <c r="K603" s="87">
        <v>-78.418593999999999</v>
      </c>
      <c r="L603" s="87">
        <v>-68.548537999999994</v>
      </c>
    </row>
    <row r="604" spans="2:12" x14ac:dyDescent="0.25">
      <c r="B604" s="87" t="s">
        <v>21</v>
      </c>
      <c r="J604" s="87" t="s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Q148"/>
  <sheetViews>
    <sheetView workbookViewId="0">
      <selection activeCell="O3" sqref="O3"/>
    </sheetView>
  </sheetViews>
  <sheetFormatPr defaultRowHeight="15" x14ac:dyDescent="0.25"/>
  <cols>
    <col min="1" max="1" width="13.7109375" style="40" customWidth="1"/>
    <col min="2" max="4" width="9.140625" style="87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style="90" bestFit="1" customWidth="1"/>
    <col min="9" max="9" width="13.7109375" style="40" customWidth="1"/>
    <col min="10" max="12" width="9.140625" style="87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style="90" bestFit="1" customWidth="1"/>
    <col min="17" max="17" width="2" style="7" customWidth="1"/>
  </cols>
  <sheetData>
    <row r="1" spans="1:17" x14ac:dyDescent="0.25">
      <c r="B1" s="87" t="s">
        <v>95</v>
      </c>
      <c r="E1" s="10"/>
      <c r="G1" s="41" t="s">
        <v>16</v>
      </c>
      <c r="J1" s="90" t="s">
        <v>95</v>
      </c>
      <c r="K1" s="90"/>
      <c r="L1" s="90"/>
      <c r="M1" s="10"/>
      <c r="O1" s="41" t="s">
        <v>17</v>
      </c>
      <c r="Q1" s="10"/>
    </row>
    <row r="2" spans="1:17" x14ac:dyDescent="0.25">
      <c r="A2" s="50" t="s">
        <v>111</v>
      </c>
      <c r="B2" s="87" t="s">
        <v>257</v>
      </c>
      <c r="C2" s="87" t="s">
        <v>275</v>
      </c>
      <c r="D2" s="87" t="s">
        <v>276</v>
      </c>
      <c r="E2" s="10"/>
      <c r="G2" s="82" t="s">
        <v>314</v>
      </c>
      <c r="I2" s="50" t="s">
        <v>108</v>
      </c>
      <c r="J2" s="90" t="s">
        <v>257</v>
      </c>
      <c r="K2" s="90" t="s">
        <v>275</v>
      </c>
      <c r="L2" s="90" t="s">
        <v>276</v>
      </c>
      <c r="M2" s="10"/>
      <c r="O2" s="82" t="s">
        <v>314</v>
      </c>
      <c r="Q2" s="10"/>
    </row>
    <row r="3" spans="1:17" x14ac:dyDescent="0.25">
      <c r="B3" s="87" t="s">
        <v>279</v>
      </c>
      <c r="C3" s="87" t="s">
        <v>280</v>
      </c>
      <c r="D3" s="87" t="s">
        <v>312</v>
      </c>
      <c r="E3" s="10"/>
      <c r="G3" s="13"/>
      <c r="J3" s="90" t="s">
        <v>279</v>
      </c>
      <c r="K3" s="90" t="s">
        <v>280</v>
      </c>
      <c r="L3" s="90" t="s">
        <v>313</v>
      </c>
      <c r="M3" s="10"/>
      <c r="O3" s="13"/>
      <c r="Q3" s="10"/>
    </row>
    <row r="4" spans="1:17" x14ac:dyDescent="0.25">
      <c r="B4" s="87" t="s">
        <v>98</v>
      </c>
      <c r="E4" s="10"/>
      <c r="G4" s="41" t="s">
        <v>20</v>
      </c>
      <c r="J4" s="90" t="s">
        <v>98</v>
      </c>
      <c r="K4" s="90"/>
      <c r="L4" s="90"/>
      <c r="M4" s="10"/>
      <c r="O4" s="41" t="s">
        <v>20</v>
      </c>
      <c r="Q4" s="10"/>
    </row>
    <row r="5" spans="1:17" x14ac:dyDescent="0.25">
      <c r="E5" s="10"/>
      <c r="F5" s="6" t="s">
        <v>18</v>
      </c>
      <c r="H5" s="88"/>
      <c r="M5" s="10"/>
      <c r="N5" s="6" t="s">
        <v>18</v>
      </c>
      <c r="P5" s="88"/>
      <c r="Q5" s="10"/>
    </row>
    <row r="6" spans="1:17" ht="15.75" x14ac:dyDescent="0.25">
      <c r="E6" s="10"/>
      <c r="F6" s="6" t="s">
        <v>19</v>
      </c>
      <c r="G6" s="6" t="str">
        <f t="shared" ref="G6:G25" si="0">D32</f>
        <v>1Ix0L dBc Log Mag(dB)</v>
      </c>
      <c r="H6" s="35">
        <v>1</v>
      </c>
      <c r="M6" s="10"/>
      <c r="N6" s="6" t="s">
        <v>19</v>
      </c>
      <c r="O6" s="6" t="str">
        <f t="shared" ref="O6:O25" si="1">L32</f>
        <v>1Ix0L dBc Log Mag(dB)</v>
      </c>
      <c r="P6" s="35">
        <v>1</v>
      </c>
      <c r="Q6" s="10"/>
    </row>
    <row r="7" spans="1:17" ht="15.75" x14ac:dyDescent="0.25">
      <c r="B7" s="87" t="s">
        <v>99</v>
      </c>
      <c r="E7" s="10"/>
      <c r="F7" s="6">
        <f t="shared" ref="F7:F25" si="2">B33/1000000000</f>
        <v>2</v>
      </c>
      <c r="G7" s="6">
        <f t="shared" si="0"/>
        <v>-28.684622000000001</v>
      </c>
      <c r="H7" s="36">
        <f>ABS(AVERAGE(G7:G25)-(H6-1)*5)</f>
        <v>27.138434473684214</v>
      </c>
      <c r="J7" s="90" t="s">
        <v>99</v>
      </c>
      <c r="K7" s="90"/>
      <c r="L7" s="90"/>
      <c r="M7" s="10"/>
      <c r="N7" s="6">
        <f t="shared" ref="N7:N25" si="3">J33/1000000000</f>
        <v>2</v>
      </c>
      <c r="O7" s="6">
        <f t="shared" si="1"/>
        <v>-26.039762</v>
      </c>
      <c r="P7" s="36">
        <f>ABS(AVERAGE(O7:O25)-(P6-1)*5)</f>
        <v>18.849414315789474</v>
      </c>
      <c r="Q7" s="10"/>
    </row>
    <row r="8" spans="1:17" x14ac:dyDescent="0.25">
      <c r="B8" s="87" t="s">
        <v>19</v>
      </c>
      <c r="C8" s="87" t="s">
        <v>116</v>
      </c>
      <c r="E8" s="10"/>
      <c r="F8" s="6">
        <f t="shared" si="2"/>
        <v>2.0555555555555998</v>
      </c>
      <c r="G8" s="6">
        <f t="shared" si="0"/>
        <v>-28.856773</v>
      </c>
      <c r="H8" s="88"/>
      <c r="J8" s="90" t="s">
        <v>19</v>
      </c>
      <c r="K8" s="90" t="s">
        <v>116</v>
      </c>
      <c r="L8" s="90"/>
      <c r="M8" s="10"/>
      <c r="N8" s="6">
        <f t="shared" si="3"/>
        <v>2.0555555555555998</v>
      </c>
      <c r="O8" s="6">
        <f t="shared" si="1"/>
        <v>-24.957331</v>
      </c>
      <c r="P8" s="88"/>
      <c r="Q8" s="10"/>
    </row>
    <row r="9" spans="1:17" x14ac:dyDescent="0.25">
      <c r="B9" s="87">
        <v>10000000</v>
      </c>
      <c r="C9" s="87">
        <v>-8.4006910000000001</v>
      </c>
      <c r="E9" s="10"/>
      <c r="F9" s="6">
        <f t="shared" si="2"/>
        <v>2.1111111111111001</v>
      </c>
      <c r="G9" s="6">
        <f t="shared" si="0"/>
        <v>-28.402597</v>
      </c>
      <c r="H9" s="88"/>
      <c r="J9" s="90">
        <v>10000000</v>
      </c>
      <c r="K9" s="90">
        <v>-10.272812999999999</v>
      </c>
      <c r="L9" s="90"/>
      <c r="M9" s="10"/>
      <c r="N9" s="6">
        <f t="shared" si="3"/>
        <v>2.1111111111111001</v>
      </c>
      <c r="O9" s="6">
        <f t="shared" si="1"/>
        <v>-24.014600999999999</v>
      </c>
      <c r="P9" s="88"/>
      <c r="Q9" s="10"/>
    </row>
    <row r="10" spans="1:17" x14ac:dyDescent="0.25">
      <c r="B10" s="87">
        <v>176111111.11111</v>
      </c>
      <c r="C10" s="87">
        <v>-8.6746520999999994</v>
      </c>
      <c r="E10" s="10"/>
      <c r="F10" s="6">
        <f t="shared" si="2"/>
        <v>2.1666666666666998</v>
      </c>
      <c r="G10" s="6">
        <f t="shared" si="0"/>
        <v>-28.934822</v>
      </c>
      <c r="H10" s="88"/>
      <c r="J10" s="90">
        <v>176111111.11111</v>
      </c>
      <c r="K10" s="90">
        <v>-10.540762000000001</v>
      </c>
      <c r="L10" s="90"/>
      <c r="M10" s="10"/>
      <c r="N10" s="6">
        <f t="shared" si="3"/>
        <v>2.1666666666666998</v>
      </c>
      <c r="O10" s="6">
        <f t="shared" si="1"/>
        <v>-24.033156999999999</v>
      </c>
      <c r="P10" s="88"/>
      <c r="Q10" s="10"/>
    </row>
    <row r="11" spans="1:17" x14ac:dyDescent="0.25">
      <c r="B11" s="87">
        <v>342222222.22222</v>
      </c>
      <c r="C11" s="87">
        <v>-8.7743845</v>
      </c>
      <c r="E11" s="10"/>
      <c r="F11" s="6">
        <f t="shared" si="2"/>
        <v>2.2222222222222001</v>
      </c>
      <c r="G11" s="6">
        <f t="shared" si="0"/>
        <v>-29.183657</v>
      </c>
      <c r="H11" s="88"/>
      <c r="J11" s="90">
        <v>342222222.22222</v>
      </c>
      <c r="K11" s="90">
        <v>-10.505350999999999</v>
      </c>
      <c r="L11" s="90"/>
      <c r="M11" s="10"/>
      <c r="N11" s="6">
        <f t="shared" si="3"/>
        <v>2.2222222222222001</v>
      </c>
      <c r="O11" s="6">
        <f t="shared" si="1"/>
        <v>-23.173189000000001</v>
      </c>
      <c r="P11" s="88"/>
      <c r="Q11" s="10"/>
    </row>
    <row r="12" spans="1:17" x14ac:dyDescent="0.25">
      <c r="B12" s="87">
        <v>508333333.33332998</v>
      </c>
      <c r="C12" s="87">
        <v>-8.7900410000000004</v>
      </c>
      <c r="E12" s="10"/>
      <c r="F12" s="6">
        <f t="shared" si="2"/>
        <v>2.2777777777777999</v>
      </c>
      <c r="G12" s="6">
        <f t="shared" si="0"/>
        <v>-28.750506999999999</v>
      </c>
      <c r="H12" s="88"/>
      <c r="J12" s="90">
        <v>508333333.33332998</v>
      </c>
      <c r="K12" s="90">
        <v>-10.537452999999999</v>
      </c>
      <c r="L12" s="90"/>
      <c r="M12" s="10"/>
      <c r="N12" s="6">
        <f t="shared" si="3"/>
        <v>2.2777777777777999</v>
      </c>
      <c r="O12" s="6">
        <f t="shared" si="1"/>
        <v>-22.325520000000001</v>
      </c>
      <c r="P12" s="88"/>
      <c r="Q12" s="10"/>
    </row>
    <row r="13" spans="1:17" x14ac:dyDescent="0.25">
      <c r="B13" s="87">
        <v>674444444.44444001</v>
      </c>
      <c r="C13" s="87">
        <v>-8.8035993999999995</v>
      </c>
      <c r="E13" s="10"/>
      <c r="F13" s="6">
        <f t="shared" si="2"/>
        <v>2.3333333333333002</v>
      </c>
      <c r="G13" s="6">
        <f t="shared" si="0"/>
        <v>-29.395294</v>
      </c>
      <c r="H13" s="88"/>
      <c r="J13" s="90">
        <v>674444444.44444001</v>
      </c>
      <c r="K13" s="90">
        <v>-10.513014999999999</v>
      </c>
      <c r="L13" s="90"/>
      <c r="M13" s="10"/>
      <c r="N13" s="6">
        <f t="shared" si="3"/>
        <v>2.3333333333333002</v>
      </c>
      <c r="O13" s="6">
        <f t="shared" si="1"/>
        <v>-21.435036</v>
      </c>
      <c r="P13" s="88"/>
      <c r="Q13" s="10"/>
    </row>
    <row r="14" spans="1:17" x14ac:dyDescent="0.25">
      <c r="B14" s="87">
        <v>840555555.55555999</v>
      </c>
      <c r="C14" s="87">
        <v>-8.8975325000000005</v>
      </c>
      <c r="E14" s="10"/>
      <c r="F14" s="6">
        <f t="shared" si="2"/>
        <v>2.3888888888888999</v>
      </c>
      <c r="G14" s="6">
        <f t="shared" si="0"/>
        <v>-28.651275999999999</v>
      </c>
      <c r="H14" s="88"/>
      <c r="J14" s="90">
        <v>840555555.55555999</v>
      </c>
      <c r="K14" s="90">
        <v>-10.639744</v>
      </c>
      <c r="L14" s="90"/>
      <c r="M14" s="10"/>
      <c r="N14" s="6">
        <f t="shared" si="3"/>
        <v>2.3888888888888999</v>
      </c>
      <c r="O14" s="6">
        <f t="shared" si="1"/>
        <v>-20.572209999999998</v>
      </c>
      <c r="P14" s="88"/>
      <c r="Q14" s="10"/>
    </row>
    <row r="15" spans="1:17" x14ac:dyDescent="0.25">
      <c r="B15" s="87">
        <v>1006666666.6667</v>
      </c>
      <c r="C15" s="87">
        <v>-8.9450950999999996</v>
      </c>
      <c r="E15" s="10"/>
      <c r="F15" s="6">
        <f t="shared" si="2"/>
        <v>2.4444444444443998</v>
      </c>
      <c r="G15" s="6">
        <f t="shared" si="0"/>
        <v>-29.016228000000002</v>
      </c>
      <c r="H15" s="88"/>
      <c r="J15" s="90">
        <v>1006666666.6667</v>
      </c>
      <c r="K15" s="90">
        <v>-10.598796</v>
      </c>
      <c r="L15" s="90"/>
      <c r="M15" s="10"/>
      <c r="N15" s="6">
        <f t="shared" si="3"/>
        <v>2.4444444444443998</v>
      </c>
      <c r="O15" s="6">
        <f t="shared" si="1"/>
        <v>-20.129899999999999</v>
      </c>
      <c r="P15" s="88"/>
      <c r="Q15" s="10"/>
    </row>
    <row r="16" spans="1:17" x14ac:dyDescent="0.25">
      <c r="B16" s="87">
        <v>1172777777.7778001</v>
      </c>
      <c r="C16" s="87">
        <v>-9.0795516999999997</v>
      </c>
      <c r="E16" s="10"/>
      <c r="F16" s="6">
        <f t="shared" si="2"/>
        <v>2.5</v>
      </c>
      <c r="G16" s="6">
        <f t="shared" si="0"/>
        <v>-28.188338999999999</v>
      </c>
      <c r="H16" s="88"/>
      <c r="J16" s="90">
        <v>1172777777.7778001</v>
      </c>
      <c r="K16" s="90">
        <v>-10.790653000000001</v>
      </c>
      <c r="L16" s="90"/>
      <c r="M16" s="10"/>
      <c r="N16" s="6">
        <f t="shared" si="3"/>
        <v>2.5</v>
      </c>
      <c r="O16" s="6">
        <f t="shared" si="1"/>
        <v>-18.862282</v>
      </c>
      <c r="P16" s="88"/>
      <c r="Q16" s="10"/>
    </row>
    <row r="17" spans="2:17" x14ac:dyDescent="0.25">
      <c r="B17" s="87">
        <v>1338888888.8889</v>
      </c>
      <c r="C17" s="87">
        <v>-9.0983982000000001</v>
      </c>
      <c r="E17" s="10"/>
      <c r="F17" s="6">
        <f t="shared" si="2"/>
        <v>2.5555555555556002</v>
      </c>
      <c r="G17" s="6">
        <f t="shared" si="0"/>
        <v>-27.609421000000001</v>
      </c>
      <c r="H17" s="88"/>
      <c r="J17" s="90">
        <v>1338888888.8889</v>
      </c>
      <c r="K17" s="90">
        <v>-10.724536000000001</v>
      </c>
      <c r="L17" s="90"/>
      <c r="M17" s="10"/>
      <c r="N17" s="6">
        <f t="shared" si="3"/>
        <v>2.5555555555556002</v>
      </c>
      <c r="O17" s="6">
        <f t="shared" si="1"/>
        <v>-18.305565000000001</v>
      </c>
      <c r="P17" s="88"/>
      <c r="Q17" s="10"/>
    </row>
    <row r="18" spans="2:17" x14ac:dyDescent="0.25">
      <c r="B18" s="87">
        <v>1505000000</v>
      </c>
      <c r="C18" s="87">
        <v>-9.1776380999999994</v>
      </c>
      <c r="E18" s="10"/>
      <c r="F18" s="6">
        <f t="shared" si="2"/>
        <v>2.6111111111111001</v>
      </c>
      <c r="G18" s="6">
        <f t="shared" si="0"/>
        <v>-27.348101</v>
      </c>
      <c r="H18" s="88"/>
      <c r="J18" s="90">
        <v>1505000000</v>
      </c>
      <c r="K18" s="90">
        <v>-10.910033</v>
      </c>
      <c r="L18" s="90"/>
      <c r="M18" s="10"/>
      <c r="N18" s="6">
        <f t="shared" si="3"/>
        <v>2.6111111111111001</v>
      </c>
      <c r="O18" s="6">
        <f t="shared" si="1"/>
        <v>-17.430439</v>
      </c>
      <c r="P18" s="88"/>
      <c r="Q18" s="10"/>
    </row>
    <row r="19" spans="2:17" x14ac:dyDescent="0.25">
      <c r="B19" s="87">
        <v>1671111111.1111</v>
      </c>
      <c r="C19" s="87">
        <v>-9.2272081000000004</v>
      </c>
      <c r="E19" s="10"/>
      <c r="F19" s="6">
        <f t="shared" si="2"/>
        <v>2.6666666666666998</v>
      </c>
      <c r="G19" s="6">
        <f t="shared" si="0"/>
        <v>-26.927021</v>
      </c>
      <c r="H19" s="88"/>
      <c r="J19" s="90">
        <v>1671111111.1111</v>
      </c>
      <c r="K19" s="90">
        <v>-10.80316</v>
      </c>
      <c r="L19" s="90"/>
      <c r="M19" s="10"/>
      <c r="N19" s="6">
        <f t="shared" si="3"/>
        <v>2.6666666666666998</v>
      </c>
      <c r="O19" s="6">
        <f t="shared" si="1"/>
        <v>-16.689653</v>
      </c>
      <c r="P19" s="88"/>
      <c r="Q19" s="10"/>
    </row>
    <row r="20" spans="2:17" x14ac:dyDescent="0.25">
      <c r="B20" s="87">
        <v>1837222222.2221999</v>
      </c>
      <c r="C20" s="87">
        <v>-9.3152237000000007</v>
      </c>
      <c r="E20" s="10"/>
      <c r="F20" s="6">
        <f t="shared" si="2"/>
        <v>2.7222222222222001</v>
      </c>
      <c r="G20" s="6">
        <f t="shared" si="0"/>
        <v>-26.016760000000001</v>
      </c>
      <c r="H20" s="88"/>
      <c r="J20" s="90">
        <v>1837222222.2221999</v>
      </c>
      <c r="K20" s="90">
        <v>-10.99269</v>
      </c>
      <c r="L20" s="90"/>
      <c r="M20" s="10"/>
      <c r="N20" s="6">
        <f t="shared" si="3"/>
        <v>2.7222222222222001</v>
      </c>
      <c r="O20" s="6">
        <f t="shared" si="1"/>
        <v>-15.763871999999999</v>
      </c>
      <c r="P20" s="88"/>
      <c r="Q20" s="10"/>
    </row>
    <row r="21" spans="2:17" x14ac:dyDescent="0.25">
      <c r="B21" s="87">
        <v>2003333333.3333001</v>
      </c>
      <c r="C21" s="87">
        <v>-9.3020048000000006</v>
      </c>
      <c r="E21" s="10"/>
      <c r="F21" s="6">
        <f t="shared" si="2"/>
        <v>2.7777777777777999</v>
      </c>
      <c r="G21" s="6">
        <f t="shared" si="0"/>
        <v>-25.634429999999998</v>
      </c>
      <c r="H21" s="88"/>
      <c r="J21" s="90">
        <v>2003333333.3333001</v>
      </c>
      <c r="K21" s="90">
        <v>-11.022322000000001</v>
      </c>
      <c r="L21" s="90"/>
      <c r="M21" s="10"/>
      <c r="N21" s="6">
        <f t="shared" si="3"/>
        <v>2.7777777777777999</v>
      </c>
      <c r="O21" s="6">
        <f t="shared" si="1"/>
        <v>-14.939351</v>
      </c>
      <c r="P21" s="88"/>
      <c r="Q21" s="10"/>
    </row>
    <row r="22" spans="2:17" x14ac:dyDescent="0.25">
      <c r="B22" s="87">
        <v>2169444444.4443998</v>
      </c>
      <c r="C22" s="87">
        <v>-9.5483922999999997</v>
      </c>
      <c r="E22" s="10"/>
      <c r="F22" s="6">
        <f t="shared" si="2"/>
        <v>2.8333333333333002</v>
      </c>
      <c r="G22" s="6">
        <f t="shared" si="0"/>
        <v>-24.651969999999999</v>
      </c>
      <c r="H22" s="88"/>
      <c r="J22" s="90">
        <v>2169444444.4443998</v>
      </c>
      <c r="K22" s="90">
        <v>-11.176041</v>
      </c>
      <c r="L22" s="90"/>
      <c r="M22" s="10"/>
      <c r="N22" s="6">
        <f t="shared" si="3"/>
        <v>2.8333333333333002</v>
      </c>
      <c r="O22" s="6">
        <f t="shared" si="1"/>
        <v>-13.876042</v>
      </c>
      <c r="P22" s="88"/>
      <c r="Q22" s="10"/>
    </row>
    <row r="23" spans="2:17" x14ac:dyDescent="0.25">
      <c r="B23" s="87">
        <v>2335555555.5556002</v>
      </c>
      <c r="C23" s="87">
        <v>-9.6106938999999993</v>
      </c>
      <c r="E23" s="10"/>
      <c r="F23" s="6">
        <f t="shared" si="2"/>
        <v>2.8888888888888999</v>
      </c>
      <c r="G23" s="6">
        <f t="shared" si="0"/>
        <v>-24.272214999999999</v>
      </c>
      <c r="H23" s="88"/>
      <c r="J23" s="90">
        <v>2335555555.5556002</v>
      </c>
      <c r="K23" s="90">
        <v>-11.353878</v>
      </c>
      <c r="L23" s="90"/>
      <c r="M23" s="10"/>
      <c r="N23" s="6">
        <f t="shared" si="3"/>
        <v>2.8888888888888999</v>
      </c>
      <c r="O23" s="6">
        <f t="shared" si="1"/>
        <v>-12.928972</v>
      </c>
      <c r="P23" s="88"/>
      <c r="Q23" s="10"/>
    </row>
    <row r="24" spans="2:17" x14ac:dyDescent="0.25">
      <c r="B24" s="87">
        <v>2501666666.6666999</v>
      </c>
      <c r="C24" s="87">
        <v>-10.050106</v>
      </c>
      <c r="E24" s="10"/>
      <c r="F24" s="6">
        <f t="shared" si="2"/>
        <v>2.9444444444443998</v>
      </c>
      <c r="G24" s="6">
        <f t="shared" si="0"/>
        <v>-23.045055000000001</v>
      </c>
      <c r="H24" s="88"/>
      <c r="J24" s="90">
        <v>2501666666.6666999</v>
      </c>
      <c r="K24" s="90">
        <v>-11.768394000000001</v>
      </c>
      <c r="L24" s="90"/>
      <c r="M24" s="10"/>
      <c r="N24" s="6">
        <f t="shared" si="3"/>
        <v>2.9444444444443998</v>
      </c>
      <c r="O24" s="6">
        <f t="shared" si="1"/>
        <v>-11.765848999999999</v>
      </c>
      <c r="P24" s="88"/>
      <c r="Q24" s="10"/>
    </row>
    <row r="25" spans="2:17" x14ac:dyDescent="0.25">
      <c r="B25" s="87">
        <v>2667777777.7778001</v>
      </c>
      <c r="C25" s="87">
        <v>-10.327123</v>
      </c>
      <c r="E25" s="10"/>
      <c r="F25" s="6">
        <f t="shared" si="2"/>
        <v>3</v>
      </c>
      <c r="G25" s="6">
        <f t="shared" si="0"/>
        <v>-22.061167000000001</v>
      </c>
      <c r="H25" s="88"/>
      <c r="J25" s="90">
        <v>2667777777.7778001</v>
      </c>
      <c r="K25" s="90">
        <v>-12.141847</v>
      </c>
      <c r="L25" s="90"/>
      <c r="M25" s="10"/>
      <c r="N25" s="6">
        <f t="shared" si="3"/>
        <v>3</v>
      </c>
      <c r="O25" s="6">
        <f t="shared" si="1"/>
        <v>-10.896141</v>
      </c>
      <c r="P25" s="88"/>
      <c r="Q25" s="10"/>
    </row>
    <row r="26" spans="2:17" x14ac:dyDescent="0.25">
      <c r="B26" s="87">
        <v>2833888888.8888998</v>
      </c>
      <c r="C26" s="87">
        <v>-10.80269</v>
      </c>
      <c r="E26" s="10"/>
      <c r="F26" s="6" t="s">
        <v>21</v>
      </c>
      <c r="H26" s="88"/>
      <c r="J26" s="90">
        <v>2833888888.8888998</v>
      </c>
      <c r="K26" s="90">
        <v>-12.532633000000001</v>
      </c>
      <c r="L26" s="90"/>
      <c r="M26" s="10"/>
      <c r="N26" s="6" t="s">
        <v>21</v>
      </c>
      <c r="P26" s="88"/>
      <c r="Q26" s="10"/>
    </row>
    <row r="27" spans="2:17" x14ac:dyDescent="0.25">
      <c r="B27" s="87">
        <v>3000000000</v>
      </c>
      <c r="C27" s="87">
        <v>-11.450032</v>
      </c>
      <c r="E27" s="10"/>
      <c r="H27" s="88"/>
      <c r="J27" s="90">
        <v>3000000000</v>
      </c>
      <c r="K27" s="90">
        <v>-13.047238999999999</v>
      </c>
      <c r="L27" s="90"/>
      <c r="M27" s="10"/>
      <c r="P27" s="88"/>
      <c r="Q27" s="10"/>
    </row>
    <row r="28" spans="2:17" x14ac:dyDescent="0.25">
      <c r="B28" s="87" t="s">
        <v>21</v>
      </c>
      <c r="E28" s="10"/>
      <c r="H28" s="88"/>
      <c r="J28" s="90" t="s">
        <v>21</v>
      </c>
      <c r="K28" s="90"/>
      <c r="L28" s="90"/>
      <c r="M28" s="10"/>
      <c r="P28" s="88"/>
      <c r="Q28" s="10"/>
    </row>
    <row r="29" spans="2:17" x14ac:dyDescent="0.25">
      <c r="E29" s="10"/>
      <c r="F29" s="6" t="s">
        <v>22</v>
      </c>
      <c r="H29" s="88"/>
      <c r="M29" s="10"/>
      <c r="N29" s="6" t="s">
        <v>22</v>
      </c>
      <c r="P29" s="88"/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2Ix0L dBc Log Mag(dB)</v>
      </c>
      <c r="H30" s="35">
        <v>2</v>
      </c>
      <c r="M30" s="10"/>
      <c r="N30" s="6" t="s">
        <v>19</v>
      </c>
      <c r="O30" s="6" t="str">
        <f t="shared" ref="O30:O49" si="5">L56</f>
        <v>2Ix0L dBc Log Mag(dB)</v>
      </c>
      <c r="P30" s="35">
        <v>2</v>
      </c>
      <c r="Q30" s="10"/>
    </row>
    <row r="31" spans="2:17" ht="15.75" x14ac:dyDescent="0.25">
      <c r="B31" s="87" t="s">
        <v>18</v>
      </c>
      <c r="E31" s="10"/>
      <c r="F31" s="6">
        <f t="shared" ref="F31:F49" si="6">B57/1000000000</f>
        <v>1</v>
      </c>
      <c r="G31" s="6">
        <f t="shared" si="4"/>
        <v>-52.756267999999999</v>
      </c>
      <c r="H31" s="36">
        <f>ABS(AVERAGE(G31:G49)-(H30-1)*5)</f>
        <v>54.776008105263159</v>
      </c>
      <c r="J31" s="90" t="s">
        <v>18</v>
      </c>
      <c r="K31" s="90"/>
      <c r="L31" s="90"/>
      <c r="M31" s="10"/>
      <c r="N31" s="6">
        <f t="shared" ref="N31:N49" si="7">J57/1000000000</f>
        <v>1</v>
      </c>
      <c r="O31" s="6">
        <f t="shared" si="5"/>
        <v>-68.148674</v>
      </c>
      <c r="P31" s="36">
        <f>ABS(AVERAGE(O31:O49)-(P30-1)*5)</f>
        <v>69.566798105263146</v>
      </c>
      <c r="Q31" s="10"/>
    </row>
    <row r="32" spans="2:17" x14ac:dyDescent="0.25">
      <c r="B32" s="87" t="s">
        <v>19</v>
      </c>
      <c r="C32" s="87" t="s">
        <v>118</v>
      </c>
      <c r="D32" s="87" t="s">
        <v>26</v>
      </c>
      <c r="E32" s="10"/>
      <c r="F32" s="6">
        <f t="shared" si="6"/>
        <v>1.1111111111111001</v>
      </c>
      <c r="G32" s="6">
        <f t="shared" si="4"/>
        <v>-53.108055</v>
      </c>
      <c r="H32" s="88"/>
      <c r="J32" s="90" t="s">
        <v>19</v>
      </c>
      <c r="K32" s="90" t="s">
        <v>118</v>
      </c>
      <c r="L32" s="90" t="s">
        <v>26</v>
      </c>
      <c r="M32" s="10"/>
      <c r="N32" s="6">
        <f t="shared" si="7"/>
        <v>1.1111111111111001</v>
      </c>
      <c r="O32" s="6">
        <f t="shared" si="5"/>
        <v>-70.358611999999994</v>
      </c>
      <c r="P32" s="88"/>
      <c r="Q32" s="10"/>
    </row>
    <row r="33" spans="2:17" x14ac:dyDescent="0.25">
      <c r="B33" s="87">
        <v>2000000000</v>
      </c>
      <c r="C33" s="87">
        <v>-37.085312000000002</v>
      </c>
      <c r="D33" s="87">
        <v>-28.684622000000001</v>
      </c>
      <c r="E33" s="10"/>
      <c r="F33" s="6">
        <f t="shared" si="6"/>
        <v>1.2222222222221999</v>
      </c>
      <c r="G33" s="6">
        <f t="shared" si="4"/>
        <v>-53.094090000000001</v>
      </c>
      <c r="H33" s="88"/>
      <c r="J33" s="90">
        <v>2000000000</v>
      </c>
      <c r="K33" s="90">
        <v>-36.312576</v>
      </c>
      <c r="L33" s="90">
        <v>-26.039762</v>
      </c>
      <c r="M33" s="10"/>
      <c r="N33" s="6">
        <f t="shared" si="7"/>
        <v>1.2222222222221999</v>
      </c>
      <c r="O33" s="6">
        <f t="shared" si="5"/>
        <v>-71.727645999999993</v>
      </c>
      <c r="P33" s="88"/>
      <c r="Q33" s="10"/>
    </row>
    <row r="34" spans="2:17" x14ac:dyDescent="0.25">
      <c r="B34" s="87">
        <v>2055555555.5555999</v>
      </c>
      <c r="C34" s="87">
        <v>-37.531424999999999</v>
      </c>
      <c r="D34" s="87">
        <v>-28.856773</v>
      </c>
      <c r="E34" s="10"/>
      <c r="F34" s="6">
        <f t="shared" si="6"/>
        <v>1.3333333333333002</v>
      </c>
      <c r="G34" s="6">
        <f t="shared" si="4"/>
        <v>-51.722279</v>
      </c>
      <c r="H34" s="88"/>
      <c r="J34" s="90">
        <v>2055555555.5555999</v>
      </c>
      <c r="K34" s="90">
        <v>-35.498092999999997</v>
      </c>
      <c r="L34" s="90">
        <v>-24.957331</v>
      </c>
      <c r="M34" s="10"/>
      <c r="N34" s="6">
        <f t="shared" si="7"/>
        <v>1.3333333333333002</v>
      </c>
      <c r="O34" s="6">
        <f t="shared" si="5"/>
        <v>-66.576256000000001</v>
      </c>
      <c r="P34" s="88"/>
      <c r="Q34" s="10"/>
    </row>
    <row r="35" spans="2:17" x14ac:dyDescent="0.25">
      <c r="B35" s="87">
        <v>2111111111.1111</v>
      </c>
      <c r="C35" s="87">
        <v>-37.176983</v>
      </c>
      <c r="D35" s="87">
        <v>-28.402597</v>
      </c>
      <c r="E35" s="10"/>
      <c r="F35" s="6">
        <f t="shared" si="6"/>
        <v>1.4444444444444</v>
      </c>
      <c r="G35" s="6">
        <f t="shared" si="4"/>
        <v>-50.914363999999999</v>
      </c>
      <c r="H35" s="88"/>
      <c r="J35" s="90">
        <v>2111111111.1111</v>
      </c>
      <c r="K35" s="90">
        <v>-34.519950999999999</v>
      </c>
      <c r="L35" s="90">
        <v>-24.014600999999999</v>
      </c>
      <c r="M35" s="10"/>
      <c r="N35" s="6">
        <f t="shared" si="7"/>
        <v>1.4444444444444</v>
      </c>
      <c r="O35" s="6">
        <f t="shared" si="5"/>
        <v>-65.647163000000006</v>
      </c>
      <c r="P35" s="88"/>
      <c r="Q35" s="10"/>
    </row>
    <row r="36" spans="2:17" x14ac:dyDescent="0.25">
      <c r="B36" s="87">
        <v>2166666666.6666999</v>
      </c>
      <c r="C36" s="87">
        <v>-37.724860999999997</v>
      </c>
      <c r="D36" s="87">
        <v>-28.934822</v>
      </c>
      <c r="E36" s="10"/>
      <c r="F36" s="6">
        <f t="shared" si="6"/>
        <v>1.5555555555556</v>
      </c>
      <c r="G36" s="6">
        <f t="shared" si="4"/>
        <v>-52.316265000000001</v>
      </c>
      <c r="H36" s="88"/>
      <c r="J36" s="90">
        <v>2166666666.6666999</v>
      </c>
      <c r="K36" s="90">
        <v>-34.570610000000002</v>
      </c>
      <c r="L36" s="90">
        <v>-24.033156999999999</v>
      </c>
      <c r="M36" s="10"/>
      <c r="N36" s="6">
        <f t="shared" si="7"/>
        <v>1.5555555555556</v>
      </c>
      <c r="O36" s="6">
        <f t="shared" si="5"/>
        <v>-63.995452999999998</v>
      </c>
      <c r="P36" s="88"/>
      <c r="Q36" s="10"/>
    </row>
    <row r="37" spans="2:17" x14ac:dyDescent="0.25">
      <c r="B37" s="87">
        <v>2222222222.2221999</v>
      </c>
      <c r="C37" s="87">
        <v>-37.987254999999998</v>
      </c>
      <c r="D37" s="87">
        <v>-29.183657</v>
      </c>
      <c r="E37" s="10"/>
      <c r="F37" s="6">
        <f t="shared" si="6"/>
        <v>1.6666666666666998</v>
      </c>
      <c r="G37" s="6">
        <f t="shared" si="4"/>
        <v>-52.840172000000003</v>
      </c>
      <c r="H37" s="88"/>
      <c r="J37" s="90">
        <v>2222222222.2221999</v>
      </c>
      <c r="K37" s="90">
        <v>-33.686202999999999</v>
      </c>
      <c r="L37" s="90">
        <v>-23.173189000000001</v>
      </c>
      <c r="M37" s="10"/>
      <c r="N37" s="6">
        <f t="shared" si="7"/>
        <v>1.6666666666666998</v>
      </c>
      <c r="O37" s="6">
        <f t="shared" si="5"/>
        <v>-67.322272999999996</v>
      </c>
      <c r="P37" s="88"/>
      <c r="Q37" s="10"/>
    </row>
    <row r="38" spans="2:17" x14ac:dyDescent="0.25">
      <c r="B38" s="87">
        <v>2277777777.7778001</v>
      </c>
      <c r="C38" s="87">
        <v>-37.648040999999999</v>
      </c>
      <c r="D38" s="87">
        <v>-28.750506999999999</v>
      </c>
      <c r="E38" s="10"/>
      <c r="F38" s="6">
        <f t="shared" si="6"/>
        <v>1.7777777777778001</v>
      </c>
      <c r="G38" s="6">
        <f t="shared" si="4"/>
        <v>-50.529293000000003</v>
      </c>
      <c r="H38" s="88"/>
      <c r="J38" s="90">
        <v>2277777777.7778001</v>
      </c>
      <c r="K38" s="90">
        <v>-32.965263</v>
      </c>
      <c r="L38" s="90">
        <v>-22.325520000000001</v>
      </c>
      <c r="M38" s="10"/>
      <c r="N38" s="6">
        <f t="shared" si="7"/>
        <v>1.7777777777778001</v>
      </c>
      <c r="O38" s="6">
        <f t="shared" si="5"/>
        <v>-66.259620999999996</v>
      </c>
      <c r="P38" s="88"/>
      <c r="Q38" s="10"/>
    </row>
    <row r="39" spans="2:17" x14ac:dyDescent="0.25">
      <c r="B39" s="87">
        <v>2333333333.3333001</v>
      </c>
      <c r="C39" s="87">
        <v>-38.340389000000002</v>
      </c>
      <c r="D39" s="87">
        <v>-29.395294</v>
      </c>
      <c r="E39" s="10"/>
      <c r="F39" s="6">
        <f t="shared" si="6"/>
        <v>1.8888888888888999</v>
      </c>
      <c r="G39" s="6">
        <f t="shared" si="4"/>
        <v>-49.693534999999997</v>
      </c>
      <c r="H39" s="88"/>
      <c r="J39" s="90">
        <v>2333333333.3333001</v>
      </c>
      <c r="K39" s="90">
        <v>-32.033833000000001</v>
      </c>
      <c r="L39" s="90">
        <v>-21.435036</v>
      </c>
      <c r="M39" s="10"/>
      <c r="N39" s="6">
        <f t="shared" si="7"/>
        <v>1.8888888888888999</v>
      </c>
      <c r="O39" s="6">
        <f t="shared" si="5"/>
        <v>-59.491729999999997</v>
      </c>
      <c r="P39" s="88"/>
      <c r="Q39" s="10"/>
    </row>
    <row r="40" spans="2:17" x14ac:dyDescent="0.25">
      <c r="B40" s="87">
        <v>2388888888.8888998</v>
      </c>
      <c r="C40" s="87">
        <v>-37.730826999999998</v>
      </c>
      <c r="D40" s="87">
        <v>-28.651275999999999</v>
      </c>
      <c r="E40" s="10"/>
      <c r="F40" s="6">
        <f t="shared" si="6"/>
        <v>2</v>
      </c>
      <c r="G40" s="6">
        <f t="shared" si="4"/>
        <v>-48.258941999999998</v>
      </c>
      <c r="H40" s="88"/>
      <c r="J40" s="90">
        <v>2388888888.8888998</v>
      </c>
      <c r="K40" s="90">
        <v>-31.362863999999998</v>
      </c>
      <c r="L40" s="90">
        <v>-20.572209999999998</v>
      </c>
      <c r="M40" s="10"/>
      <c r="N40" s="6">
        <f t="shared" si="7"/>
        <v>2</v>
      </c>
      <c r="O40" s="6">
        <f t="shared" si="5"/>
        <v>-59.160648000000002</v>
      </c>
      <c r="P40" s="88"/>
      <c r="Q40" s="10"/>
    </row>
    <row r="41" spans="2:17" x14ac:dyDescent="0.25">
      <c r="B41" s="87">
        <v>2444444444.4443998</v>
      </c>
      <c r="C41" s="87">
        <v>-38.114628000000003</v>
      </c>
      <c r="D41" s="87">
        <v>-29.016228000000002</v>
      </c>
      <c r="E41" s="10"/>
      <c r="F41" s="6">
        <f t="shared" si="6"/>
        <v>2.1111111111111001</v>
      </c>
      <c r="G41" s="6">
        <f t="shared" si="4"/>
        <v>-48.312153000000002</v>
      </c>
      <c r="H41" s="88"/>
      <c r="J41" s="90">
        <v>2444444444.4443998</v>
      </c>
      <c r="K41" s="90">
        <v>-30.854437000000001</v>
      </c>
      <c r="L41" s="90">
        <v>-20.129899999999999</v>
      </c>
      <c r="M41" s="10"/>
      <c r="N41" s="6">
        <f t="shared" si="7"/>
        <v>2.1111111111111001</v>
      </c>
      <c r="O41" s="6">
        <f t="shared" si="5"/>
        <v>-61.983775999999999</v>
      </c>
      <c r="P41" s="88"/>
      <c r="Q41" s="10"/>
    </row>
    <row r="42" spans="2:17" x14ac:dyDescent="0.25">
      <c r="B42" s="87">
        <v>2500000000</v>
      </c>
      <c r="C42" s="87">
        <v>-37.365977999999998</v>
      </c>
      <c r="D42" s="87">
        <v>-28.188338999999999</v>
      </c>
      <c r="E42" s="10"/>
      <c r="F42" s="6">
        <f t="shared" si="6"/>
        <v>2.2222222222222001</v>
      </c>
      <c r="G42" s="6">
        <f t="shared" si="4"/>
        <v>-48.144858999999997</v>
      </c>
      <c r="H42" s="88"/>
      <c r="J42" s="90">
        <v>2500000000</v>
      </c>
      <c r="K42" s="90">
        <v>-29.772316</v>
      </c>
      <c r="L42" s="90">
        <v>-18.862282</v>
      </c>
      <c r="M42" s="10"/>
      <c r="N42" s="6">
        <f t="shared" si="7"/>
        <v>2.2222222222222001</v>
      </c>
      <c r="O42" s="6">
        <f t="shared" si="5"/>
        <v>-64.540901000000005</v>
      </c>
      <c r="P42" s="88"/>
      <c r="Q42" s="10"/>
    </row>
    <row r="43" spans="2:17" x14ac:dyDescent="0.25">
      <c r="B43" s="87">
        <v>2555555555.5556002</v>
      </c>
      <c r="C43" s="87">
        <v>-36.836627999999997</v>
      </c>
      <c r="D43" s="87">
        <v>-27.609421000000001</v>
      </c>
      <c r="E43" s="10"/>
      <c r="F43" s="6">
        <f t="shared" si="6"/>
        <v>2.3333333333333002</v>
      </c>
      <c r="G43" s="6">
        <f t="shared" si="4"/>
        <v>-48.034813</v>
      </c>
      <c r="H43" s="88"/>
      <c r="J43" s="90">
        <v>2555555555.5556002</v>
      </c>
      <c r="K43" s="90">
        <v>-29.108726999999998</v>
      </c>
      <c r="L43" s="90">
        <v>-18.305565000000001</v>
      </c>
      <c r="M43" s="10"/>
      <c r="N43" s="6">
        <f t="shared" si="7"/>
        <v>2.3333333333333002</v>
      </c>
      <c r="O43" s="6">
        <f t="shared" si="5"/>
        <v>-65.354095000000001</v>
      </c>
      <c r="P43" s="88"/>
      <c r="Q43" s="10"/>
    </row>
    <row r="44" spans="2:17" x14ac:dyDescent="0.25">
      <c r="B44" s="87">
        <v>2611111111.1111002</v>
      </c>
      <c r="C44" s="87">
        <v>-36.663325999999998</v>
      </c>
      <c r="D44" s="87">
        <v>-27.348101</v>
      </c>
      <c r="E44" s="10"/>
      <c r="F44" s="6">
        <f t="shared" si="6"/>
        <v>2.4444444444443998</v>
      </c>
      <c r="G44" s="6">
        <f t="shared" si="4"/>
        <v>-48.314307999999997</v>
      </c>
      <c r="H44" s="88"/>
      <c r="J44" s="90">
        <v>2611111111.1111002</v>
      </c>
      <c r="K44" s="90">
        <v>-28.423127999999998</v>
      </c>
      <c r="L44" s="90">
        <v>-17.430439</v>
      </c>
      <c r="M44" s="10"/>
      <c r="N44" s="6">
        <f t="shared" si="7"/>
        <v>2.4444444444443998</v>
      </c>
      <c r="O44" s="6">
        <f t="shared" si="5"/>
        <v>-63.207909000000001</v>
      </c>
      <c r="P44" s="88"/>
      <c r="Q44" s="10"/>
    </row>
    <row r="45" spans="2:17" x14ac:dyDescent="0.25">
      <c r="B45" s="87">
        <v>2666666666.6666999</v>
      </c>
      <c r="C45" s="87">
        <v>-36.229022999999998</v>
      </c>
      <c r="D45" s="87">
        <v>-26.927021</v>
      </c>
      <c r="E45" s="10"/>
      <c r="F45" s="6">
        <f t="shared" si="6"/>
        <v>2.5555555555556002</v>
      </c>
      <c r="G45" s="6">
        <f t="shared" si="4"/>
        <v>-47.663409999999999</v>
      </c>
      <c r="H45" s="88"/>
      <c r="J45" s="90">
        <v>2666666666.6666999</v>
      </c>
      <c r="K45" s="90">
        <v>-27.711974999999999</v>
      </c>
      <c r="L45" s="90">
        <v>-16.689653</v>
      </c>
      <c r="M45" s="10"/>
      <c r="N45" s="6">
        <f t="shared" si="7"/>
        <v>2.5555555555556002</v>
      </c>
      <c r="O45" s="6">
        <f t="shared" si="5"/>
        <v>-60.864142999999999</v>
      </c>
      <c r="P45" s="88"/>
      <c r="Q45" s="10"/>
    </row>
    <row r="46" spans="2:17" x14ac:dyDescent="0.25">
      <c r="B46" s="87">
        <v>2722222222.2221999</v>
      </c>
      <c r="C46" s="87">
        <v>-35.565151</v>
      </c>
      <c r="D46" s="87">
        <v>-26.016760000000001</v>
      </c>
      <c r="E46" s="10"/>
      <c r="F46" s="6">
        <f t="shared" si="6"/>
        <v>2.6666666666666998</v>
      </c>
      <c r="G46" s="6">
        <f t="shared" si="4"/>
        <v>-47.903851000000003</v>
      </c>
      <c r="H46" s="88"/>
      <c r="J46" s="90">
        <v>2722222222.2221999</v>
      </c>
      <c r="K46" s="90">
        <v>-26.939913000000001</v>
      </c>
      <c r="L46" s="90">
        <v>-15.763871999999999</v>
      </c>
      <c r="M46" s="10"/>
      <c r="N46" s="6">
        <f t="shared" si="7"/>
        <v>2.6666666666666998</v>
      </c>
      <c r="O46" s="6">
        <f t="shared" si="5"/>
        <v>-64.152602999999999</v>
      </c>
      <c r="P46" s="88"/>
      <c r="Q46" s="10"/>
    </row>
    <row r="47" spans="2:17" x14ac:dyDescent="0.25">
      <c r="B47" s="87">
        <v>2777777777.7778001</v>
      </c>
      <c r="C47" s="87">
        <v>-35.245125000000002</v>
      </c>
      <c r="D47" s="87">
        <v>-25.634429999999998</v>
      </c>
      <c r="E47" s="10"/>
      <c r="F47" s="6">
        <f t="shared" si="6"/>
        <v>2.7777777777777999</v>
      </c>
      <c r="G47" s="6">
        <f t="shared" si="4"/>
        <v>-47.904254999999999</v>
      </c>
      <c r="H47" s="88"/>
      <c r="J47" s="90">
        <v>2777777777.7778001</v>
      </c>
      <c r="K47" s="90">
        <v>-26.293227999999999</v>
      </c>
      <c r="L47" s="90">
        <v>-14.939351</v>
      </c>
      <c r="M47" s="10"/>
      <c r="N47" s="6">
        <f t="shared" si="7"/>
        <v>2.7777777777777999</v>
      </c>
      <c r="O47" s="6">
        <f t="shared" si="5"/>
        <v>-62.403198000000003</v>
      </c>
      <c r="P47" s="88"/>
      <c r="Q47" s="10"/>
    </row>
    <row r="48" spans="2:17" x14ac:dyDescent="0.25">
      <c r="B48" s="87">
        <v>2833333333.3333001</v>
      </c>
      <c r="C48" s="87">
        <v>-34.702075999999998</v>
      </c>
      <c r="D48" s="87">
        <v>-24.651969999999999</v>
      </c>
      <c r="E48" s="10"/>
      <c r="F48" s="6">
        <f t="shared" si="6"/>
        <v>2.8888888888888999</v>
      </c>
      <c r="G48" s="6">
        <f t="shared" si="4"/>
        <v>-47.202449999999999</v>
      </c>
      <c r="H48" s="88"/>
      <c r="J48" s="90">
        <v>2833333333.3333001</v>
      </c>
      <c r="K48" s="90">
        <v>-25.644435999999999</v>
      </c>
      <c r="L48" s="90">
        <v>-13.876042</v>
      </c>
      <c r="M48" s="10"/>
      <c r="N48" s="6">
        <f t="shared" si="7"/>
        <v>2.8888888888888999</v>
      </c>
      <c r="O48" s="6">
        <f t="shared" si="5"/>
        <v>-60.769722000000002</v>
      </c>
      <c r="P48" s="88"/>
      <c r="Q48" s="10"/>
    </row>
    <row r="49" spans="2:17" x14ac:dyDescent="0.25">
      <c r="B49" s="87">
        <v>2888888888.8888998</v>
      </c>
      <c r="C49" s="87">
        <v>-34.599339000000001</v>
      </c>
      <c r="D49" s="87">
        <v>-24.272214999999999</v>
      </c>
      <c r="E49" s="10"/>
      <c r="F49" s="6">
        <f t="shared" si="6"/>
        <v>3</v>
      </c>
      <c r="G49" s="6">
        <f t="shared" si="4"/>
        <v>-47.030791999999998</v>
      </c>
      <c r="H49" s="88"/>
      <c r="J49" s="90">
        <v>2888888888.8888998</v>
      </c>
      <c r="K49" s="90">
        <v>-25.070817999999999</v>
      </c>
      <c r="L49" s="90">
        <v>-12.928972</v>
      </c>
      <c r="M49" s="10"/>
      <c r="N49" s="6">
        <f t="shared" si="7"/>
        <v>3</v>
      </c>
      <c r="O49" s="6">
        <f t="shared" si="5"/>
        <v>-64.804741000000007</v>
      </c>
      <c r="P49" s="88"/>
      <c r="Q49" s="10"/>
    </row>
    <row r="50" spans="2:17" x14ac:dyDescent="0.25">
      <c r="B50" s="87">
        <v>2944444444.4443998</v>
      </c>
      <c r="C50" s="87">
        <v>-33.847743999999999</v>
      </c>
      <c r="D50" s="87">
        <v>-23.045055000000001</v>
      </c>
      <c r="E50" s="10"/>
      <c r="F50" s="6" t="s">
        <v>21</v>
      </c>
      <c r="H50" s="88"/>
      <c r="J50" s="90">
        <v>2944444444.4443998</v>
      </c>
      <c r="K50" s="90">
        <v>-24.298480999999999</v>
      </c>
      <c r="L50" s="90">
        <v>-11.765848999999999</v>
      </c>
      <c r="M50" s="10"/>
      <c r="N50" s="6" t="s">
        <v>21</v>
      </c>
      <c r="P50" s="88"/>
      <c r="Q50" s="10"/>
    </row>
    <row r="51" spans="2:17" x14ac:dyDescent="0.25">
      <c r="B51" s="87">
        <v>3000000000</v>
      </c>
      <c r="C51" s="87">
        <v>-33.511200000000002</v>
      </c>
      <c r="D51" s="87">
        <v>-22.061167000000001</v>
      </c>
      <c r="E51" s="10"/>
      <c r="H51" s="88"/>
      <c r="J51" s="90">
        <v>3000000000</v>
      </c>
      <c r="K51" s="90">
        <v>-23.943380000000001</v>
      </c>
      <c r="L51" s="90">
        <v>-10.896141</v>
      </c>
      <c r="M51" s="10"/>
      <c r="P51" s="88"/>
      <c r="Q51" s="10"/>
    </row>
    <row r="52" spans="2:17" x14ac:dyDescent="0.25">
      <c r="B52" s="87" t="s">
        <v>21</v>
      </c>
      <c r="E52" s="8"/>
      <c r="H52" s="88"/>
      <c r="J52" s="90" t="s">
        <v>21</v>
      </c>
      <c r="K52" s="90"/>
      <c r="L52" s="90"/>
      <c r="M52" s="8"/>
      <c r="P52" s="88"/>
      <c r="Q52" s="8"/>
    </row>
    <row r="53" spans="2:17" x14ac:dyDescent="0.25">
      <c r="E53" s="8"/>
      <c r="F53" s="6" t="s">
        <v>23</v>
      </c>
      <c r="H53" s="88"/>
      <c r="M53" s="8"/>
      <c r="N53" s="6" t="s">
        <v>23</v>
      </c>
      <c r="P53" s="88"/>
      <c r="Q53" s="8"/>
    </row>
    <row r="54" spans="2:17" ht="15.75" x14ac:dyDescent="0.25">
      <c r="E54" s="8"/>
      <c r="F54" s="6" t="s">
        <v>19</v>
      </c>
      <c r="G54" s="6" t="str">
        <f>D80</f>
        <v>3Ix0L dBc Log Mag(dB)</v>
      </c>
      <c r="H54" s="35">
        <v>3</v>
      </c>
      <c r="M54" s="8"/>
      <c r="N54" s="6" t="s">
        <v>19</v>
      </c>
      <c r="O54" s="6" t="str">
        <f>L80</f>
        <v>3Ix0L dBc Log Mag(dB)</v>
      </c>
      <c r="P54" s="35">
        <v>3</v>
      </c>
      <c r="Q54" s="8"/>
    </row>
    <row r="55" spans="2:17" ht="15.75" x14ac:dyDescent="0.25">
      <c r="B55" s="87" t="s">
        <v>22</v>
      </c>
      <c r="E55" s="8"/>
      <c r="F55" s="6">
        <f>B81/1000000000</f>
        <v>2</v>
      </c>
      <c r="G55" s="6">
        <f>D81</f>
        <v>-62.161396000000003</v>
      </c>
      <c r="H55" s="36">
        <f>ABS(AVERAGE(G55:G73)-(H54-1)*15)</f>
        <v>91.80635057894736</v>
      </c>
      <c r="J55" s="90" t="s">
        <v>22</v>
      </c>
      <c r="K55" s="90"/>
      <c r="L55" s="90"/>
      <c r="M55" s="8"/>
      <c r="N55" s="6">
        <f>J81/1000000000</f>
        <v>2</v>
      </c>
      <c r="O55" s="6">
        <f>L81</f>
        <v>-57.595908999999999</v>
      </c>
      <c r="P55" s="36">
        <f>ABS(AVERAGE(O55:O73)-(P54-1)*15)</f>
        <v>82.555650578947365</v>
      </c>
      <c r="Q55" s="8"/>
    </row>
    <row r="56" spans="2:17" x14ac:dyDescent="0.25">
      <c r="B56" s="87" t="s">
        <v>19</v>
      </c>
      <c r="C56" s="87" t="s">
        <v>119</v>
      </c>
      <c r="D56" s="87" t="s">
        <v>27</v>
      </c>
      <c r="E56" s="8"/>
      <c r="F56" s="6">
        <v>19805555555.556</v>
      </c>
      <c r="G56" s="84">
        <f t="shared" ref="G56:G73" si="8">D82</f>
        <v>-60.995269999999998</v>
      </c>
      <c r="H56" s="88"/>
      <c r="J56" s="90" t="s">
        <v>19</v>
      </c>
      <c r="K56" s="90" t="s">
        <v>119</v>
      </c>
      <c r="L56" s="90" t="s">
        <v>27</v>
      </c>
      <c r="M56" s="8"/>
      <c r="N56" s="6">
        <v>19805555555.556</v>
      </c>
      <c r="O56" s="84">
        <f t="shared" ref="O56:O73" si="9">L82</f>
        <v>-55.503901999999997</v>
      </c>
      <c r="P56" s="88"/>
      <c r="Q56" s="8"/>
    </row>
    <row r="57" spans="2:17" x14ac:dyDescent="0.25">
      <c r="B57" s="87">
        <v>1000000000</v>
      </c>
      <c r="C57" s="87">
        <v>-61.156956000000001</v>
      </c>
      <c r="D57" s="87">
        <v>-52.756267999999999</v>
      </c>
      <c r="E57" s="8"/>
      <c r="F57" s="6">
        <v>20111111111.111</v>
      </c>
      <c r="G57" s="84">
        <f t="shared" si="8"/>
        <v>-60.404957000000003</v>
      </c>
      <c r="H57" s="88"/>
      <c r="J57" s="90">
        <v>1000000000</v>
      </c>
      <c r="K57" s="90">
        <v>-78.421486000000002</v>
      </c>
      <c r="L57" s="90">
        <v>-68.148674</v>
      </c>
      <c r="M57" s="8"/>
      <c r="N57" s="6">
        <v>20111111111.111</v>
      </c>
      <c r="O57" s="84">
        <f t="shared" si="9"/>
        <v>-54.414791000000001</v>
      </c>
      <c r="P57" s="88"/>
      <c r="Q57" s="8"/>
    </row>
    <row r="58" spans="2:17" x14ac:dyDescent="0.25">
      <c r="B58" s="87">
        <v>1111111111.1111</v>
      </c>
      <c r="C58" s="87">
        <v>-61.782707000000002</v>
      </c>
      <c r="D58" s="87">
        <v>-53.108055</v>
      </c>
      <c r="E58" s="8"/>
      <c r="F58" s="6">
        <v>20416666666.667</v>
      </c>
      <c r="G58" s="84">
        <f t="shared" si="8"/>
        <v>-59.072780999999999</v>
      </c>
      <c r="H58" s="88"/>
      <c r="J58" s="90">
        <v>1111111111.1111</v>
      </c>
      <c r="K58" s="90">
        <v>-80.899367999999996</v>
      </c>
      <c r="L58" s="90">
        <v>-70.358611999999994</v>
      </c>
      <c r="M58" s="8"/>
      <c r="N58" s="6">
        <v>20416666666.667</v>
      </c>
      <c r="O58" s="84">
        <f t="shared" si="9"/>
        <v>-54.462733999999998</v>
      </c>
      <c r="P58" s="88"/>
      <c r="Q58" s="8"/>
    </row>
    <row r="59" spans="2:17" x14ac:dyDescent="0.25">
      <c r="B59" s="87">
        <v>1222222222.2221999</v>
      </c>
      <c r="C59" s="87">
        <v>-61.868473000000002</v>
      </c>
      <c r="D59" s="87">
        <v>-53.094090000000001</v>
      </c>
      <c r="E59" s="8"/>
      <c r="F59" s="6">
        <v>20722222222.222</v>
      </c>
      <c r="G59" s="84">
        <f t="shared" si="8"/>
        <v>-58.601376000000002</v>
      </c>
      <c r="H59" s="88"/>
      <c r="J59" s="90">
        <v>1222222222.2221999</v>
      </c>
      <c r="K59" s="90">
        <v>-82.232994000000005</v>
      </c>
      <c r="L59" s="90">
        <v>-71.727645999999993</v>
      </c>
      <c r="M59" s="8"/>
      <c r="N59" s="6">
        <v>20722222222.222</v>
      </c>
      <c r="O59" s="84">
        <f t="shared" si="9"/>
        <v>-55.976906</v>
      </c>
      <c r="P59" s="88"/>
      <c r="Q59" s="8"/>
    </row>
    <row r="60" spans="2:17" x14ac:dyDescent="0.25">
      <c r="B60" s="87">
        <v>1333333333.3333001</v>
      </c>
      <c r="C60" s="87">
        <v>-60.512321</v>
      </c>
      <c r="D60" s="87">
        <v>-51.722279</v>
      </c>
      <c r="E60" s="8"/>
      <c r="F60" s="6">
        <v>21027777777.778</v>
      </c>
      <c r="G60" s="84">
        <f t="shared" si="8"/>
        <v>-59.475966999999997</v>
      </c>
      <c r="H60" s="88"/>
      <c r="J60" s="90">
        <v>1333333333.3333001</v>
      </c>
      <c r="K60" s="90">
        <v>-77.113708000000003</v>
      </c>
      <c r="L60" s="90">
        <v>-66.576256000000001</v>
      </c>
      <c r="M60" s="8"/>
      <c r="N60" s="6">
        <v>21027777777.778</v>
      </c>
      <c r="O60" s="84">
        <f t="shared" si="9"/>
        <v>-53.787388</v>
      </c>
      <c r="P60" s="88"/>
      <c r="Q60" s="8"/>
    </row>
    <row r="61" spans="2:17" x14ac:dyDescent="0.25">
      <c r="B61" s="87">
        <v>1444444444.4444001</v>
      </c>
      <c r="C61" s="87">
        <v>-59.717959999999998</v>
      </c>
      <c r="D61" s="87">
        <v>-50.914363999999999</v>
      </c>
      <c r="E61" s="8"/>
      <c r="F61" s="6">
        <v>21333333333.333</v>
      </c>
      <c r="G61" s="84">
        <f t="shared" si="8"/>
        <v>-59.192791</v>
      </c>
      <c r="H61" s="88"/>
      <c r="J61" s="90">
        <v>1444444444.4444001</v>
      </c>
      <c r="K61" s="90">
        <v>-76.160178999999999</v>
      </c>
      <c r="L61" s="90">
        <v>-65.647163000000006</v>
      </c>
      <c r="M61" s="8"/>
      <c r="N61" s="6">
        <v>21333333333.333</v>
      </c>
      <c r="O61" s="84">
        <f t="shared" si="9"/>
        <v>-53.054588000000003</v>
      </c>
      <c r="P61" s="88"/>
      <c r="Q61" s="8"/>
    </row>
    <row r="62" spans="2:17" x14ac:dyDescent="0.25">
      <c r="B62" s="87">
        <v>1555555555.5555999</v>
      </c>
      <c r="C62" s="87">
        <v>-61.213794999999998</v>
      </c>
      <c r="D62" s="87">
        <v>-52.316265000000001</v>
      </c>
      <c r="E62" s="8"/>
      <c r="F62" s="6">
        <v>21638888888.889</v>
      </c>
      <c r="G62" s="84">
        <f t="shared" si="8"/>
        <v>-59.457751999999999</v>
      </c>
      <c r="H62" s="88"/>
      <c r="J62" s="90">
        <v>1555555555.5555999</v>
      </c>
      <c r="K62" s="90">
        <v>-74.635200999999995</v>
      </c>
      <c r="L62" s="90">
        <v>-63.995452999999998</v>
      </c>
      <c r="M62" s="8"/>
      <c r="N62" s="6">
        <v>21638888888.889</v>
      </c>
      <c r="O62" s="84">
        <f t="shared" si="9"/>
        <v>-53.336174</v>
      </c>
      <c r="P62" s="88"/>
      <c r="Q62" s="8"/>
    </row>
    <row r="63" spans="2:17" x14ac:dyDescent="0.25">
      <c r="B63" s="87">
        <v>1666666666.6666999</v>
      </c>
      <c r="C63" s="87">
        <v>-61.785266999999997</v>
      </c>
      <c r="D63" s="87">
        <v>-52.840172000000003</v>
      </c>
      <c r="E63" s="8"/>
      <c r="F63" s="6">
        <v>21944444444.444</v>
      </c>
      <c r="G63" s="84">
        <f t="shared" si="8"/>
        <v>-59.381382000000002</v>
      </c>
      <c r="H63" s="88"/>
      <c r="J63" s="90">
        <v>1666666666.6666999</v>
      </c>
      <c r="K63" s="90">
        <v>-77.921065999999996</v>
      </c>
      <c r="L63" s="90">
        <v>-67.322272999999996</v>
      </c>
      <c r="M63" s="8"/>
      <c r="N63" s="6">
        <v>21944444444.444</v>
      </c>
      <c r="O63" s="84">
        <f t="shared" si="9"/>
        <v>-56.320312999999999</v>
      </c>
      <c r="P63" s="88"/>
      <c r="Q63" s="8"/>
    </row>
    <row r="64" spans="2:17" x14ac:dyDescent="0.25">
      <c r="B64" s="87">
        <v>1777777777.7778001</v>
      </c>
      <c r="C64" s="87">
        <v>-59.608845000000002</v>
      </c>
      <c r="D64" s="87">
        <v>-50.529293000000003</v>
      </c>
      <c r="E64" s="8"/>
      <c r="F64" s="6">
        <v>22250000000</v>
      </c>
      <c r="G64" s="84">
        <f t="shared" si="8"/>
        <v>-59.572009999999999</v>
      </c>
      <c r="H64" s="88"/>
      <c r="J64" s="90">
        <v>1777777777.7778001</v>
      </c>
      <c r="K64" s="90">
        <v>-77.050269999999998</v>
      </c>
      <c r="L64" s="90">
        <v>-66.259620999999996</v>
      </c>
      <c r="M64" s="8"/>
      <c r="N64" s="6">
        <v>22250000000</v>
      </c>
      <c r="O64" s="84">
        <f t="shared" si="9"/>
        <v>-54.018002000000003</v>
      </c>
      <c r="P64" s="88"/>
      <c r="Q64" s="8"/>
    </row>
    <row r="65" spans="2:17" x14ac:dyDescent="0.25">
      <c r="B65" s="87">
        <v>1888888888.8889</v>
      </c>
      <c r="C65" s="87">
        <v>-58.791935000000002</v>
      </c>
      <c r="D65" s="87">
        <v>-49.693534999999997</v>
      </c>
      <c r="E65" s="8"/>
      <c r="F65" s="6">
        <v>22555555555.556</v>
      </c>
      <c r="G65" s="84">
        <f t="shared" si="8"/>
        <v>-61.297302000000002</v>
      </c>
      <c r="H65" s="88"/>
      <c r="J65" s="90">
        <v>1888888888.8889</v>
      </c>
      <c r="K65" s="90">
        <v>-70.216269999999994</v>
      </c>
      <c r="L65" s="90">
        <v>-59.491729999999997</v>
      </c>
      <c r="M65" s="8"/>
      <c r="N65" s="6">
        <v>22555555555.556</v>
      </c>
      <c r="O65" s="84">
        <f t="shared" si="9"/>
        <v>-50.571396</v>
      </c>
      <c r="P65" s="88"/>
      <c r="Q65" s="8"/>
    </row>
    <row r="66" spans="2:17" x14ac:dyDescent="0.25">
      <c r="B66" s="87">
        <v>2000000000</v>
      </c>
      <c r="C66" s="87">
        <v>-57.436577</v>
      </c>
      <c r="D66" s="87">
        <v>-48.258941999999998</v>
      </c>
      <c r="E66" s="8"/>
      <c r="F66" s="6">
        <v>22861111111.111</v>
      </c>
      <c r="G66" s="84">
        <f t="shared" si="8"/>
        <v>-61.462890999999999</v>
      </c>
      <c r="H66" s="88"/>
      <c r="J66" s="90">
        <v>2000000000</v>
      </c>
      <c r="K66" s="90">
        <v>-70.070678999999998</v>
      </c>
      <c r="L66" s="90">
        <v>-59.160648000000002</v>
      </c>
      <c r="M66" s="8"/>
      <c r="N66" s="6">
        <v>22861111111.111</v>
      </c>
      <c r="O66" s="84">
        <f t="shared" si="9"/>
        <v>-50.404620999999999</v>
      </c>
      <c r="P66" s="88"/>
      <c r="Q66" s="8"/>
    </row>
    <row r="67" spans="2:17" x14ac:dyDescent="0.25">
      <c r="B67" s="87">
        <v>2111111111.1111</v>
      </c>
      <c r="C67" s="87">
        <v>-57.539360000000002</v>
      </c>
      <c r="D67" s="87">
        <v>-48.312153000000002</v>
      </c>
      <c r="E67" s="8"/>
      <c r="F67" s="6">
        <v>23166666666.667</v>
      </c>
      <c r="G67" s="84">
        <f t="shared" si="8"/>
        <v>-61.625003999999997</v>
      </c>
      <c r="H67" s="88"/>
      <c r="J67" s="90">
        <v>2111111111.1111</v>
      </c>
      <c r="K67" s="90">
        <v>-72.786934000000002</v>
      </c>
      <c r="L67" s="90">
        <v>-61.983775999999999</v>
      </c>
      <c r="M67" s="8"/>
      <c r="N67" s="6">
        <v>23166666666.667</v>
      </c>
      <c r="O67" s="84">
        <f t="shared" si="9"/>
        <v>-52.553702999999999</v>
      </c>
      <c r="P67" s="88"/>
      <c r="Q67" s="8"/>
    </row>
    <row r="68" spans="2:17" x14ac:dyDescent="0.25">
      <c r="B68" s="87">
        <v>2222222222.2221999</v>
      </c>
      <c r="C68" s="87">
        <v>-57.460082999999997</v>
      </c>
      <c r="D68" s="87">
        <v>-48.144858999999997</v>
      </c>
      <c r="E68" s="8"/>
      <c r="F68" s="6">
        <v>23472222222.222</v>
      </c>
      <c r="G68" s="84">
        <f t="shared" si="8"/>
        <v>-63.188896</v>
      </c>
      <c r="H68" s="88"/>
      <c r="J68" s="90">
        <v>2222222222.2221999</v>
      </c>
      <c r="K68" s="90">
        <v>-75.533591999999999</v>
      </c>
      <c r="L68" s="90">
        <v>-64.540901000000005</v>
      </c>
      <c r="M68" s="8"/>
      <c r="N68" s="6">
        <v>23472222222.222</v>
      </c>
      <c r="O68" s="84">
        <f t="shared" si="9"/>
        <v>-50.291469999999997</v>
      </c>
      <c r="P68" s="88"/>
      <c r="Q68" s="8"/>
    </row>
    <row r="69" spans="2:17" x14ac:dyDescent="0.25">
      <c r="B69" s="87">
        <v>2333333333.3333001</v>
      </c>
      <c r="C69" s="87">
        <v>-57.336818999999998</v>
      </c>
      <c r="D69" s="87">
        <v>-48.034813</v>
      </c>
      <c r="E69" s="8"/>
      <c r="F69" s="6">
        <v>23777777777.778</v>
      </c>
      <c r="G69" s="84">
        <f t="shared" si="8"/>
        <v>-65.046570000000003</v>
      </c>
      <c r="H69" s="88"/>
      <c r="J69" s="90">
        <v>2333333333.3333001</v>
      </c>
      <c r="K69" s="90">
        <v>-76.376411000000004</v>
      </c>
      <c r="L69" s="90">
        <v>-65.354095000000001</v>
      </c>
      <c r="M69" s="8"/>
      <c r="N69" s="6">
        <v>23777777777.778</v>
      </c>
      <c r="O69" s="84">
        <f t="shared" si="9"/>
        <v>-48.832625999999998</v>
      </c>
      <c r="P69" s="88"/>
      <c r="Q69" s="8"/>
    </row>
    <row r="70" spans="2:17" x14ac:dyDescent="0.25">
      <c r="B70" s="87">
        <v>2444444444.4443998</v>
      </c>
      <c r="C70" s="87">
        <v>-57.862701000000001</v>
      </c>
      <c r="D70" s="87">
        <v>-48.314307999999997</v>
      </c>
      <c r="E70" s="8"/>
      <c r="F70" s="6">
        <v>24083333333.333</v>
      </c>
      <c r="G70" s="84">
        <f t="shared" si="8"/>
        <v>-64.999816999999993</v>
      </c>
      <c r="H70" s="88"/>
      <c r="J70" s="90">
        <v>2444444444.4443998</v>
      </c>
      <c r="K70" s="90">
        <v>-74.383949000000001</v>
      </c>
      <c r="L70" s="90">
        <v>-63.207909000000001</v>
      </c>
      <c r="M70" s="8"/>
      <c r="N70" s="6">
        <v>24083333333.333</v>
      </c>
      <c r="O70" s="84">
        <f t="shared" si="9"/>
        <v>-49.062159999999999</v>
      </c>
      <c r="P70" s="88"/>
      <c r="Q70" s="8"/>
    </row>
    <row r="71" spans="2:17" x14ac:dyDescent="0.25">
      <c r="B71" s="87">
        <v>2555555555.5556002</v>
      </c>
      <c r="C71" s="87">
        <v>-57.274104999999999</v>
      </c>
      <c r="D71" s="87">
        <v>-47.663409999999999</v>
      </c>
      <c r="E71" s="8"/>
      <c r="F71" s="6">
        <v>24388888888.889</v>
      </c>
      <c r="G71" s="84">
        <f t="shared" si="8"/>
        <v>-65.351883000000001</v>
      </c>
      <c r="H71" s="88"/>
      <c r="J71" s="90">
        <v>2555555555.5556002</v>
      </c>
      <c r="K71" s="90">
        <v>-72.218024999999997</v>
      </c>
      <c r="L71" s="90">
        <v>-60.864142999999999</v>
      </c>
      <c r="M71" s="8"/>
      <c r="N71" s="6">
        <v>24388888888.889</v>
      </c>
      <c r="O71" s="84">
        <f t="shared" si="9"/>
        <v>-49.865307000000001</v>
      </c>
      <c r="P71" s="88"/>
      <c r="Q71" s="8"/>
    </row>
    <row r="72" spans="2:17" x14ac:dyDescent="0.25">
      <c r="B72" s="87">
        <v>2666666666.6666999</v>
      </c>
      <c r="C72" s="87">
        <v>-57.953957000000003</v>
      </c>
      <c r="D72" s="87">
        <v>-47.903851000000003</v>
      </c>
      <c r="E72" s="8"/>
      <c r="F72" s="6">
        <v>24694444444.444</v>
      </c>
      <c r="G72" s="84">
        <f t="shared" si="8"/>
        <v>-66.213561999999996</v>
      </c>
      <c r="H72" s="88"/>
      <c r="J72" s="90">
        <v>2666666666.6666999</v>
      </c>
      <c r="K72" s="90">
        <v>-75.920997999999997</v>
      </c>
      <c r="L72" s="90">
        <v>-64.152602999999999</v>
      </c>
      <c r="M72" s="8"/>
      <c r="N72" s="6">
        <v>24694444444.444</v>
      </c>
      <c r="O72" s="84">
        <f t="shared" si="9"/>
        <v>-48.788558999999999</v>
      </c>
      <c r="P72" s="88"/>
      <c r="Q72" s="8"/>
    </row>
    <row r="73" spans="2:17" x14ac:dyDescent="0.25">
      <c r="B73" s="87">
        <v>2777777777.7778001</v>
      </c>
      <c r="C73" s="87">
        <v>-58.231377000000002</v>
      </c>
      <c r="D73" s="87">
        <v>-47.904254999999999</v>
      </c>
      <c r="E73" s="8"/>
      <c r="F73" s="6">
        <v>25000000000</v>
      </c>
      <c r="G73" s="84">
        <f t="shared" si="8"/>
        <v>-66.819053999999994</v>
      </c>
      <c r="H73" s="88"/>
      <c r="J73" s="90">
        <v>2777777777.7778001</v>
      </c>
      <c r="K73" s="90">
        <v>-74.545044000000004</v>
      </c>
      <c r="L73" s="90">
        <v>-62.403198000000003</v>
      </c>
      <c r="M73" s="8"/>
      <c r="N73" s="6">
        <v>25000000000</v>
      </c>
      <c r="O73" s="84">
        <f t="shared" si="9"/>
        <v>-49.716811999999997</v>
      </c>
      <c r="P73" s="88"/>
      <c r="Q73" s="8"/>
    </row>
    <row r="74" spans="2:17" x14ac:dyDescent="0.25">
      <c r="B74" s="87">
        <v>2888888888.8888998</v>
      </c>
      <c r="C74" s="87">
        <v>-58.005138000000002</v>
      </c>
      <c r="D74" s="87">
        <v>-47.202449999999999</v>
      </c>
      <c r="E74" s="8"/>
      <c r="F74" s="6" t="s">
        <v>21</v>
      </c>
      <c r="H74" s="88"/>
      <c r="J74" s="90">
        <v>2888888888.8888998</v>
      </c>
      <c r="K74" s="90">
        <v>-73.302361000000005</v>
      </c>
      <c r="L74" s="90">
        <v>-60.769722000000002</v>
      </c>
      <c r="M74" s="8"/>
      <c r="N74" s="6" t="s">
        <v>21</v>
      </c>
      <c r="P74" s="88"/>
      <c r="Q74" s="8"/>
    </row>
    <row r="75" spans="2:17" x14ac:dyDescent="0.25">
      <c r="B75" s="87">
        <v>3000000000</v>
      </c>
      <c r="C75" s="87">
        <v>-58.480823999999998</v>
      </c>
      <c r="D75" s="87">
        <v>-47.030791999999998</v>
      </c>
      <c r="H75" s="88"/>
      <c r="J75" s="90">
        <v>3000000000</v>
      </c>
      <c r="K75" s="90">
        <v>-77.851973999999998</v>
      </c>
      <c r="L75" s="90">
        <v>-64.804741000000007</v>
      </c>
      <c r="P75" s="88"/>
    </row>
    <row r="76" spans="2:17" x14ac:dyDescent="0.25">
      <c r="B76" s="87" t="s">
        <v>21</v>
      </c>
      <c r="H76" s="88"/>
      <c r="J76" s="90" t="s">
        <v>21</v>
      </c>
      <c r="K76" s="90"/>
      <c r="L76" s="90"/>
      <c r="P76" s="88"/>
    </row>
    <row r="77" spans="2:17" x14ac:dyDescent="0.25">
      <c r="F77" s="6" t="s">
        <v>24</v>
      </c>
      <c r="H77" s="88"/>
      <c r="N77" s="6" t="s">
        <v>24</v>
      </c>
      <c r="P77" s="88"/>
    </row>
    <row r="78" spans="2:17" ht="15.75" x14ac:dyDescent="0.25">
      <c r="F78" s="6" t="s">
        <v>19</v>
      </c>
      <c r="G78" s="6" t="str">
        <f t="shared" ref="G78:G97" si="10">D104</f>
        <v>4Ix0L dBc Log Mag(dB)</v>
      </c>
      <c r="H78" s="35">
        <v>4</v>
      </c>
      <c r="N78" s="6" t="s">
        <v>19</v>
      </c>
      <c r="O78" s="6" t="str">
        <f t="shared" ref="O78:O97" si="11">L104</f>
        <v>4Ix0L dBc Log Mag(dB)</v>
      </c>
      <c r="P78" s="35">
        <v>4</v>
      </c>
    </row>
    <row r="79" spans="2:17" ht="15.75" x14ac:dyDescent="0.25">
      <c r="B79" s="87" t="s">
        <v>23</v>
      </c>
      <c r="F79" s="6">
        <f t="shared" ref="F79:F97" si="12">B105/1000000000</f>
        <v>0.5</v>
      </c>
      <c r="G79" s="6">
        <f t="shared" si="10"/>
        <v>-72.844848999999996</v>
      </c>
      <c r="H79" s="36">
        <f>ABS(AVERAGE(G79:G97)-(H78-1)*15)</f>
        <v>119.17492594736844</v>
      </c>
      <c r="J79" s="90" t="s">
        <v>23</v>
      </c>
      <c r="K79" s="90"/>
      <c r="L79" s="90"/>
      <c r="N79" s="6">
        <f t="shared" ref="N79:N97" si="13">J105/1000000000</f>
        <v>0.5</v>
      </c>
      <c r="O79" s="6">
        <f t="shared" si="11"/>
        <v>-75.243469000000005</v>
      </c>
      <c r="P79" s="36">
        <f>ABS(AVERAGE(O79:O97)-(P78-1)*15)</f>
        <v>120.08574189473686</v>
      </c>
    </row>
    <row r="80" spans="2:17" x14ac:dyDescent="0.25">
      <c r="B80" s="87" t="s">
        <v>19</v>
      </c>
      <c r="C80" s="87" t="s">
        <v>120</v>
      </c>
      <c r="D80" s="87" t="s">
        <v>28</v>
      </c>
      <c r="F80" s="6">
        <f t="shared" si="12"/>
        <v>0.63888888888889006</v>
      </c>
      <c r="G80" s="6">
        <f t="shared" si="10"/>
        <v>-65.517998000000006</v>
      </c>
      <c r="H80" s="88"/>
      <c r="J80" s="90" t="s">
        <v>19</v>
      </c>
      <c r="K80" s="90" t="s">
        <v>120</v>
      </c>
      <c r="L80" s="90" t="s">
        <v>28</v>
      </c>
      <c r="N80" s="6">
        <f t="shared" si="13"/>
        <v>0.63888888888889006</v>
      </c>
      <c r="O80" s="6">
        <f t="shared" si="11"/>
        <v>-70.578140000000005</v>
      </c>
      <c r="P80" s="88"/>
    </row>
    <row r="81" spans="2:16" x14ac:dyDescent="0.25">
      <c r="B81" s="87">
        <v>2000000000</v>
      </c>
      <c r="C81" s="87">
        <v>-70.562088000000003</v>
      </c>
      <c r="D81" s="87">
        <v>-62.161396000000003</v>
      </c>
      <c r="F81" s="6">
        <f t="shared" si="12"/>
        <v>0.77777777777778001</v>
      </c>
      <c r="G81" s="6">
        <f t="shared" si="10"/>
        <v>-67.033173000000005</v>
      </c>
      <c r="H81" s="88"/>
      <c r="J81" s="90">
        <v>2000000000</v>
      </c>
      <c r="K81" s="90">
        <v>-67.868720999999994</v>
      </c>
      <c r="L81" s="90">
        <v>-57.595908999999999</v>
      </c>
      <c r="N81" s="6">
        <f t="shared" si="13"/>
        <v>0.77777777777778001</v>
      </c>
      <c r="O81" s="6">
        <f t="shared" si="11"/>
        <v>-75.258255000000005</v>
      </c>
      <c r="P81" s="88"/>
    </row>
    <row r="82" spans="2:16" x14ac:dyDescent="0.25">
      <c r="B82" s="87">
        <v>2055555555.5555999</v>
      </c>
      <c r="C82" s="87">
        <v>-69.669922</v>
      </c>
      <c r="D82" s="87">
        <v>-60.995269999999998</v>
      </c>
      <c r="F82" s="6">
        <f t="shared" si="12"/>
        <v>0.91666666666666996</v>
      </c>
      <c r="G82" s="6">
        <f t="shared" si="10"/>
        <v>-68.421906000000007</v>
      </c>
      <c r="H82" s="88"/>
      <c r="J82" s="90">
        <v>2055555555.5555999</v>
      </c>
      <c r="K82" s="90">
        <v>-66.044662000000002</v>
      </c>
      <c r="L82" s="90">
        <v>-55.503901999999997</v>
      </c>
      <c r="N82" s="6">
        <f t="shared" si="13"/>
        <v>0.91666666666666996</v>
      </c>
      <c r="O82" s="6">
        <f t="shared" si="11"/>
        <v>-71.491073999999998</v>
      </c>
      <c r="P82" s="88"/>
    </row>
    <row r="83" spans="2:16" x14ac:dyDescent="0.25">
      <c r="B83" s="87">
        <v>2111111111.1111</v>
      </c>
      <c r="C83" s="87">
        <v>-69.179344</v>
      </c>
      <c r="D83" s="87">
        <v>-60.404957000000003</v>
      </c>
      <c r="F83" s="6">
        <f t="shared" si="12"/>
        <v>1.0555555555556</v>
      </c>
      <c r="G83" s="6">
        <f t="shared" si="10"/>
        <v>-79.011566000000002</v>
      </c>
      <c r="H83" s="88"/>
      <c r="J83" s="90">
        <v>2111111111.1111</v>
      </c>
      <c r="K83" s="90">
        <v>-64.920142999999996</v>
      </c>
      <c r="L83" s="90">
        <v>-54.414791000000001</v>
      </c>
      <c r="N83" s="6">
        <f t="shared" si="13"/>
        <v>1.0555555555556</v>
      </c>
      <c r="O83" s="6">
        <f t="shared" si="11"/>
        <v>-71.680419999999998</v>
      </c>
      <c r="P83" s="88"/>
    </row>
    <row r="84" spans="2:16" x14ac:dyDescent="0.25">
      <c r="B84" s="87">
        <v>2166666666.6666999</v>
      </c>
      <c r="C84" s="87">
        <v>-67.862815999999995</v>
      </c>
      <c r="D84" s="87">
        <v>-59.072780999999999</v>
      </c>
      <c r="F84" s="6">
        <f t="shared" si="12"/>
        <v>1.1944444444444</v>
      </c>
      <c r="G84" s="6">
        <f t="shared" si="10"/>
        <v>-66.863906999999998</v>
      </c>
      <c r="H84" s="88"/>
      <c r="J84" s="90">
        <v>2166666666.6666999</v>
      </c>
      <c r="K84" s="90">
        <v>-65.000191000000001</v>
      </c>
      <c r="L84" s="90">
        <v>-54.462733999999998</v>
      </c>
      <c r="N84" s="6">
        <f t="shared" si="13"/>
        <v>1.1944444444444</v>
      </c>
      <c r="O84" s="6">
        <f t="shared" si="11"/>
        <v>-83.721587999999997</v>
      </c>
      <c r="P84" s="88"/>
    </row>
    <row r="85" spans="2:16" x14ac:dyDescent="0.25">
      <c r="B85" s="87">
        <v>2222222222.2221999</v>
      </c>
      <c r="C85" s="87">
        <v>-67.404976000000005</v>
      </c>
      <c r="D85" s="87">
        <v>-58.601376000000002</v>
      </c>
      <c r="F85" s="6">
        <f t="shared" si="12"/>
        <v>1.3333333333333002</v>
      </c>
      <c r="G85" s="6">
        <f t="shared" si="10"/>
        <v>-71.536879999999996</v>
      </c>
      <c r="H85" s="88"/>
      <c r="J85" s="90">
        <v>2222222222.2221999</v>
      </c>
      <c r="K85" s="90">
        <v>-66.489922000000007</v>
      </c>
      <c r="L85" s="90">
        <v>-55.976906</v>
      </c>
      <c r="N85" s="6">
        <f t="shared" si="13"/>
        <v>1.3333333333333002</v>
      </c>
      <c r="O85" s="6">
        <f t="shared" si="11"/>
        <v>-73.736396999999997</v>
      </c>
      <c r="P85" s="88"/>
    </row>
    <row r="86" spans="2:16" x14ac:dyDescent="0.25">
      <c r="B86" s="87">
        <v>2277777777.7778001</v>
      </c>
      <c r="C86" s="87">
        <v>-68.373497</v>
      </c>
      <c r="D86" s="87">
        <v>-59.475966999999997</v>
      </c>
      <c r="F86" s="6">
        <f t="shared" si="12"/>
        <v>1.4722222222221999</v>
      </c>
      <c r="G86" s="6">
        <f t="shared" si="10"/>
        <v>-70.780097999999995</v>
      </c>
      <c r="H86" s="88"/>
      <c r="J86" s="90">
        <v>2277777777.7778001</v>
      </c>
      <c r="K86" s="90">
        <v>-64.427132</v>
      </c>
      <c r="L86" s="90">
        <v>-53.787388</v>
      </c>
      <c r="N86" s="6">
        <f t="shared" si="13"/>
        <v>1.4722222222221999</v>
      </c>
      <c r="O86" s="6">
        <f t="shared" si="11"/>
        <v>-78.952483999999998</v>
      </c>
      <c r="P86" s="88"/>
    </row>
    <row r="87" spans="2:16" x14ac:dyDescent="0.25">
      <c r="B87" s="87">
        <v>2333333333.3333001</v>
      </c>
      <c r="C87" s="87">
        <v>-68.137885999999995</v>
      </c>
      <c r="D87" s="87">
        <v>-59.192791</v>
      </c>
      <c r="F87" s="6">
        <f t="shared" si="12"/>
        <v>1.6111111111111001</v>
      </c>
      <c r="G87" s="6">
        <f t="shared" si="10"/>
        <v>-75.021324000000007</v>
      </c>
      <c r="H87" s="88"/>
      <c r="J87" s="90">
        <v>2333333333.3333001</v>
      </c>
      <c r="K87" s="90">
        <v>-63.653385</v>
      </c>
      <c r="L87" s="90">
        <v>-53.054588000000003</v>
      </c>
      <c r="N87" s="6">
        <f t="shared" si="13"/>
        <v>1.6111111111111001</v>
      </c>
      <c r="O87" s="6">
        <f t="shared" si="11"/>
        <v>-74.673598999999996</v>
      </c>
      <c r="P87" s="88"/>
    </row>
    <row r="88" spans="2:16" x14ac:dyDescent="0.25">
      <c r="B88" s="87">
        <v>2388888888.8888998</v>
      </c>
      <c r="C88" s="87">
        <v>-68.537307999999996</v>
      </c>
      <c r="D88" s="87">
        <v>-59.457751999999999</v>
      </c>
      <c r="F88" s="6">
        <f t="shared" si="12"/>
        <v>1.75</v>
      </c>
      <c r="G88" s="6">
        <f t="shared" si="10"/>
        <v>-85.321251000000004</v>
      </c>
      <c r="H88" s="88"/>
      <c r="J88" s="90">
        <v>2388888888.8888998</v>
      </c>
      <c r="K88" s="90">
        <v>-64.126823000000002</v>
      </c>
      <c r="L88" s="90">
        <v>-53.336174</v>
      </c>
      <c r="N88" s="6">
        <f t="shared" si="13"/>
        <v>1.75</v>
      </c>
      <c r="O88" s="6">
        <f t="shared" si="11"/>
        <v>-73.841255000000004</v>
      </c>
      <c r="P88" s="88"/>
    </row>
    <row r="89" spans="2:16" x14ac:dyDescent="0.25">
      <c r="B89" s="87">
        <v>2444444444.4443998</v>
      </c>
      <c r="C89" s="87">
        <v>-68.479782</v>
      </c>
      <c r="D89" s="87">
        <v>-59.381382000000002</v>
      </c>
      <c r="F89" s="6">
        <f t="shared" si="12"/>
        <v>1.8888888888888999</v>
      </c>
      <c r="G89" s="6">
        <f t="shared" si="10"/>
        <v>-80.075187999999997</v>
      </c>
      <c r="H89" s="88"/>
      <c r="J89" s="90">
        <v>2444444444.4443998</v>
      </c>
      <c r="K89" s="90">
        <v>-67.044846000000007</v>
      </c>
      <c r="L89" s="90">
        <v>-56.320312999999999</v>
      </c>
      <c r="N89" s="6">
        <f t="shared" si="13"/>
        <v>1.8888888888888999</v>
      </c>
      <c r="O89" s="6">
        <f t="shared" si="11"/>
        <v>-71.904655000000005</v>
      </c>
      <c r="P89" s="88"/>
    </row>
    <row r="90" spans="2:16" x14ac:dyDescent="0.25">
      <c r="B90" s="87">
        <v>2500000000</v>
      </c>
      <c r="C90" s="87">
        <v>-68.749649000000005</v>
      </c>
      <c r="D90" s="87">
        <v>-59.572009999999999</v>
      </c>
      <c r="F90" s="6">
        <f t="shared" si="12"/>
        <v>2.0277777777777999</v>
      </c>
      <c r="G90" s="6">
        <f t="shared" si="10"/>
        <v>-69.172516000000002</v>
      </c>
      <c r="H90" s="88"/>
      <c r="J90" s="90">
        <v>2500000000</v>
      </c>
      <c r="K90" s="90">
        <v>-64.928039999999996</v>
      </c>
      <c r="L90" s="90">
        <v>-54.018002000000003</v>
      </c>
      <c r="N90" s="6">
        <f t="shared" si="13"/>
        <v>2.0277777777777999</v>
      </c>
      <c r="O90" s="6">
        <f t="shared" si="11"/>
        <v>-81.725928999999994</v>
      </c>
      <c r="P90" s="88"/>
    </row>
    <row r="91" spans="2:16" x14ac:dyDescent="0.25">
      <c r="B91" s="87">
        <v>2555555555.5556002</v>
      </c>
      <c r="C91" s="87">
        <v>-70.524512999999999</v>
      </c>
      <c r="D91" s="87">
        <v>-61.297302000000002</v>
      </c>
      <c r="F91" s="6">
        <f t="shared" si="12"/>
        <v>2.1666666666666998</v>
      </c>
      <c r="G91" s="6">
        <f t="shared" si="10"/>
        <v>-73.704230999999993</v>
      </c>
      <c r="H91" s="88"/>
      <c r="J91" s="90">
        <v>2555555555.5556002</v>
      </c>
      <c r="K91" s="90">
        <v>-61.374554000000003</v>
      </c>
      <c r="L91" s="90">
        <v>-50.571396</v>
      </c>
      <c r="N91" s="6">
        <f t="shared" si="13"/>
        <v>2.1666666666666998</v>
      </c>
      <c r="O91" s="6">
        <f t="shared" si="11"/>
        <v>-77.186149999999998</v>
      </c>
      <c r="P91" s="88"/>
    </row>
    <row r="92" spans="2:16" x14ac:dyDescent="0.25">
      <c r="B92" s="87">
        <v>2611111111.1111002</v>
      </c>
      <c r="C92" s="87">
        <v>-70.778114000000002</v>
      </c>
      <c r="D92" s="87">
        <v>-61.462890999999999</v>
      </c>
      <c r="F92" s="6">
        <f t="shared" si="12"/>
        <v>2.3055555555556002</v>
      </c>
      <c r="G92" s="6">
        <f t="shared" si="10"/>
        <v>-78.084625000000003</v>
      </c>
      <c r="H92" s="88"/>
      <c r="J92" s="90">
        <v>2611111111.1111002</v>
      </c>
      <c r="K92" s="90">
        <v>-61.397311999999999</v>
      </c>
      <c r="L92" s="90">
        <v>-50.404620999999999</v>
      </c>
      <c r="N92" s="6">
        <f t="shared" si="13"/>
        <v>2.3055555555556002</v>
      </c>
      <c r="O92" s="6">
        <f t="shared" si="11"/>
        <v>-80.180854999999994</v>
      </c>
      <c r="P92" s="88"/>
    </row>
    <row r="93" spans="2:16" x14ac:dyDescent="0.25">
      <c r="B93" s="87">
        <v>2666666666.6666999</v>
      </c>
      <c r="C93" s="87">
        <v>-70.927009999999996</v>
      </c>
      <c r="D93" s="87">
        <v>-61.625003999999997</v>
      </c>
      <c r="F93" s="6">
        <f t="shared" si="12"/>
        <v>2.4444444444443998</v>
      </c>
      <c r="G93" s="6">
        <f t="shared" si="10"/>
        <v>-79.777473000000001</v>
      </c>
      <c r="H93" s="88"/>
      <c r="J93" s="90">
        <v>2666666666.6666999</v>
      </c>
      <c r="K93" s="90">
        <v>-63.576022999999999</v>
      </c>
      <c r="L93" s="90">
        <v>-52.553702999999999</v>
      </c>
      <c r="N93" s="6">
        <f t="shared" si="13"/>
        <v>2.4444444444443998</v>
      </c>
      <c r="O93" s="6">
        <f t="shared" si="11"/>
        <v>-75.290442999999996</v>
      </c>
      <c r="P93" s="88"/>
    </row>
    <row r="94" spans="2:16" x14ac:dyDescent="0.25">
      <c r="B94" s="87">
        <v>2722222222.2221999</v>
      </c>
      <c r="C94" s="87">
        <v>-72.737289000000004</v>
      </c>
      <c r="D94" s="87">
        <v>-63.188896</v>
      </c>
      <c r="F94" s="6">
        <f t="shared" si="12"/>
        <v>2.5833333333333002</v>
      </c>
      <c r="G94" s="6">
        <f t="shared" si="10"/>
        <v>-73.360832000000002</v>
      </c>
      <c r="H94" s="88"/>
      <c r="J94" s="90">
        <v>2722222222.2221999</v>
      </c>
      <c r="K94" s="90">
        <v>-61.467509999999997</v>
      </c>
      <c r="L94" s="90">
        <v>-50.291469999999997</v>
      </c>
      <c r="N94" s="6">
        <f t="shared" si="13"/>
        <v>2.5833333333333002</v>
      </c>
      <c r="O94" s="6">
        <f t="shared" si="11"/>
        <v>-75.555351000000002</v>
      </c>
      <c r="P94" s="88"/>
    </row>
    <row r="95" spans="2:16" x14ac:dyDescent="0.25">
      <c r="B95" s="87">
        <v>2777777777.7778001</v>
      </c>
      <c r="C95" s="87">
        <v>-74.657264999999995</v>
      </c>
      <c r="D95" s="87">
        <v>-65.046570000000003</v>
      </c>
      <c r="F95" s="6">
        <f t="shared" si="12"/>
        <v>2.7222222222222001</v>
      </c>
      <c r="G95" s="6">
        <f t="shared" si="10"/>
        <v>-74.347633000000002</v>
      </c>
      <c r="H95" s="88"/>
      <c r="J95" s="90">
        <v>2777777777.7778001</v>
      </c>
      <c r="K95" s="90">
        <v>-60.186503999999999</v>
      </c>
      <c r="L95" s="90">
        <v>-48.832625999999998</v>
      </c>
      <c r="N95" s="6">
        <f t="shared" si="13"/>
        <v>2.7222222222222001</v>
      </c>
      <c r="O95" s="6">
        <f t="shared" si="11"/>
        <v>-73.647971999999996</v>
      </c>
      <c r="P95" s="88"/>
    </row>
    <row r="96" spans="2:16" x14ac:dyDescent="0.25">
      <c r="B96" s="87">
        <v>2833333333.3333001</v>
      </c>
      <c r="C96" s="87">
        <v>-75.049926999999997</v>
      </c>
      <c r="D96" s="87">
        <v>-64.999816999999993</v>
      </c>
      <c r="F96" s="6">
        <f t="shared" si="12"/>
        <v>2.8611111111111001</v>
      </c>
      <c r="G96" s="6">
        <f t="shared" si="10"/>
        <v>-74.880257</v>
      </c>
      <c r="H96" s="88"/>
      <c r="J96" s="90">
        <v>2833333333.3333001</v>
      </c>
      <c r="K96" s="90">
        <v>-60.830554999999997</v>
      </c>
      <c r="L96" s="90">
        <v>-49.062159999999999</v>
      </c>
      <c r="N96" s="6">
        <f t="shared" si="13"/>
        <v>2.8611111111111001</v>
      </c>
      <c r="O96" s="6">
        <f t="shared" si="11"/>
        <v>-70.454926</v>
      </c>
      <c r="P96" s="88"/>
    </row>
    <row r="97" spans="2:16" x14ac:dyDescent="0.25">
      <c r="B97" s="87">
        <v>2888888888.8888998</v>
      </c>
      <c r="C97" s="87">
        <v>-75.679007999999996</v>
      </c>
      <c r="D97" s="87">
        <v>-65.351883000000001</v>
      </c>
      <c r="F97" s="6">
        <f t="shared" si="12"/>
        <v>3</v>
      </c>
      <c r="G97" s="6">
        <f t="shared" si="10"/>
        <v>-83.567886000000001</v>
      </c>
      <c r="H97" s="88"/>
      <c r="J97" s="90">
        <v>2888888888.8888998</v>
      </c>
      <c r="K97" s="90">
        <v>-62.007156000000002</v>
      </c>
      <c r="L97" s="90">
        <v>-49.865307000000001</v>
      </c>
      <c r="N97" s="6">
        <f t="shared" si="13"/>
        <v>3</v>
      </c>
      <c r="O97" s="6">
        <f t="shared" si="11"/>
        <v>-71.506134000000003</v>
      </c>
      <c r="P97" s="88"/>
    </row>
    <row r="98" spans="2:16" x14ac:dyDescent="0.25">
      <c r="B98" s="87">
        <v>2944444444.4443998</v>
      </c>
      <c r="C98" s="87">
        <v>-77.016250999999997</v>
      </c>
      <c r="D98" s="87">
        <v>-66.213561999999996</v>
      </c>
      <c r="F98" s="6" t="s">
        <v>21</v>
      </c>
      <c r="H98" s="88"/>
      <c r="J98" s="90">
        <v>2944444444.4443998</v>
      </c>
      <c r="K98" s="90">
        <v>-61.321193999999998</v>
      </c>
      <c r="L98" s="90">
        <v>-48.788558999999999</v>
      </c>
      <c r="N98" s="6" t="s">
        <v>21</v>
      </c>
      <c r="P98" s="88"/>
    </row>
    <row r="99" spans="2:16" x14ac:dyDescent="0.25">
      <c r="B99" s="87">
        <v>3000000000</v>
      </c>
      <c r="C99" s="87">
        <v>-78.269081</v>
      </c>
      <c r="D99" s="87">
        <v>-66.819053999999994</v>
      </c>
      <c r="H99" s="88"/>
      <c r="J99" s="90">
        <v>3000000000</v>
      </c>
      <c r="K99" s="90">
        <v>-62.764049999999997</v>
      </c>
      <c r="L99" s="90">
        <v>-49.716811999999997</v>
      </c>
      <c r="P99" s="88"/>
    </row>
    <row r="100" spans="2:16" x14ac:dyDescent="0.25">
      <c r="B100" s="87" t="s">
        <v>21</v>
      </c>
      <c r="H100" s="88"/>
      <c r="J100" s="90" t="s">
        <v>21</v>
      </c>
      <c r="K100" s="90"/>
      <c r="L100" s="90"/>
      <c r="P100" s="88"/>
    </row>
    <row r="101" spans="2:16" x14ac:dyDescent="0.25">
      <c r="F101" s="6" t="s">
        <v>25</v>
      </c>
      <c r="H101" s="88"/>
      <c r="N101" s="6" t="s">
        <v>25</v>
      </c>
      <c r="P101" s="88"/>
    </row>
    <row r="102" spans="2:16" ht="15.75" x14ac:dyDescent="0.25">
      <c r="F102" s="6" t="s">
        <v>19</v>
      </c>
      <c r="G102" s="6" t="str">
        <f t="shared" ref="G102:G121" si="14">D128</f>
        <v>5Ix0L dBc Log Mag(dB)</v>
      </c>
      <c r="H102" s="35">
        <v>5</v>
      </c>
      <c r="N102" s="6" t="s">
        <v>19</v>
      </c>
      <c r="O102" s="6" t="str">
        <f t="shared" ref="O102:O121" si="15">L128</f>
        <v>5Ix0L dBc Log Mag(dB)</v>
      </c>
      <c r="P102" s="35">
        <v>5</v>
      </c>
    </row>
    <row r="103" spans="2:16" ht="15.75" x14ac:dyDescent="0.25">
      <c r="B103" s="87" t="s">
        <v>24</v>
      </c>
      <c r="F103" s="6">
        <f t="shared" ref="F103:F121" si="16">B129/1000000000</f>
        <v>0.4</v>
      </c>
      <c r="G103" s="6">
        <f t="shared" si="14"/>
        <v>-75.810371000000004</v>
      </c>
      <c r="H103" s="36">
        <f>ABS(AVERAGE(G103:G121)-(H102-1)*15)</f>
        <v>138.88127294736842</v>
      </c>
      <c r="J103" s="90" t="s">
        <v>24</v>
      </c>
      <c r="K103" s="90"/>
      <c r="L103" s="90"/>
      <c r="N103" s="6">
        <f t="shared" ref="N103:N121" si="17">J129/1000000000</f>
        <v>0.4</v>
      </c>
      <c r="O103" s="6">
        <f t="shared" si="15"/>
        <v>-78.039375000000007</v>
      </c>
      <c r="P103" s="36">
        <f>ABS(AVERAGE(O103:O121)-(P102-1)*15)</f>
        <v>138.74109884210526</v>
      </c>
    </row>
    <row r="104" spans="2:16" x14ac:dyDescent="0.25">
      <c r="B104" s="87" t="s">
        <v>19</v>
      </c>
      <c r="C104" s="87" t="s">
        <v>121</v>
      </c>
      <c r="D104" s="87" t="s">
        <v>29</v>
      </c>
      <c r="F104" s="6">
        <f t="shared" si="16"/>
        <v>0.51111111111110996</v>
      </c>
      <c r="G104" s="6">
        <f t="shared" si="14"/>
        <v>-72.589584000000002</v>
      </c>
      <c r="J104" s="90" t="s">
        <v>19</v>
      </c>
      <c r="K104" s="90" t="s">
        <v>121</v>
      </c>
      <c r="L104" s="90" t="s">
        <v>29</v>
      </c>
      <c r="N104" s="6">
        <f t="shared" si="17"/>
        <v>0.51111111111110996</v>
      </c>
      <c r="O104" s="6">
        <f t="shared" si="15"/>
        <v>-76.928909000000004</v>
      </c>
    </row>
    <row r="105" spans="2:16" x14ac:dyDescent="0.25">
      <c r="B105" s="87">
        <v>500000000</v>
      </c>
      <c r="C105" s="87">
        <v>-81.245536999999999</v>
      </c>
      <c r="D105" s="87">
        <v>-72.844848999999996</v>
      </c>
      <c r="F105" s="6">
        <f t="shared" si="16"/>
        <v>0.6222222222222199</v>
      </c>
      <c r="G105" s="6">
        <f t="shared" si="14"/>
        <v>-73.978485000000006</v>
      </c>
      <c r="J105" s="90">
        <v>500000000</v>
      </c>
      <c r="K105" s="90">
        <v>-85.516281000000006</v>
      </c>
      <c r="L105" s="90">
        <v>-75.243469000000005</v>
      </c>
      <c r="N105" s="6">
        <f t="shared" si="17"/>
        <v>0.6222222222222199</v>
      </c>
      <c r="O105" s="6">
        <f t="shared" si="15"/>
        <v>-84.363792000000004</v>
      </c>
    </row>
    <row r="106" spans="2:16" x14ac:dyDescent="0.25">
      <c r="B106" s="87">
        <v>638888888.88889003</v>
      </c>
      <c r="C106" s="87">
        <v>-74.19265</v>
      </c>
      <c r="D106" s="87">
        <v>-65.517998000000006</v>
      </c>
      <c r="F106" s="6">
        <f t="shared" si="16"/>
        <v>0.73333333333333006</v>
      </c>
      <c r="G106" s="6">
        <f t="shared" si="14"/>
        <v>-77.045876000000007</v>
      </c>
      <c r="J106" s="90">
        <v>638888888.88889003</v>
      </c>
      <c r="K106" s="90">
        <v>-81.118904000000001</v>
      </c>
      <c r="L106" s="90">
        <v>-70.578140000000005</v>
      </c>
      <c r="N106" s="6">
        <f t="shared" si="17"/>
        <v>0.73333333333333006</v>
      </c>
      <c r="O106" s="6">
        <f t="shared" si="15"/>
        <v>-76.078102000000001</v>
      </c>
    </row>
    <row r="107" spans="2:16" x14ac:dyDescent="0.25">
      <c r="B107" s="87">
        <v>777777777.77778006</v>
      </c>
      <c r="C107" s="87">
        <v>-75.807556000000005</v>
      </c>
      <c r="D107" s="87">
        <v>-67.033173000000005</v>
      </c>
      <c r="F107" s="6">
        <f t="shared" si="16"/>
        <v>0.84444444444444</v>
      </c>
      <c r="G107" s="6">
        <f t="shared" si="14"/>
        <v>-86.327492000000007</v>
      </c>
      <c r="J107" s="90">
        <v>777777777.77778006</v>
      </c>
      <c r="K107" s="90">
        <v>-85.763610999999997</v>
      </c>
      <c r="L107" s="90">
        <v>-75.258255000000005</v>
      </c>
      <c r="N107" s="6">
        <f t="shared" si="17"/>
        <v>0.84444444444444</v>
      </c>
      <c r="O107" s="6">
        <f t="shared" si="15"/>
        <v>-78.398773000000006</v>
      </c>
    </row>
    <row r="108" spans="2:16" x14ac:dyDescent="0.25">
      <c r="B108" s="87">
        <v>916666666.66666996</v>
      </c>
      <c r="C108" s="87">
        <v>-77.211945</v>
      </c>
      <c r="D108" s="87">
        <v>-68.421906000000007</v>
      </c>
      <c r="F108" s="6">
        <f t="shared" si="16"/>
        <v>0.95555555555556004</v>
      </c>
      <c r="G108" s="6">
        <f t="shared" si="14"/>
        <v>-87.346710000000002</v>
      </c>
      <c r="J108" s="90">
        <v>916666666.66666996</v>
      </c>
      <c r="K108" s="90">
        <v>-82.028525999999999</v>
      </c>
      <c r="L108" s="90">
        <v>-71.491073999999998</v>
      </c>
      <c r="N108" s="6">
        <f t="shared" si="17"/>
        <v>0.95555555555556004</v>
      </c>
      <c r="O108" s="6">
        <f t="shared" si="15"/>
        <v>-78.029304999999994</v>
      </c>
    </row>
    <row r="109" spans="2:16" x14ac:dyDescent="0.25">
      <c r="B109" s="87">
        <v>1055555555.5556</v>
      </c>
      <c r="C109" s="87">
        <v>-87.815162999999998</v>
      </c>
      <c r="D109" s="87">
        <v>-79.011566000000002</v>
      </c>
      <c r="F109" s="6">
        <f t="shared" si="16"/>
        <v>1.0666666666667</v>
      </c>
      <c r="G109" s="6">
        <f t="shared" si="14"/>
        <v>-79.428375000000003</v>
      </c>
      <c r="J109" s="90">
        <v>1055555555.5556</v>
      </c>
      <c r="K109" s="90">
        <v>-82.193436000000005</v>
      </c>
      <c r="L109" s="90">
        <v>-71.680419999999998</v>
      </c>
      <c r="N109" s="6">
        <f t="shared" si="17"/>
        <v>1.0666666666667</v>
      </c>
      <c r="O109" s="6">
        <f t="shared" si="15"/>
        <v>-76.736191000000005</v>
      </c>
    </row>
    <row r="110" spans="2:16" x14ac:dyDescent="0.25">
      <c r="B110" s="87">
        <v>1194444444.4444001</v>
      </c>
      <c r="C110" s="87">
        <v>-75.761436000000003</v>
      </c>
      <c r="D110" s="87">
        <v>-66.863906999999998</v>
      </c>
      <c r="F110" s="6">
        <f t="shared" si="16"/>
        <v>1.1777777777778</v>
      </c>
      <c r="G110" s="6">
        <f t="shared" si="14"/>
        <v>-75.419632000000007</v>
      </c>
      <c r="J110" s="90">
        <v>1194444444.4444001</v>
      </c>
      <c r="K110" s="90">
        <v>-94.361335999999994</v>
      </c>
      <c r="L110" s="90">
        <v>-83.721587999999997</v>
      </c>
      <c r="N110" s="6">
        <f t="shared" si="17"/>
        <v>1.1777777777778</v>
      </c>
      <c r="O110" s="6">
        <f t="shared" si="15"/>
        <v>-80.112907000000007</v>
      </c>
    </row>
    <row r="111" spans="2:16" x14ac:dyDescent="0.25">
      <c r="B111" s="87">
        <v>1333333333.3333001</v>
      </c>
      <c r="C111" s="87">
        <v>-80.481971999999999</v>
      </c>
      <c r="D111" s="87">
        <v>-71.536879999999996</v>
      </c>
      <c r="F111" s="6">
        <f t="shared" si="16"/>
        <v>1.2888888888889001</v>
      </c>
      <c r="G111" s="6">
        <f t="shared" si="14"/>
        <v>-75.755898000000002</v>
      </c>
      <c r="J111" s="90">
        <v>1333333333.3333001</v>
      </c>
      <c r="K111" s="90">
        <v>-84.335196999999994</v>
      </c>
      <c r="L111" s="90">
        <v>-73.736396999999997</v>
      </c>
      <c r="N111" s="6">
        <f t="shared" si="17"/>
        <v>1.2888888888889001</v>
      </c>
      <c r="O111" s="6">
        <f t="shared" si="15"/>
        <v>-81.758537000000004</v>
      </c>
    </row>
    <row r="112" spans="2:16" x14ac:dyDescent="0.25">
      <c r="B112" s="87">
        <v>1472222222.2221999</v>
      </c>
      <c r="C112" s="87">
        <v>-79.859650000000002</v>
      </c>
      <c r="D112" s="87">
        <v>-70.780097999999995</v>
      </c>
      <c r="F112" s="6">
        <f t="shared" si="16"/>
        <v>1.4</v>
      </c>
      <c r="G112" s="6">
        <f t="shared" si="14"/>
        <v>-77.177574000000007</v>
      </c>
      <c r="J112" s="90">
        <v>1472222222.2221999</v>
      </c>
      <c r="K112" s="90">
        <v>-89.743140999999994</v>
      </c>
      <c r="L112" s="90">
        <v>-78.952483999999998</v>
      </c>
      <c r="N112" s="6">
        <f t="shared" si="17"/>
        <v>1.4</v>
      </c>
      <c r="O112" s="6">
        <f t="shared" si="15"/>
        <v>-82.758788999999993</v>
      </c>
    </row>
    <row r="113" spans="2:15" x14ac:dyDescent="0.25">
      <c r="B113" s="87">
        <v>1611111111.1111</v>
      </c>
      <c r="C113" s="87">
        <v>-84.119720000000001</v>
      </c>
      <c r="D113" s="87">
        <v>-75.021324000000007</v>
      </c>
      <c r="F113" s="6">
        <f t="shared" si="16"/>
        <v>1.5111111111111</v>
      </c>
      <c r="G113" s="6">
        <f t="shared" si="14"/>
        <v>-76.551437000000007</v>
      </c>
      <c r="J113" s="90">
        <v>1611111111.1111</v>
      </c>
      <c r="K113" s="90">
        <v>-85.398139999999998</v>
      </c>
      <c r="L113" s="90">
        <v>-74.673598999999996</v>
      </c>
      <c r="N113" s="6">
        <f t="shared" si="17"/>
        <v>1.5111111111111</v>
      </c>
      <c r="O113" s="6">
        <f t="shared" si="15"/>
        <v>-85.768066000000005</v>
      </c>
    </row>
    <row r="114" spans="2:15" x14ac:dyDescent="0.25">
      <c r="B114" s="87">
        <v>1750000000</v>
      </c>
      <c r="C114" s="87">
        <v>-94.498885999999999</v>
      </c>
      <c r="D114" s="87">
        <v>-85.321251000000004</v>
      </c>
      <c r="F114" s="6">
        <f t="shared" si="16"/>
        <v>1.6222222222222</v>
      </c>
      <c r="G114" s="6">
        <f t="shared" si="14"/>
        <v>-80.794837999999999</v>
      </c>
      <c r="J114" s="90">
        <v>1750000000</v>
      </c>
      <c r="K114" s="90">
        <v>-84.751289</v>
      </c>
      <c r="L114" s="90">
        <v>-73.841255000000004</v>
      </c>
      <c r="N114" s="6">
        <f t="shared" si="17"/>
        <v>1.6222222222222</v>
      </c>
      <c r="O114" s="6">
        <f t="shared" si="15"/>
        <v>-81.189255000000003</v>
      </c>
    </row>
    <row r="115" spans="2:15" x14ac:dyDescent="0.25">
      <c r="B115" s="87">
        <v>1888888888.8889</v>
      </c>
      <c r="C115" s="87">
        <v>-89.302398999999994</v>
      </c>
      <c r="D115" s="87">
        <v>-80.075187999999997</v>
      </c>
      <c r="F115" s="6">
        <f t="shared" si="16"/>
        <v>1.7333333333333001</v>
      </c>
      <c r="G115" s="6">
        <f t="shared" si="14"/>
        <v>-84.016304000000005</v>
      </c>
      <c r="J115" s="90">
        <v>1888888888.8889</v>
      </c>
      <c r="K115" s="90">
        <v>-82.707817000000006</v>
      </c>
      <c r="L115" s="90">
        <v>-71.904655000000005</v>
      </c>
      <c r="N115" s="6">
        <f t="shared" si="17"/>
        <v>1.7333333333333001</v>
      </c>
      <c r="O115" s="6">
        <f t="shared" si="15"/>
        <v>-80.768371999999999</v>
      </c>
    </row>
    <row r="116" spans="2:15" x14ac:dyDescent="0.25">
      <c r="B116" s="87">
        <v>2027777777.7778001</v>
      </c>
      <c r="C116" s="87">
        <v>-78.487740000000002</v>
      </c>
      <c r="D116" s="87">
        <v>-69.172516000000002</v>
      </c>
      <c r="F116" s="6">
        <f t="shared" si="16"/>
        <v>1.8444444444444001</v>
      </c>
      <c r="G116" s="6">
        <f t="shared" si="14"/>
        <v>-79.630447000000004</v>
      </c>
      <c r="J116" s="90">
        <v>2027777777.7778001</v>
      </c>
      <c r="K116" s="90">
        <v>-92.718620000000001</v>
      </c>
      <c r="L116" s="90">
        <v>-81.725928999999994</v>
      </c>
      <c r="N116" s="6">
        <f t="shared" si="17"/>
        <v>1.8444444444444001</v>
      </c>
      <c r="O116" s="6">
        <f t="shared" si="15"/>
        <v>-79.158585000000002</v>
      </c>
    </row>
    <row r="117" spans="2:15" x14ac:dyDescent="0.25">
      <c r="B117" s="87">
        <v>2166666666.6666999</v>
      </c>
      <c r="C117" s="87">
        <v>-83.006241000000003</v>
      </c>
      <c r="D117" s="87">
        <v>-73.704230999999993</v>
      </c>
      <c r="F117" s="6">
        <f t="shared" si="16"/>
        <v>1.9555555555555999</v>
      </c>
      <c r="G117" s="6">
        <f t="shared" si="14"/>
        <v>-78.402443000000005</v>
      </c>
      <c r="J117" s="90">
        <v>2166666666.6666999</v>
      </c>
      <c r="K117" s="90">
        <v>-88.208472999999998</v>
      </c>
      <c r="L117" s="90">
        <v>-77.186149999999998</v>
      </c>
      <c r="N117" s="6">
        <f t="shared" si="17"/>
        <v>1.9555555555555999</v>
      </c>
      <c r="O117" s="6">
        <f t="shared" si="15"/>
        <v>-78.617523000000006</v>
      </c>
    </row>
    <row r="118" spans="2:15" x14ac:dyDescent="0.25">
      <c r="B118" s="87">
        <v>2305555555.5556002</v>
      </c>
      <c r="C118" s="87">
        <v>-87.633018000000007</v>
      </c>
      <c r="D118" s="87">
        <v>-78.084625000000003</v>
      </c>
      <c r="F118" s="6">
        <f t="shared" si="16"/>
        <v>2.0666666666666997</v>
      </c>
      <c r="G118" s="6">
        <f t="shared" si="14"/>
        <v>-78.398369000000002</v>
      </c>
      <c r="J118" s="90">
        <v>2305555555.5556002</v>
      </c>
      <c r="K118" s="90">
        <v>-91.356894999999994</v>
      </c>
      <c r="L118" s="90">
        <v>-80.180854999999994</v>
      </c>
      <c r="N118" s="6">
        <f t="shared" si="17"/>
        <v>2.0666666666666997</v>
      </c>
      <c r="O118" s="6">
        <f t="shared" si="15"/>
        <v>-80.391730999999993</v>
      </c>
    </row>
    <row r="119" spans="2:15" x14ac:dyDescent="0.25">
      <c r="B119" s="87">
        <v>2444444444.4443998</v>
      </c>
      <c r="C119" s="87">
        <v>-89.388167999999993</v>
      </c>
      <c r="D119" s="87">
        <v>-79.777473000000001</v>
      </c>
      <c r="F119" s="6">
        <f t="shared" si="16"/>
        <v>2.1777777777778002</v>
      </c>
      <c r="G119" s="6">
        <f t="shared" si="14"/>
        <v>-78.299614000000005</v>
      </c>
      <c r="J119" s="90">
        <v>2444444444.4443998</v>
      </c>
      <c r="K119" s="90">
        <v>-86.644317999999998</v>
      </c>
      <c r="L119" s="90">
        <v>-75.290442999999996</v>
      </c>
      <c r="N119" s="6">
        <f t="shared" si="17"/>
        <v>2.1777777777778002</v>
      </c>
      <c r="O119" s="6">
        <f t="shared" si="15"/>
        <v>-72.437973</v>
      </c>
    </row>
    <row r="120" spans="2:15" x14ac:dyDescent="0.25">
      <c r="B120" s="87">
        <v>2583333333.3333001</v>
      </c>
      <c r="C120" s="87">
        <v>-83.410942000000006</v>
      </c>
      <c r="D120" s="87">
        <v>-73.360832000000002</v>
      </c>
      <c r="F120" s="6">
        <f t="shared" si="16"/>
        <v>2.2888888888888999</v>
      </c>
      <c r="G120" s="6">
        <f t="shared" si="14"/>
        <v>-79.027198999999996</v>
      </c>
      <c r="J120" s="90">
        <v>2583333333.3333001</v>
      </c>
      <c r="K120" s="90">
        <v>-87.323746</v>
      </c>
      <c r="L120" s="90">
        <v>-75.555351000000002</v>
      </c>
      <c r="N120" s="6">
        <f t="shared" si="17"/>
        <v>2.2888888888888999</v>
      </c>
      <c r="O120" s="6">
        <f t="shared" si="15"/>
        <v>-73.009917999999999</v>
      </c>
    </row>
    <row r="121" spans="2:15" x14ac:dyDescent="0.25">
      <c r="B121" s="87">
        <v>2722222222.2221999</v>
      </c>
      <c r="C121" s="87">
        <v>-84.674758999999995</v>
      </c>
      <c r="D121" s="87">
        <v>-74.347633000000002</v>
      </c>
      <c r="F121" s="6">
        <f t="shared" si="16"/>
        <v>2.4</v>
      </c>
      <c r="G121" s="6">
        <f t="shared" si="14"/>
        <v>-82.743538000000001</v>
      </c>
      <c r="J121" s="90">
        <v>2722222222.2221999</v>
      </c>
      <c r="K121" s="90">
        <v>-85.789824999999993</v>
      </c>
      <c r="L121" s="90">
        <v>-73.647971999999996</v>
      </c>
      <c r="N121" s="6">
        <f t="shared" si="17"/>
        <v>2.4</v>
      </c>
      <c r="O121" s="6">
        <f t="shared" si="15"/>
        <v>-71.534774999999996</v>
      </c>
    </row>
    <row r="122" spans="2:15" x14ac:dyDescent="0.25">
      <c r="B122" s="87">
        <v>2861111111.1111002</v>
      </c>
      <c r="C122" s="87">
        <v>-85.682945000000004</v>
      </c>
      <c r="D122" s="87">
        <v>-74.880257</v>
      </c>
      <c r="F122" s="6" t="s">
        <v>21</v>
      </c>
      <c r="J122" s="90">
        <v>2861111111.1111002</v>
      </c>
      <c r="K122" s="90">
        <v>-82.987564000000006</v>
      </c>
      <c r="L122" s="90">
        <v>-70.454926</v>
      </c>
      <c r="N122" s="6" t="s">
        <v>21</v>
      </c>
    </row>
    <row r="123" spans="2:15" x14ac:dyDescent="0.25">
      <c r="B123" s="87">
        <v>3000000000</v>
      </c>
      <c r="C123" s="87">
        <v>-95.017921000000001</v>
      </c>
      <c r="D123" s="87">
        <v>-83.567886000000001</v>
      </c>
      <c r="J123" s="90">
        <v>3000000000</v>
      </c>
      <c r="K123" s="90">
        <v>-84.553375000000003</v>
      </c>
      <c r="L123" s="90">
        <v>-71.506134000000003</v>
      </c>
    </row>
    <row r="124" spans="2:15" x14ac:dyDescent="0.25">
      <c r="B124" s="87" t="s">
        <v>21</v>
      </c>
      <c r="J124" s="90" t="s">
        <v>21</v>
      </c>
      <c r="K124" s="90"/>
      <c r="L124" s="90"/>
    </row>
    <row r="127" spans="2:15" x14ac:dyDescent="0.25">
      <c r="B127" s="87" t="s">
        <v>25</v>
      </c>
      <c r="J127" s="90" t="s">
        <v>25</v>
      </c>
      <c r="K127" s="90"/>
      <c r="L127" s="90"/>
    </row>
    <row r="128" spans="2:15" x14ac:dyDescent="0.25">
      <c r="B128" s="87" t="s">
        <v>19</v>
      </c>
      <c r="C128" s="87" t="s">
        <v>122</v>
      </c>
      <c r="D128" s="87" t="s">
        <v>30</v>
      </c>
      <c r="J128" s="90" t="s">
        <v>19</v>
      </c>
      <c r="K128" s="90" t="s">
        <v>122</v>
      </c>
      <c r="L128" s="90" t="s">
        <v>30</v>
      </c>
    </row>
    <row r="129" spans="2:12" x14ac:dyDescent="0.25">
      <c r="B129" s="87">
        <v>400000000</v>
      </c>
      <c r="C129" s="87">
        <v>-84.211067</v>
      </c>
      <c r="D129" s="87">
        <v>-75.810371000000004</v>
      </c>
      <c r="J129" s="90">
        <v>400000000</v>
      </c>
      <c r="K129" s="90">
        <v>-88.312186999999994</v>
      </c>
      <c r="L129" s="90">
        <v>-78.039375000000007</v>
      </c>
    </row>
    <row r="130" spans="2:12" x14ac:dyDescent="0.25">
      <c r="B130" s="87">
        <v>511111111.11110997</v>
      </c>
      <c r="C130" s="87">
        <v>-81.264235999999997</v>
      </c>
      <c r="D130" s="87">
        <v>-72.589584000000002</v>
      </c>
      <c r="J130" s="90">
        <v>511111111.11110997</v>
      </c>
      <c r="K130" s="90">
        <v>-87.469666000000004</v>
      </c>
      <c r="L130" s="90">
        <v>-76.928909000000004</v>
      </c>
    </row>
    <row r="131" spans="2:12" x14ac:dyDescent="0.25">
      <c r="B131" s="87">
        <v>622222222.22221994</v>
      </c>
      <c r="C131" s="87">
        <v>-82.752869000000004</v>
      </c>
      <c r="D131" s="87">
        <v>-73.978485000000006</v>
      </c>
      <c r="J131" s="90">
        <v>622222222.22221994</v>
      </c>
      <c r="K131" s="90">
        <v>-94.869140999999999</v>
      </c>
      <c r="L131" s="90">
        <v>-84.363792000000004</v>
      </c>
    </row>
    <row r="132" spans="2:12" x14ac:dyDescent="0.25">
      <c r="B132" s="87">
        <v>733333333.33333004</v>
      </c>
      <c r="C132" s="87">
        <v>-85.835921999999997</v>
      </c>
      <c r="D132" s="87">
        <v>-77.045876000000007</v>
      </c>
      <c r="J132" s="90">
        <v>733333333.33333004</v>
      </c>
      <c r="K132" s="90">
        <v>-86.615555000000001</v>
      </c>
      <c r="L132" s="90">
        <v>-76.078102000000001</v>
      </c>
    </row>
    <row r="133" spans="2:12" x14ac:dyDescent="0.25">
      <c r="B133" s="87">
        <v>844444444.44444001</v>
      </c>
      <c r="C133" s="87">
        <v>-95.131095999999999</v>
      </c>
      <c r="D133" s="87">
        <v>-86.327492000000007</v>
      </c>
      <c r="J133" s="90">
        <v>844444444.44444001</v>
      </c>
      <c r="K133" s="90">
        <v>-88.911788999999999</v>
      </c>
      <c r="L133" s="90">
        <v>-78.398773000000006</v>
      </c>
    </row>
    <row r="134" spans="2:12" x14ac:dyDescent="0.25">
      <c r="B134" s="87">
        <v>955555555.55555999</v>
      </c>
      <c r="C134" s="87">
        <v>-96.244247000000001</v>
      </c>
      <c r="D134" s="87">
        <v>-87.346710000000002</v>
      </c>
      <c r="J134" s="90">
        <v>955555555.55555999</v>
      </c>
      <c r="K134" s="90">
        <v>-88.669044</v>
      </c>
      <c r="L134" s="90">
        <v>-78.029304999999994</v>
      </c>
    </row>
    <row r="135" spans="2:12" x14ac:dyDescent="0.25">
      <c r="B135" s="87">
        <v>1066666666.6667</v>
      </c>
      <c r="C135" s="87">
        <v>-88.373465999999993</v>
      </c>
      <c r="D135" s="87">
        <v>-79.428375000000003</v>
      </c>
      <c r="J135" s="90">
        <v>1066666666.6667</v>
      </c>
      <c r="K135" s="90">
        <v>-87.334984000000006</v>
      </c>
      <c r="L135" s="90">
        <v>-76.736191000000005</v>
      </c>
    </row>
    <row r="136" spans="2:12" x14ac:dyDescent="0.25">
      <c r="B136" s="87">
        <v>1177777777.7778001</v>
      </c>
      <c r="C136" s="87">
        <v>-84.499184</v>
      </c>
      <c r="D136" s="87">
        <v>-75.419632000000007</v>
      </c>
      <c r="J136" s="90">
        <v>1177777777.7778001</v>
      </c>
      <c r="K136" s="90">
        <v>-90.903557000000006</v>
      </c>
      <c r="L136" s="90">
        <v>-80.112907000000007</v>
      </c>
    </row>
    <row r="137" spans="2:12" x14ac:dyDescent="0.25">
      <c r="B137" s="87">
        <v>1288888888.8889</v>
      </c>
      <c r="C137" s="87">
        <v>-84.854293999999996</v>
      </c>
      <c r="D137" s="87">
        <v>-75.755898000000002</v>
      </c>
      <c r="J137" s="90">
        <v>1288888888.8889</v>
      </c>
      <c r="K137" s="90">
        <v>-92.483078000000006</v>
      </c>
      <c r="L137" s="90">
        <v>-81.758537000000004</v>
      </c>
    </row>
    <row r="138" spans="2:12" x14ac:dyDescent="0.25">
      <c r="B138" s="87">
        <v>1400000000</v>
      </c>
      <c r="C138" s="87">
        <v>-86.355209000000002</v>
      </c>
      <c r="D138" s="87">
        <v>-77.177574000000007</v>
      </c>
      <c r="J138" s="90">
        <v>1400000000</v>
      </c>
      <c r="K138" s="90">
        <v>-93.668823000000003</v>
      </c>
      <c r="L138" s="90">
        <v>-82.758788999999993</v>
      </c>
    </row>
    <row r="139" spans="2:12" x14ac:dyDescent="0.25">
      <c r="B139" s="87">
        <v>1511111111.1111</v>
      </c>
      <c r="C139" s="87">
        <v>-85.778648000000004</v>
      </c>
      <c r="D139" s="87">
        <v>-76.551437000000007</v>
      </c>
      <c r="J139" s="90">
        <v>1511111111.1111</v>
      </c>
      <c r="K139" s="90">
        <v>-96.571219999999997</v>
      </c>
      <c r="L139" s="90">
        <v>-85.768066000000005</v>
      </c>
    </row>
    <row r="140" spans="2:12" x14ac:dyDescent="0.25">
      <c r="B140" s="87">
        <v>1622222222.2221999</v>
      </c>
      <c r="C140" s="87">
        <v>-90.110061999999999</v>
      </c>
      <c r="D140" s="87">
        <v>-80.794837999999999</v>
      </c>
      <c r="J140" s="90">
        <v>1622222222.2221999</v>
      </c>
      <c r="K140" s="90">
        <v>-92.181945999999996</v>
      </c>
      <c r="L140" s="90">
        <v>-81.189255000000003</v>
      </c>
    </row>
    <row r="141" spans="2:12" x14ac:dyDescent="0.25">
      <c r="B141" s="87">
        <v>1733333333.3333001</v>
      </c>
      <c r="C141" s="87">
        <v>-93.318306000000007</v>
      </c>
      <c r="D141" s="87">
        <v>-84.016304000000005</v>
      </c>
      <c r="J141" s="90">
        <v>1733333333.3333001</v>
      </c>
      <c r="K141" s="90">
        <v>-91.790694999999999</v>
      </c>
      <c r="L141" s="90">
        <v>-80.768371999999999</v>
      </c>
    </row>
    <row r="142" spans="2:12" x14ac:dyDescent="0.25">
      <c r="B142" s="87">
        <v>1844444444.4444001</v>
      </c>
      <c r="C142" s="87">
        <v>-89.178841000000006</v>
      </c>
      <c r="D142" s="87">
        <v>-79.630447000000004</v>
      </c>
      <c r="J142" s="90">
        <v>1844444444.4444001</v>
      </c>
      <c r="K142" s="90">
        <v>-90.334625000000003</v>
      </c>
      <c r="L142" s="90">
        <v>-79.158585000000002</v>
      </c>
    </row>
    <row r="143" spans="2:12" x14ac:dyDescent="0.25">
      <c r="B143" s="87">
        <v>1955555555.5555999</v>
      </c>
      <c r="C143" s="87">
        <v>-88.013137999999998</v>
      </c>
      <c r="D143" s="87">
        <v>-78.402443000000005</v>
      </c>
      <c r="J143" s="90">
        <v>1955555555.5555999</v>
      </c>
      <c r="K143" s="90">
        <v>-89.971405000000004</v>
      </c>
      <c r="L143" s="90">
        <v>-78.617523000000006</v>
      </c>
    </row>
    <row r="144" spans="2:12" x14ac:dyDescent="0.25">
      <c r="B144" s="87">
        <v>2066666666.6666999</v>
      </c>
      <c r="C144" s="87">
        <v>-88.448470999999998</v>
      </c>
      <c r="D144" s="87">
        <v>-78.398369000000002</v>
      </c>
      <c r="J144" s="90">
        <v>2066666666.6666999</v>
      </c>
      <c r="K144" s="90">
        <v>-92.160126000000005</v>
      </c>
      <c r="L144" s="90">
        <v>-80.391730999999993</v>
      </c>
    </row>
    <row r="145" spans="2:12" x14ac:dyDescent="0.25">
      <c r="B145" s="87">
        <v>2177777777.7778001</v>
      </c>
      <c r="C145" s="87">
        <v>-88.626739999999998</v>
      </c>
      <c r="D145" s="87">
        <v>-78.299614000000005</v>
      </c>
      <c r="J145" s="90">
        <v>2177777777.7778001</v>
      </c>
      <c r="K145" s="90">
        <v>-84.579819000000001</v>
      </c>
      <c r="L145" s="90">
        <v>-72.437973</v>
      </c>
    </row>
    <row r="146" spans="2:12" x14ac:dyDescent="0.25">
      <c r="B146" s="87">
        <v>2288888888.8888998</v>
      </c>
      <c r="C146" s="87">
        <v>-89.829886999999999</v>
      </c>
      <c r="D146" s="87">
        <v>-79.027198999999996</v>
      </c>
      <c r="J146" s="90">
        <v>2288888888.8888998</v>
      </c>
      <c r="K146" s="90">
        <v>-85.542557000000002</v>
      </c>
      <c r="L146" s="90">
        <v>-73.009917999999999</v>
      </c>
    </row>
    <row r="147" spans="2:12" x14ac:dyDescent="0.25">
      <c r="B147" s="87">
        <v>2400000000</v>
      </c>
      <c r="C147" s="87">
        <v>-94.193565000000007</v>
      </c>
      <c r="D147" s="87">
        <v>-82.743538000000001</v>
      </c>
      <c r="J147" s="90">
        <v>2400000000</v>
      </c>
      <c r="K147" s="90">
        <v>-84.582015999999996</v>
      </c>
      <c r="L147" s="90">
        <v>-71.534774999999996</v>
      </c>
    </row>
    <row r="148" spans="2:12" x14ac:dyDescent="0.25">
      <c r="B148" s="87" t="s">
        <v>21</v>
      </c>
      <c r="J148" s="90" t="s">
        <v>21</v>
      </c>
      <c r="K148" s="90"/>
      <c r="L148" s="9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Q604"/>
  <sheetViews>
    <sheetView workbookViewId="0">
      <selection activeCell="W8" sqref="W8"/>
    </sheetView>
  </sheetViews>
  <sheetFormatPr defaultRowHeight="15" x14ac:dyDescent="0.25"/>
  <cols>
    <col min="1" max="1" width="13.7109375" style="40" customWidth="1"/>
    <col min="2" max="4" width="9.140625" style="87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88" bestFit="1" customWidth="1"/>
    <col min="9" max="9" width="13.7109375" style="40" customWidth="1"/>
    <col min="10" max="12" width="9.140625" style="87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8" bestFit="1" customWidth="1"/>
    <col min="17" max="17" width="2" style="7" customWidth="1"/>
  </cols>
  <sheetData>
    <row r="1" spans="1:17" x14ac:dyDescent="0.25">
      <c r="B1" s="87" t="s">
        <v>95</v>
      </c>
      <c r="E1" s="10"/>
      <c r="G1" s="6" t="s">
        <v>16</v>
      </c>
      <c r="J1" s="87" t="s">
        <v>95</v>
      </c>
      <c r="M1" s="10"/>
      <c r="O1" s="6" t="s">
        <v>17</v>
      </c>
      <c r="Q1" s="10"/>
    </row>
    <row r="2" spans="1:17" x14ac:dyDescent="0.25">
      <c r="A2" s="50" t="s">
        <v>111</v>
      </c>
      <c r="B2" s="87" t="s">
        <v>257</v>
      </c>
      <c r="C2" s="87" t="s">
        <v>275</v>
      </c>
      <c r="D2" s="87" t="s">
        <v>276</v>
      </c>
      <c r="E2" s="10"/>
      <c r="F2" s="15"/>
      <c r="G2" s="82" t="s">
        <v>315</v>
      </c>
      <c r="I2" s="50" t="s">
        <v>108</v>
      </c>
      <c r="J2" s="87" t="s">
        <v>257</v>
      </c>
      <c r="K2" s="87" t="s">
        <v>275</v>
      </c>
      <c r="L2" s="87" t="s">
        <v>276</v>
      </c>
      <c r="M2" s="10"/>
      <c r="N2" s="15"/>
      <c r="O2" s="82" t="s">
        <v>315</v>
      </c>
      <c r="Q2" s="10"/>
    </row>
    <row r="3" spans="1:17" x14ac:dyDescent="0.25">
      <c r="B3" s="87" t="s">
        <v>306</v>
      </c>
      <c r="C3" s="87" t="s">
        <v>307</v>
      </c>
      <c r="D3" s="87" t="s">
        <v>308</v>
      </c>
      <c r="E3" s="10"/>
      <c r="F3" s="15"/>
      <c r="G3" s="13"/>
      <c r="J3" s="87" t="s">
        <v>279</v>
      </c>
      <c r="K3" s="87" t="s">
        <v>280</v>
      </c>
      <c r="L3" s="87" t="s">
        <v>309</v>
      </c>
      <c r="M3" s="10"/>
      <c r="N3" s="15"/>
      <c r="O3" s="13"/>
      <c r="Q3" s="10"/>
    </row>
    <row r="4" spans="1:17" x14ac:dyDescent="0.25">
      <c r="B4" s="87" t="s">
        <v>98</v>
      </c>
      <c r="E4" s="10"/>
      <c r="G4" s="41" t="s">
        <v>20</v>
      </c>
      <c r="J4" s="87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M5" s="10"/>
      <c r="N5" s="6" t="s">
        <v>18</v>
      </c>
      <c r="Q5" s="10"/>
    </row>
    <row r="6" spans="1:17" ht="15.75" x14ac:dyDescent="0.25">
      <c r="E6" s="10"/>
      <c r="F6" s="6" t="s">
        <v>19</v>
      </c>
      <c r="G6" s="6" t="str">
        <f t="shared" ref="G6:G25" si="0">D32</f>
        <v>1Ix2L dBc Log Mag(dB)</v>
      </c>
      <c r="H6" s="35">
        <v>1</v>
      </c>
      <c r="M6" s="10"/>
      <c r="N6" s="6" t="s">
        <v>19</v>
      </c>
      <c r="O6" s="6" t="str">
        <f t="shared" ref="O6:O25" si="1">L32</f>
        <v>1Ix2L dBc Log Mag(dB)</v>
      </c>
      <c r="P6" s="35">
        <v>1</v>
      </c>
      <c r="Q6" s="10"/>
    </row>
    <row r="7" spans="1:17" ht="15.75" x14ac:dyDescent="0.25">
      <c r="B7" s="87" t="s">
        <v>99</v>
      </c>
      <c r="E7" s="10"/>
      <c r="F7" s="6">
        <f t="shared" ref="F7:F25" si="2">B33/1000000000</f>
        <v>3.9089999999999998</v>
      </c>
      <c r="G7" s="6">
        <f t="shared" si="0"/>
        <v>-31.123805999999998</v>
      </c>
      <c r="H7" s="36">
        <f>ABS(AVERAGE(G7:G25)-(H6-1)*5)</f>
        <v>33.537826368421051</v>
      </c>
      <c r="J7" s="87" t="s">
        <v>99</v>
      </c>
      <c r="M7" s="10"/>
      <c r="N7" s="6">
        <f t="shared" ref="N7:N25" si="3">J33/1000000000</f>
        <v>3.9089999999999998</v>
      </c>
      <c r="O7" s="6">
        <f t="shared" si="1"/>
        <v>-31.581530000000001</v>
      </c>
      <c r="P7" s="36">
        <f>ABS(AVERAGE(O7:O25)-(P6-1)*5)</f>
        <v>33.545163157894741</v>
      </c>
      <c r="Q7" s="10"/>
    </row>
    <row r="8" spans="1:17" x14ac:dyDescent="0.25">
      <c r="B8" s="87" t="s">
        <v>19</v>
      </c>
      <c r="C8" s="87" t="s">
        <v>116</v>
      </c>
      <c r="E8" s="10"/>
      <c r="F8" s="6">
        <f t="shared" si="2"/>
        <v>4.3585000000000003</v>
      </c>
      <c r="G8" s="6">
        <f t="shared" si="0"/>
        <v>-38.620949000000003</v>
      </c>
      <c r="J8" s="87" t="s">
        <v>19</v>
      </c>
      <c r="K8" s="87" t="s">
        <v>116</v>
      </c>
      <c r="M8" s="10"/>
      <c r="N8" s="6">
        <f t="shared" si="3"/>
        <v>4.3585000000000003</v>
      </c>
      <c r="O8" s="6">
        <f t="shared" si="1"/>
        <v>-32.427460000000004</v>
      </c>
      <c r="Q8" s="10"/>
    </row>
    <row r="9" spans="1:17" x14ac:dyDescent="0.25">
      <c r="B9" s="87">
        <v>2000000000</v>
      </c>
      <c r="C9" s="87">
        <v>-5.9795312999999997</v>
      </c>
      <c r="E9" s="10"/>
      <c r="F9" s="6">
        <f t="shared" si="2"/>
        <v>4.8079999999999998</v>
      </c>
      <c r="G9" s="6">
        <f t="shared" si="0"/>
        <v>-46.210830999999999</v>
      </c>
      <c r="J9" s="87">
        <v>2000000000</v>
      </c>
      <c r="K9" s="87">
        <v>-10.763048</v>
      </c>
      <c r="M9" s="10"/>
      <c r="N9" s="6">
        <f t="shared" si="3"/>
        <v>4.8079999999999998</v>
      </c>
      <c r="O9" s="6">
        <f t="shared" si="1"/>
        <v>-30.3566</v>
      </c>
      <c r="Q9" s="10"/>
    </row>
    <row r="10" spans="1:17" x14ac:dyDescent="0.25">
      <c r="B10" s="87">
        <v>2555555555.5556002</v>
      </c>
      <c r="C10" s="87">
        <v>-7.5332808</v>
      </c>
      <c r="E10" s="10"/>
      <c r="F10" s="6">
        <f t="shared" si="2"/>
        <v>5.2575000000000003</v>
      </c>
      <c r="G10" s="6">
        <f t="shared" si="0"/>
        <v>-36.782940000000004</v>
      </c>
      <c r="J10" s="87">
        <v>2555555555.5556002</v>
      </c>
      <c r="K10" s="87">
        <v>-6.8207206999999999</v>
      </c>
      <c r="M10" s="10"/>
      <c r="N10" s="6">
        <f t="shared" si="3"/>
        <v>5.2575000000000003</v>
      </c>
      <c r="O10" s="6">
        <f t="shared" si="1"/>
        <v>-29.434222999999999</v>
      </c>
      <c r="Q10" s="10"/>
    </row>
    <row r="11" spans="1:17" x14ac:dyDescent="0.25">
      <c r="B11" s="87">
        <v>3111111111.1111002</v>
      </c>
      <c r="C11" s="87">
        <v>-7.7737303000000004</v>
      </c>
      <c r="E11" s="10"/>
      <c r="F11" s="6">
        <f t="shared" si="2"/>
        <v>5.7069999999999999</v>
      </c>
      <c r="G11" s="6">
        <f t="shared" si="0"/>
        <v>-34.524582000000002</v>
      </c>
      <c r="J11" s="87">
        <v>3111111111.1111002</v>
      </c>
      <c r="K11" s="87">
        <v>-6.9273815000000001</v>
      </c>
      <c r="M11" s="10"/>
      <c r="N11" s="6">
        <f t="shared" si="3"/>
        <v>5.7069999999999999</v>
      </c>
      <c r="O11" s="6">
        <f t="shared" si="1"/>
        <v>-31.080840999999999</v>
      </c>
      <c r="Q11" s="10"/>
    </row>
    <row r="12" spans="1:17" x14ac:dyDescent="0.25">
      <c r="B12" s="87">
        <v>3666666666.6666999</v>
      </c>
      <c r="C12" s="87">
        <v>-7.6213664999999997</v>
      </c>
      <c r="E12" s="10"/>
      <c r="F12" s="6">
        <f t="shared" si="2"/>
        <v>6.1565000000000003</v>
      </c>
      <c r="G12" s="6">
        <f t="shared" si="0"/>
        <v>-34.151646</v>
      </c>
      <c r="J12" s="87">
        <v>3666666666.6666999</v>
      </c>
      <c r="K12" s="87">
        <v>-7.6558866999999999</v>
      </c>
      <c r="M12" s="10"/>
      <c r="N12" s="6">
        <f t="shared" si="3"/>
        <v>6.1565000000000003</v>
      </c>
      <c r="O12" s="6">
        <f t="shared" si="1"/>
        <v>-34.828792999999997</v>
      </c>
      <c r="Q12" s="10"/>
    </row>
    <row r="13" spans="1:17" x14ac:dyDescent="0.25">
      <c r="B13" s="87">
        <v>4222222222.2221999</v>
      </c>
      <c r="C13" s="87">
        <v>-7.2673019999999999</v>
      </c>
      <c r="E13" s="10"/>
      <c r="F13" s="6">
        <f t="shared" si="2"/>
        <v>6.6059999999999999</v>
      </c>
      <c r="G13" s="6">
        <f t="shared" si="0"/>
        <v>-31.61722</v>
      </c>
      <c r="J13" s="87">
        <v>4222222222.2221999</v>
      </c>
      <c r="K13" s="87">
        <v>-8.0646219000000006</v>
      </c>
      <c r="M13" s="10"/>
      <c r="N13" s="6">
        <f t="shared" si="3"/>
        <v>6.6059999999999999</v>
      </c>
      <c r="O13" s="6">
        <f t="shared" si="1"/>
        <v>-33.829707999999997</v>
      </c>
      <c r="Q13" s="10"/>
    </row>
    <row r="14" spans="1:17" x14ac:dyDescent="0.25">
      <c r="B14" s="87">
        <v>4777777777.7777996</v>
      </c>
      <c r="C14" s="87">
        <v>-7.2192268000000004</v>
      </c>
      <c r="E14" s="10"/>
      <c r="F14" s="6">
        <f t="shared" si="2"/>
        <v>7.0555000000000003</v>
      </c>
      <c r="G14" s="6">
        <f t="shared" si="0"/>
        <v>-30.925405999999999</v>
      </c>
      <c r="J14" s="87">
        <v>4777777777.7777996</v>
      </c>
      <c r="K14" s="87">
        <v>-8.3716564000000009</v>
      </c>
      <c r="M14" s="10"/>
      <c r="N14" s="6">
        <f t="shared" si="3"/>
        <v>7.0555000000000003</v>
      </c>
      <c r="O14" s="6">
        <f t="shared" si="1"/>
        <v>-33.671005000000001</v>
      </c>
      <c r="Q14" s="10"/>
    </row>
    <row r="15" spans="1:17" x14ac:dyDescent="0.25">
      <c r="B15" s="87">
        <v>5333333333.3332996</v>
      </c>
      <c r="C15" s="87">
        <v>-7.0892724999999999</v>
      </c>
      <c r="E15" s="10"/>
      <c r="F15" s="6">
        <f t="shared" si="2"/>
        <v>7.5049999999999999</v>
      </c>
      <c r="G15" s="6">
        <f t="shared" si="0"/>
        <v>-30.620844000000002</v>
      </c>
      <c r="J15" s="87">
        <v>5333333333.3332996</v>
      </c>
      <c r="K15" s="87">
        <v>-8.8338747000000009</v>
      </c>
      <c r="M15" s="10"/>
      <c r="N15" s="6">
        <f t="shared" si="3"/>
        <v>7.5049999999999999</v>
      </c>
      <c r="O15" s="6">
        <f t="shared" si="1"/>
        <v>-35.238441000000002</v>
      </c>
      <c r="Q15" s="10"/>
    </row>
    <row r="16" spans="1:17" x14ac:dyDescent="0.25">
      <c r="B16" s="87">
        <v>5888888888.8888998</v>
      </c>
      <c r="C16" s="87">
        <v>-7.4301332999999996</v>
      </c>
      <c r="E16" s="10"/>
      <c r="F16" s="6">
        <f t="shared" si="2"/>
        <v>7.9545000000000003</v>
      </c>
      <c r="G16" s="6">
        <f t="shared" si="0"/>
        <v>-30.962322</v>
      </c>
      <c r="J16" s="87">
        <v>5888888888.8888998</v>
      </c>
      <c r="K16" s="87">
        <v>-9.1108685000000005</v>
      </c>
      <c r="M16" s="10"/>
      <c r="N16" s="6">
        <f t="shared" si="3"/>
        <v>7.9545000000000003</v>
      </c>
      <c r="O16" s="6">
        <f t="shared" si="1"/>
        <v>-36.399887</v>
      </c>
      <c r="Q16" s="10"/>
    </row>
    <row r="17" spans="2:17" x14ac:dyDescent="0.25">
      <c r="B17" s="87">
        <v>6444444444.4443998</v>
      </c>
      <c r="C17" s="87">
        <v>-7.5593519000000002</v>
      </c>
      <c r="E17" s="10"/>
      <c r="F17" s="6">
        <f t="shared" si="2"/>
        <v>8.4039999999999999</v>
      </c>
      <c r="G17" s="6">
        <f t="shared" si="0"/>
        <v>-32.605221</v>
      </c>
      <c r="J17" s="87">
        <v>6444444444.4443998</v>
      </c>
      <c r="K17" s="87">
        <v>-9.2166642999999997</v>
      </c>
      <c r="M17" s="10"/>
      <c r="N17" s="6">
        <f t="shared" si="3"/>
        <v>8.4039999999999999</v>
      </c>
      <c r="O17" s="6">
        <f t="shared" si="1"/>
        <v>-34.435715000000002</v>
      </c>
      <c r="Q17" s="10"/>
    </row>
    <row r="18" spans="2:17" x14ac:dyDescent="0.25">
      <c r="B18" s="87">
        <v>7000000000</v>
      </c>
      <c r="C18" s="87">
        <v>-7.7550701999999996</v>
      </c>
      <c r="E18" s="10"/>
      <c r="F18" s="6">
        <f t="shared" si="2"/>
        <v>8.8535000000000004</v>
      </c>
      <c r="G18" s="6">
        <f t="shared" si="0"/>
        <v>-32.571708999999998</v>
      </c>
      <c r="J18" s="87">
        <v>7000000000</v>
      </c>
      <c r="K18" s="87">
        <v>-9.3288983999999999</v>
      </c>
      <c r="M18" s="10"/>
      <c r="N18" s="6">
        <f t="shared" si="3"/>
        <v>8.8535000000000004</v>
      </c>
      <c r="O18" s="6">
        <f t="shared" si="1"/>
        <v>-33.990870999999999</v>
      </c>
      <c r="Q18" s="10"/>
    </row>
    <row r="19" spans="2:17" x14ac:dyDescent="0.25">
      <c r="B19" s="87">
        <v>7555555555.5556002</v>
      </c>
      <c r="C19" s="87">
        <v>-7.9488868999999998</v>
      </c>
      <c r="E19" s="10"/>
      <c r="F19" s="6">
        <f t="shared" si="2"/>
        <v>9.3030000000000008</v>
      </c>
      <c r="G19" s="6">
        <f t="shared" si="0"/>
        <v>-32.971477999999998</v>
      </c>
      <c r="J19" s="87">
        <v>7555555555.5556002</v>
      </c>
      <c r="K19" s="87">
        <v>-9.4211988000000009</v>
      </c>
      <c r="M19" s="10"/>
      <c r="N19" s="6">
        <f t="shared" si="3"/>
        <v>9.3030000000000008</v>
      </c>
      <c r="O19" s="6">
        <f t="shared" si="1"/>
        <v>-33.785904000000002</v>
      </c>
      <c r="Q19" s="10"/>
    </row>
    <row r="20" spans="2:17" x14ac:dyDescent="0.25">
      <c r="B20" s="87">
        <v>8111111111.1111002</v>
      </c>
      <c r="C20" s="87">
        <v>-8.1379204000000005</v>
      </c>
      <c r="E20" s="10"/>
      <c r="F20" s="6">
        <f t="shared" si="2"/>
        <v>9.7524999999999995</v>
      </c>
      <c r="G20" s="6">
        <f t="shared" si="0"/>
        <v>-34.162917999999998</v>
      </c>
      <c r="J20" s="87">
        <v>8111111111.1111002</v>
      </c>
      <c r="K20" s="87">
        <v>-9.6187924999999996</v>
      </c>
      <c r="M20" s="10"/>
      <c r="N20" s="6">
        <f t="shared" si="3"/>
        <v>9.7524999999999995</v>
      </c>
      <c r="O20" s="6">
        <f t="shared" si="1"/>
        <v>-31.086324999999999</v>
      </c>
      <c r="Q20" s="10"/>
    </row>
    <row r="21" spans="2:17" x14ac:dyDescent="0.25">
      <c r="B21" s="87">
        <v>8666666666.6667004</v>
      </c>
      <c r="C21" s="87">
        <v>-8.5966863999999994</v>
      </c>
      <c r="E21" s="10"/>
      <c r="F21" s="6">
        <f t="shared" si="2"/>
        <v>10.202</v>
      </c>
      <c r="G21" s="6">
        <f t="shared" si="0"/>
        <v>-34.716388999999999</v>
      </c>
      <c r="J21" s="87">
        <v>8666666666.6667004</v>
      </c>
      <c r="K21" s="87">
        <v>-10.193161999999999</v>
      </c>
      <c r="M21" s="10"/>
      <c r="N21" s="6">
        <f t="shared" si="3"/>
        <v>10.202</v>
      </c>
      <c r="O21" s="6">
        <f t="shared" si="1"/>
        <v>-32.907268999999999</v>
      </c>
      <c r="Q21" s="10"/>
    </row>
    <row r="22" spans="2:17" x14ac:dyDescent="0.25">
      <c r="B22" s="87">
        <v>9222222222.2222004</v>
      </c>
      <c r="C22" s="87">
        <v>-8.6835594</v>
      </c>
      <c r="E22" s="10"/>
      <c r="F22" s="6">
        <f t="shared" si="2"/>
        <v>10.6515</v>
      </c>
      <c r="G22" s="6">
        <f t="shared" si="0"/>
        <v>-32.648800000000001</v>
      </c>
      <c r="J22" s="87">
        <v>9222222222.2222004</v>
      </c>
      <c r="K22" s="87">
        <v>-10.50408</v>
      </c>
      <c r="M22" s="10"/>
      <c r="N22" s="6">
        <f t="shared" si="3"/>
        <v>10.6515</v>
      </c>
      <c r="O22" s="6">
        <f t="shared" si="1"/>
        <v>-34.384903000000001</v>
      </c>
      <c r="Q22" s="10"/>
    </row>
    <row r="23" spans="2:17" x14ac:dyDescent="0.25">
      <c r="B23" s="87">
        <v>9777777777.7777996</v>
      </c>
      <c r="C23" s="87">
        <v>-8.5351724999999998</v>
      </c>
      <c r="E23" s="10"/>
      <c r="F23" s="6">
        <f t="shared" si="2"/>
        <v>11.101000000000001</v>
      </c>
      <c r="G23" s="6">
        <f t="shared" si="0"/>
        <v>-30.200157000000001</v>
      </c>
      <c r="J23" s="87">
        <v>9777777777.7777996</v>
      </c>
      <c r="K23" s="87">
        <v>-10.660299999999999</v>
      </c>
      <c r="M23" s="10"/>
      <c r="N23" s="6">
        <f t="shared" si="3"/>
        <v>11.101000000000001</v>
      </c>
      <c r="O23" s="6">
        <f t="shared" si="1"/>
        <v>-35.285846999999997</v>
      </c>
      <c r="Q23" s="10"/>
    </row>
    <row r="24" spans="2:17" x14ac:dyDescent="0.25">
      <c r="B24" s="87">
        <v>10333333333.333</v>
      </c>
      <c r="C24" s="87">
        <v>-8.2009896999999992</v>
      </c>
      <c r="E24" s="10"/>
      <c r="F24" s="6">
        <f t="shared" si="2"/>
        <v>11.5505</v>
      </c>
      <c r="G24" s="6">
        <f t="shared" si="0"/>
        <v>-32.094391000000002</v>
      </c>
      <c r="J24" s="87">
        <v>10333333333.333</v>
      </c>
      <c r="K24" s="87">
        <v>-10.476545</v>
      </c>
      <c r="M24" s="10"/>
      <c r="N24" s="6">
        <f t="shared" si="3"/>
        <v>11.5505</v>
      </c>
      <c r="O24" s="6">
        <f t="shared" si="1"/>
        <v>-37.293990999999998</v>
      </c>
      <c r="Q24" s="10"/>
    </row>
    <row r="25" spans="2:17" x14ac:dyDescent="0.25">
      <c r="B25" s="87">
        <v>10888888888.889</v>
      </c>
      <c r="C25" s="87">
        <v>-8.3087101000000008</v>
      </c>
      <c r="E25" s="10"/>
      <c r="F25" s="6">
        <f t="shared" si="2"/>
        <v>12</v>
      </c>
      <c r="G25" s="6">
        <f t="shared" si="0"/>
        <v>-29.707091999999999</v>
      </c>
      <c r="J25" s="87">
        <v>10888888888.889</v>
      </c>
      <c r="K25" s="87">
        <v>-10.017453</v>
      </c>
      <c r="M25" s="10"/>
      <c r="N25" s="6">
        <f t="shared" si="3"/>
        <v>12</v>
      </c>
      <c r="O25" s="6">
        <f t="shared" si="1"/>
        <v>-35.338787000000004</v>
      </c>
      <c r="Q25" s="10"/>
    </row>
    <row r="26" spans="2:17" x14ac:dyDescent="0.25">
      <c r="B26" s="87">
        <v>11444444444.444</v>
      </c>
      <c r="C26" s="87">
        <v>-8.8301953999999991</v>
      </c>
      <c r="E26" s="10"/>
      <c r="F26" s="6" t="s">
        <v>21</v>
      </c>
      <c r="J26" s="87">
        <v>11444444444.444</v>
      </c>
      <c r="K26" s="87">
        <v>-9.2853650999999999</v>
      </c>
      <c r="M26" s="10"/>
      <c r="N26" s="6" t="s">
        <v>21</v>
      </c>
      <c r="Q26" s="10"/>
    </row>
    <row r="27" spans="2:17" x14ac:dyDescent="0.25">
      <c r="B27" s="87">
        <v>12000000000</v>
      </c>
      <c r="C27" s="87">
        <v>-10.383721</v>
      </c>
      <c r="E27" s="10"/>
      <c r="J27" s="87">
        <v>12000000000</v>
      </c>
      <c r="K27" s="87">
        <v>-9.0152263999999995</v>
      </c>
      <c r="M27" s="10"/>
      <c r="Q27" s="10"/>
    </row>
    <row r="28" spans="2:17" x14ac:dyDescent="0.25">
      <c r="B28" s="87" t="s">
        <v>21</v>
      </c>
      <c r="E28" s="10"/>
      <c r="J28" s="87" t="s">
        <v>21</v>
      </c>
      <c r="M28" s="10"/>
      <c r="Q28" s="10"/>
    </row>
    <row r="29" spans="2:17" x14ac:dyDescent="0.25">
      <c r="E29" s="10"/>
      <c r="F29" s="6" t="s">
        <v>22</v>
      </c>
      <c r="M29" s="10"/>
      <c r="N29" s="6" t="s">
        <v>22</v>
      </c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1Ix3L dBc Log Mag(dB)</v>
      </c>
      <c r="H30" s="35">
        <v>1</v>
      </c>
      <c r="M30" s="10"/>
      <c r="N30" s="6" t="s">
        <v>19</v>
      </c>
      <c r="O30" s="6" t="str">
        <f t="shared" ref="O30:O49" si="5">L56</f>
        <v>1Ix3L dBc Log Mag(dB)</v>
      </c>
      <c r="P30" s="35">
        <v>1</v>
      </c>
      <c r="Q30" s="10"/>
    </row>
    <row r="31" spans="2:17" ht="15.75" x14ac:dyDescent="0.25">
      <c r="B31" s="87" t="s">
        <v>18</v>
      </c>
      <c r="E31" s="10"/>
      <c r="F31" s="6">
        <f t="shared" ref="F31:F49" si="6">B57/1000000000</f>
        <v>5.9089999999999998</v>
      </c>
      <c r="G31" s="6">
        <f t="shared" si="4"/>
        <v>-9.7904672999999995</v>
      </c>
      <c r="H31" s="36">
        <f>ABS(AVERAGE(G31:G49)-(H30-1)*5)</f>
        <v>11.336447226315791</v>
      </c>
      <c r="J31" s="87" t="s">
        <v>18</v>
      </c>
      <c r="M31" s="10"/>
      <c r="N31" s="6">
        <f t="shared" ref="N31:N49" si="7">J57/1000000000</f>
        <v>5.9089999999999998</v>
      </c>
      <c r="O31" s="6">
        <f t="shared" si="5"/>
        <v>-4.2810569000000003</v>
      </c>
      <c r="P31" s="36">
        <f>ABS(AVERAGE(O31:O49)-(P30-1)*5)</f>
        <v>11.701206842105265</v>
      </c>
      <c r="Q31" s="10"/>
    </row>
    <row r="32" spans="2:17" x14ac:dyDescent="0.25">
      <c r="B32" s="87" t="s">
        <v>19</v>
      </c>
      <c r="C32" s="87" t="s">
        <v>146</v>
      </c>
      <c r="D32" s="87" t="s">
        <v>72</v>
      </c>
      <c r="E32" s="10"/>
      <c r="F32" s="6">
        <f t="shared" si="6"/>
        <v>6.2473888888889002</v>
      </c>
      <c r="G32" s="6">
        <f t="shared" si="4"/>
        <v>-11.61857</v>
      </c>
      <c r="J32" s="87" t="s">
        <v>19</v>
      </c>
      <c r="K32" s="87" t="s">
        <v>146</v>
      </c>
      <c r="L32" s="87" t="s">
        <v>72</v>
      </c>
      <c r="M32" s="10"/>
      <c r="N32" s="6">
        <f t="shared" si="7"/>
        <v>6.2473888888889002</v>
      </c>
      <c r="O32" s="6">
        <f t="shared" si="5"/>
        <v>-9.4336376000000008</v>
      </c>
      <c r="Q32" s="10"/>
    </row>
    <row r="33" spans="2:17" x14ac:dyDescent="0.25">
      <c r="B33" s="87">
        <v>3909000000</v>
      </c>
      <c r="C33" s="87">
        <v>-37.103335999999999</v>
      </c>
      <c r="D33" s="87">
        <v>-31.123805999999998</v>
      </c>
      <c r="E33" s="10"/>
      <c r="F33" s="6">
        <f t="shared" si="6"/>
        <v>6.5857777777777997</v>
      </c>
      <c r="G33" s="6">
        <f t="shared" si="4"/>
        <v>-12.907289</v>
      </c>
      <c r="J33" s="87">
        <v>3909000000</v>
      </c>
      <c r="K33" s="87">
        <v>-42.344577999999998</v>
      </c>
      <c r="L33" s="87">
        <v>-31.581530000000001</v>
      </c>
      <c r="M33" s="10"/>
      <c r="N33" s="6">
        <f t="shared" si="7"/>
        <v>6.5857777777777997</v>
      </c>
      <c r="O33" s="6">
        <f t="shared" si="5"/>
        <v>-11.088717000000001</v>
      </c>
      <c r="Q33" s="10"/>
    </row>
    <row r="34" spans="2:17" x14ac:dyDescent="0.25">
      <c r="B34" s="87">
        <v>4358500000</v>
      </c>
      <c r="C34" s="87">
        <v>-46.154232</v>
      </c>
      <c r="D34" s="87">
        <v>-38.620949000000003</v>
      </c>
      <c r="E34" s="10"/>
      <c r="F34" s="6">
        <f t="shared" si="6"/>
        <v>6.9241666666667001</v>
      </c>
      <c r="G34" s="6">
        <f t="shared" si="4"/>
        <v>-13.385903000000001</v>
      </c>
      <c r="J34" s="87">
        <v>4358500000</v>
      </c>
      <c r="K34" s="87">
        <v>-39.248179999999998</v>
      </c>
      <c r="L34" s="87">
        <v>-32.427460000000004</v>
      </c>
      <c r="M34" s="10"/>
      <c r="N34" s="6">
        <f t="shared" si="7"/>
        <v>6.9241666666667001</v>
      </c>
      <c r="O34" s="6">
        <f t="shared" si="5"/>
        <v>-11.416002000000001</v>
      </c>
      <c r="Q34" s="10"/>
    </row>
    <row r="35" spans="2:17" x14ac:dyDescent="0.25">
      <c r="B35" s="87">
        <v>4808000000</v>
      </c>
      <c r="C35" s="87">
        <v>-53.984561999999997</v>
      </c>
      <c r="D35" s="87">
        <v>-46.210830999999999</v>
      </c>
      <c r="E35" s="10"/>
      <c r="F35" s="6">
        <f t="shared" si="6"/>
        <v>7.2625555555556005</v>
      </c>
      <c r="G35" s="6">
        <f t="shared" si="4"/>
        <v>-12.875946000000001</v>
      </c>
      <c r="J35" s="87">
        <v>4808000000</v>
      </c>
      <c r="K35" s="87">
        <v>-37.283980999999997</v>
      </c>
      <c r="L35" s="87">
        <v>-30.3566</v>
      </c>
      <c r="M35" s="10"/>
      <c r="N35" s="6">
        <f t="shared" si="7"/>
        <v>7.2625555555556005</v>
      </c>
      <c r="O35" s="6">
        <f t="shared" si="5"/>
        <v>-12.188195</v>
      </c>
      <c r="Q35" s="10"/>
    </row>
    <row r="36" spans="2:17" x14ac:dyDescent="0.25">
      <c r="B36" s="87">
        <v>5257500000</v>
      </c>
      <c r="C36" s="87">
        <v>-44.404305000000001</v>
      </c>
      <c r="D36" s="87">
        <v>-36.782940000000004</v>
      </c>
      <c r="E36" s="10"/>
      <c r="F36" s="6">
        <f t="shared" si="6"/>
        <v>7.6009444444443997</v>
      </c>
      <c r="G36" s="6">
        <f t="shared" si="4"/>
        <v>-11.543936</v>
      </c>
      <c r="J36" s="87">
        <v>5257500000</v>
      </c>
      <c r="K36" s="87">
        <v>-37.090111</v>
      </c>
      <c r="L36" s="87">
        <v>-29.434222999999999</v>
      </c>
      <c r="M36" s="10"/>
      <c r="N36" s="6">
        <f t="shared" si="7"/>
        <v>7.6009444444443997</v>
      </c>
      <c r="O36" s="6">
        <f t="shared" si="5"/>
        <v>-13.382915000000001</v>
      </c>
      <c r="Q36" s="10"/>
    </row>
    <row r="37" spans="2:17" x14ac:dyDescent="0.25">
      <c r="B37" s="87">
        <v>5707000000</v>
      </c>
      <c r="C37" s="87">
        <v>-41.791882000000001</v>
      </c>
      <c r="D37" s="87">
        <v>-34.524582000000002</v>
      </c>
      <c r="E37" s="10"/>
      <c r="F37" s="6">
        <f t="shared" si="6"/>
        <v>7.9393333333333</v>
      </c>
      <c r="G37" s="6">
        <f t="shared" si="4"/>
        <v>-12.042151</v>
      </c>
      <c r="J37" s="87">
        <v>5707000000</v>
      </c>
      <c r="K37" s="87">
        <v>-39.145462000000002</v>
      </c>
      <c r="L37" s="87">
        <v>-31.080840999999999</v>
      </c>
      <c r="M37" s="10"/>
      <c r="N37" s="6">
        <f t="shared" si="7"/>
        <v>7.9393333333333</v>
      </c>
      <c r="O37" s="6">
        <f t="shared" si="5"/>
        <v>-14.941668999999999</v>
      </c>
      <c r="Q37" s="10"/>
    </row>
    <row r="38" spans="2:17" x14ac:dyDescent="0.25">
      <c r="B38" s="87">
        <v>6156500000</v>
      </c>
      <c r="C38" s="87">
        <v>-41.370871999999999</v>
      </c>
      <c r="D38" s="87">
        <v>-34.151646</v>
      </c>
      <c r="E38" s="10"/>
      <c r="F38" s="6">
        <f t="shared" si="6"/>
        <v>8.2777222222222004</v>
      </c>
      <c r="G38" s="6">
        <f t="shared" si="4"/>
        <v>-12.269920000000001</v>
      </c>
      <c r="J38" s="87">
        <v>6156500000</v>
      </c>
      <c r="K38" s="87">
        <v>-43.200451000000001</v>
      </c>
      <c r="L38" s="87">
        <v>-34.828792999999997</v>
      </c>
      <c r="M38" s="10"/>
      <c r="N38" s="6">
        <f t="shared" si="7"/>
        <v>8.2777222222222004</v>
      </c>
      <c r="O38" s="6">
        <f t="shared" si="5"/>
        <v>-16.703793000000001</v>
      </c>
      <c r="Q38" s="10"/>
    </row>
    <row r="39" spans="2:17" x14ac:dyDescent="0.25">
      <c r="B39" s="87">
        <v>6606000000</v>
      </c>
      <c r="C39" s="87">
        <v>-38.706493000000002</v>
      </c>
      <c r="D39" s="87">
        <v>-31.61722</v>
      </c>
      <c r="E39" s="10"/>
      <c r="F39" s="6">
        <f t="shared" si="6"/>
        <v>8.6161111111110991</v>
      </c>
      <c r="G39" s="6">
        <f t="shared" si="4"/>
        <v>-11.724985999999999</v>
      </c>
      <c r="J39" s="87">
        <v>6606000000</v>
      </c>
      <c r="K39" s="87">
        <v>-42.663581999999998</v>
      </c>
      <c r="L39" s="87">
        <v>-33.829707999999997</v>
      </c>
      <c r="M39" s="10"/>
      <c r="N39" s="6">
        <f t="shared" si="7"/>
        <v>8.6161111111110991</v>
      </c>
      <c r="O39" s="6">
        <f t="shared" si="5"/>
        <v>-16.543998999999999</v>
      </c>
      <c r="Q39" s="10"/>
    </row>
    <row r="40" spans="2:17" x14ac:dyDescent="0.25">
      <c r="B40" s="87">
        <v>7055500000</v>
      </c>
      <c r="C40" s="87">
        <v>-38.355541000000002</v>
      </c>
      <c r="D40" s="87">
        <v>-30.925405999999999</v>
      </c>
      <c r="E40" s="10"/>
      <c r="F40" s="6">
        <f t="shared" si="6"/>
        <v>8.9544999999999995</v>
      </c>
      <c r="G40" s="6">
        <f t="shared" si="4"/>
        <v>-10.451801</v>
      </c>
      <c r="J40" s="87">
        <v>7055500000</v>
      </c>
      <c r="K40" s="87">
        <v>-42.781875999999997</v>
      </c>
      <c r="L40" s="87">
        <v>-33.671005000000001</v>
      </c>
      <c r="M40" s="10"/>
      <c r="N40" s="6">
        <f t="shared" si="7"/>
        <v>8.9544999999999995</v>
      </c>
      <c r="O40" s="6">
        <f t="shared" si="5"/>
        <v>-15.387485</v>
      </c>
      <c r="Q40" s="10"/>
    </row>
    <row r="41" spans="2:17" x14ac:dyDescent="0.25">
      <c r="B41" s="87">
        <v>7505000000</v>
      </c>
      <c r="C41" s="87">
        <v>-38.180194999999998</v>
      </c>
      <c r="D41" s="87">
        <v>-30.620844000000002</v>
      </c>
      <c r="E41" s="10"/>
      <c r="F41" s="6">
        <f t="shared" si="6"/>
        <v>9.2928888888889016</v>
      </c>
      <c r="G41" s="6">
        <f t="shared" si="4"/>
        <v>-10.106157</v>
      </c>
      <c r="J41" s="87">
        <v>7505000000</v>
      </c>
      <c r="K41" s="87">
        <v>-44.455105000000003</v>
      </c>
      <c r="L41" s="87">
        <v>-35.238441000000002</v>
      </c>
      <c r="M41" s="10"/>
      <c r="N41" s="6">
        <f t="shared" si="7"/>
        <v>9.2928888888889016</v>
      </c>
      <c r="O41" s="6">
        <f t="shared" si="5"/>
        <v>-13.82532</v>
      </c>
      <c r="Q41" s="10"/>
    </row>
    <row r="42" spans="2:17" x14ac:dyDescent="0.25">
      <c r="B42" s="87">
        <v>7954500000</v>
      </c>
      <c r="C42" s="87">
        <v>-38.717391999999997</v>
      </c>
      <c r="D42" s="87">
        <v>-30.962322</v>
      </c>
      <c r="E42" s="10"/>
      <c r="F42" s="6">
        <f t="shared" si="6"/>
        <v>9.6312777777778003</v>
      </c>
      <c r="G42" s="6">
        <f t="shared" si="4"/>
        <v>-10.219105000000001</v>
      </c>
      <c r="J42" s="87">
        <v>7954500000</v>
      </c>
      <c r="K42" s="87">
        <v>-45.728785999999999</v>
      </c>
      <c r="L42" s="87">
        <v>-36.399887</v>
      </c>
      <c r="M42" s="10"/>
      <c r="N42" s="6">
        <f t="shared" si="7"/>
        <v>9.6312777777778003</v>
      </c>
      <c r="O42" s="6">
        <f t="shared" si="5"/>
        <v>-13.482108</v>
      </c>
      <c r="Q42" s="10"/>
    </row>
    <row r="43" spans="2:17" x14ac:dyDescent="0.25">
      <c r="B43" s="87">
        <v>8404000000</v>
      </c>
      <c r="C43" s="87">
        <v>-40.554107999999999</v>
      </c>
      <c r="D43" s="87">
        <v>-32.605221</v>
      </c>
      <c r="E43" s="10"/>
      <c r="F43" s="6">
        <f t="shared" si="6"/>
        <v>9.9696666666667006</v>
      </c>
      <c r="G43" s="6">
        <f t="shared" si="4"/>
        <v>-10.742585</v>
      </c>
      <c r="J43" s="87">
        <v>8404000000</v>
      </c>
      <c r="K43" s="87">
        <v>-43.856915000000001</v>
      </c>
      <c r="L43" s="87">
        <v>-34.435715000000002</v>
      </c>
      <c r="M43" s="10"/>
      <c r="N43" s="6">
        <f t="shared" si="7"/>
        <v>9.9696666666667006</v>
      </c>
      <c r="O43" s="6">
        <f t="shared" si="5"/>
        <v>-12.322349000000001</v>
      </c>
      <c r="Q43" s="10"/>
    </row>
    <row r="44" spans="2:17" x14ac:dyDescent="0.25">
      <c r="B44" s="87">
        <v>8853500000</v>
      </c>
      <c r="C44" s="87">
        <v>-40.709629</v>
      </c>
      <c r="D44" s="87">
        <v>-32.571708999999998</v>
      </c>
      <c r="E44" s="10"/>
      <c r="F44" s="6">
        <f t="shared" si="6"/>
        <v>10.308055555555999</v>
      </c>
      <c r="G44" s="6">
        <f t="shared" si="4"/>
        <v>-10.845672</v>
      </c>
      <c r="J44" s="87">
        <v>8853500000</v>
      </c>
      <c r="K44" s="87">
        <v>-43.609665</v>
      </c>
      <c r="L44" s="87">
        <v>-33.990870999999999</v>
      </c>
      <c r="M44" s="10"/>
      <c r="N44" s="6">
        <f t="shared" si="7"/>
        <v>10.308055555555999</v>
      </c>
      <c r="O44" s="6">
        <f t="shared" si="5"/>
        <v>-11.630456000000001</v>
      </c>
      <c r="Q44" s="10"/>
    </row>
    <row r="45" spans="2:17" x14ac:dyDescent="0.25">
      <c r="B45" s="87">
        <v>9303000000</v>
      </c>
      <c r="C45" s="87">
        <v>-41.568165</v>
      </c>
      <c r="D45" s="87">
        <v>-32.971477999999998</v>
      </c>
      <c r="E45" s="10"/>
      <c r="F45" s="6">
        <f t="shared" si="6"/>
        <v>10.646444444444001</v>
      </c>
      <c r="G45" s="6">
        <f t="shared" si="4"/>
        <v>-11.310731000000001</v>
      </c>
      <c r="J45" s="87">
        <v>9303000000</v>
      </c>
      <c r="K45" s="87">
        <v>-43.979064999999999</v>
      </c>
      <c r="L45" s="87">
        <v>-33.785904000000002</v>
      </c>
      <c r="M45" s="10"/>
      <c r="N45" s="6">
        <f t="shared" si="7"/>
        <v>10.646444444444001</v>
      </c>
      <c r="O45" s="6">
        <f t="shared" si="5"/>
        <v>-10.453595999999999</v>
      </c>
      <c r="Q45" s="10"/>
    </row>
    <row r="46" spans="2:17" x14ac:dyDescent="0.25">
      <c r="B46" s="87">
        <v>9752500000</v>
      </c>
      <c r="C46" s="87">
        <v>-42.846477999999998</v>
      </c>
      <c r="D46" s="87">
        <v>-34.162917999999998</v>
      </c>
      <c r="E46" s="10"/>
      <c r="F46" s="6">
        <f t="shared" si="6"/>
        <v>10.984833333333</v>
      </c>
      <c r="G46" s="6">
        <f t="shared" si="4"/>
        <v>-10.757655</v>
      </c>
      <c r="J46" s="87">
        <v>9752500000</v>
      </c>
      <c r="K46" s="87">
        <v>-41.590404999999997</v>
      </c>
      <c r="L46" s="87">
        <v>-31.086324999999999</v>
      </c>
      <c r="M46" s="10"/>
      <c r="N46" s="6">
        <f t="shared" si="7"/>
        <v>10.984833333333</v>
      </c>
      <c r="O46" s="6">
        <f t="shared" si="5"/>
        <v>-9.2161454999999997</v>
      </c>
      <c r="Q46" s="10"/>
    </row>
    <row r="47" spans="2:17" x14ac:dyDescent="0.25">
      <c r="B47" s="87">
        <v>10202000000</v>
      </c>
      <c r="C47" s="87">
        <v>-43.251559999999998</v>
      </c>
      <c r="D47" s="87">
        <v>-34.716388999999999</v>
      </c>
      <c r="E47" s="10"/>
      <c r="F47" s="6">
        <f t="shared" si="6"/>
        <v>11.323222222222</v>
      </c>
      <c r="G47" s="6">
        <f t="shared" si="4"/>
        <v>-11.314090999999999</v>
      </c>
      <c r="J47" s="87">
        <v>10202000000</v>
      </c>
      <c r="K47" s="87">
        <v>-43.567570000000003</v>
      </c>
      <c r="L47" s="87">
        <v>-32.907268999999999</v>
      </c>
      <c r="M47" s="10"/>
      <c r="N47" s="6">
        <f t="shared" si="7"/>
        <v>11.323222222222</v>
      </c>
      <c r="O47" s="6">
        <f t="shared" si="5"/>
        <v>-8.5289515999999992</v>
      </c>
      <c r="Q47" s="10"/>
    </row>
    <row r="48" spans="2:17" x14ac:dyDescent="0.25">
      <c r="B48" s="87">
        <v>10651500000</v>
      </c>
      <c r="C48" s="87">
        <v>-40.849789000000001</v>
      </c>
      <c r="D48" s="87">
        <v>-32.648800000000001</v>
      </c>
      <c r="E48" s="10"/>
      <c r="F48" s="6">
        <f t="shared" si="6"/>
        <v>11.661611111111</v>
      </c>
      <c r="G48" s="6">
        <f t="shared" si="4"/>
        <v>-10.873683</v>
      </c>
      <c r="J48" s="87">
        <v>10651500000</v>
      </c>
      <c r="K48" s="87">
        <v>-44.861449999999998</v>
      </c>
      <c r="L48" s="87">
        <v>-34.384903000000001</v>
      </c>
      <c r="M48" s="10"/>
      <c r="N48" s="6">
        <f t="shared" si="7"/>
        <v>11.661611111111</v>
      </c>
      <c r="O48" s="6">
        <f t="shared" si="5"/>
        <v>-8.5432424999999999</v>
      </c>
      <c r="Q48" s="10"/>
    </row>
    <row r="49" spans="2:17" x14ac:dyDescent="0.25">
      <c r="B49" s="87">
        <v>11101000000</v>
      </c>
      <c r="C49" s="87">
        <v>-38.508868999999997</v>
      </c>
      <c r="D49" s="87">
        <v>-30.200157000000001</v>
      </c>
      <c r="E49" s="10"/>
      <c r="F49" s="6">
        <f t="shared" si="6"/>
        <v>12</v>
      </c>
      <c r="G49" s="6">
        <f t="shared" si="4"/>
        <v>-10.611848999999999</v>
      </c>
      <c r="J49" s="87">
        <v>11101000000</v>
      </c>
      <c r="K49" s="87">
        <v>-45.303299000000003</v>
      </c>
      <c r="L49" s="87">
        <v>-35.285846999999997</v>
      </c>
      <c r="M49" s="10"/>
      <c r="N49" s="6">
        <f t="shared" si="7"/>
        <v>12</v>
      </c>
      <c r="O49" s="6">
        <f t="shared" si="5"/>
        <v>-8.9532919</v>
      </c>
      <c r="Q49" s="10"/>
    </row>
    <row r="50" spans="2:17" x14ac:dyDescent="0.25">
      <c r="B50" s="87">
        <v>11550500000</v>
      </c>
      <c r="C50" s="87">
        <v>-40.924587000000002</v>
      </c>
      <c r="D50" s="87">
        <v>-32.094391000000002</v>
      </c>
      <c r="E50" s="10"/>
      <c r="F50" s="6" t="s">
        <v>21</v>
      </c>
      <c r="J50" s="87">
        <v>11550500000</v>
      </c>
      <c r="K50" s="87">
        <v>-46.579357000000002</v>
      </c>
      <c r="L50" s="87">
        <v>-37.293990999999998</v>
      </c>
      <c r="M50" s="10"/>
      <c r="N50" s="6" t="s">
        <v>21</v>
      </c>
      <c r="Q50" s="10"/>
    </row>
    <row r="51" spans="2:17" x14ac:dyDescent="0.25">
      <c r="B51" s="87">
        <v>12000000000</v>
      </c>
      <c r="C51" s="87">
        <v>-40.090812999999997</v>
      </c>
      <c r="D51" s="87">
        <v>-29.707091999999999</v>
      </c>
      <c r="E51" s="10"/>
      <c r="J51" s="87">
        <v>12000000000</v>
      </c>
      <c r="K51" s="87">
        <v>-44.354014999999997</v>
      </c>
      <c r="L51" s="87">
        <v>-35.338787000000004</v>
      </c>
      <c r="M51" s="10"/>
      <c r="Q51" s="10"/>
    </row>
    <row r="52" spans="2:17" x14ac:dyDescent="0.25">
      <c r="B52" s="87" t="s">
        <v>21</v>
      </c>
      <c r="E52" s="8"/>
      <c r="J52" s="87" t="s">
        <v>21</v>
      </c>
      <c r="M52" s="8"/>
      <c r="Q52" s="8"/>
    </row>
    <row r="53" spans="2:17" x14ac:dyDescent="0.25">
      <c r="E53" s="8"/>
      <c r="F53" s="6" t="s">
        <v>23</v>
      </c>
      <c r="M53" s="8"/>
      <c r="N53" s="6" t="s">
        <v>23</v>
      </c>
      <c r="Q53" s="8"/>
    </row>
    <row r="54" spans="2:17" ht="15.75" x14ac:dyDescent="0.25">
      <c r="E54" s="8"/>
      <c r="F54" s="6" t="s">
        <v>19</v>
      </c>
      <c r="G54" s="6" t="str">
        <f t="shared" ref="G54:G73" si="8">D80</f>
        <v>1Ix4L dBc Log Mag(dB)</v>
      </c>
      <c r="H54" s="35">
        <v>1</v>
      </c>
      <c r="M54" s="8"/>
      <c r="N54" s="6" t="s">
        <v>19</v>
      </c>
      <c r="O54" s="6" t="str">
        <f t="shared" ref="O54:O73" si="9">L80</f>
        <v>1Ix4L dBc Log Mag(dB)</v>
      </c>
      <c r="P54" s="35">
        <v>1</v>
      </c>
      <c r="Q54" s="8"/>
    </row>
    <row r="55" spans="2:17" ht="15.75" x14ac:dyDescent="0.25">
      <c r="B55" s="87" t="s">
        <v>22</v>
      </c>
      <c r="E55" s="8"/>
      <c r="F55" s="6">
        <f t="shared" ref="F55:F73" si="10">B81/1000000000</f>
        <v>7.9089999999999998</v>
      </c>
      <c r="G55" s="6">
        <f t="shared" si="8"/>
        <v>-45.806828000000003</v>
      </c>
      <c r="H55" s="36">
        <f>ABS(AVERAGE(G55:G73)-(H54-1)*5)</f>
        <v>43.259512368421056</v>
      </c>
      <c r="J55" s="87" t="s">
        <v>22</v>
      </c>
      <c r="M55" s="8"/>
      <c r="N55" s="6">
        <f t="shared" ref="N55:N73" si="11">J81/1000000000</f>
        <v>7.9089999999999998</v>
      </c>
      <c r="O55" s="6">
        <f t="shared" si="9"/>
        <v>-35.599753999999997</v>
      </c>
      <c r="P55" s="36">
        <f>ABS(AVERAGE(O55:O73)-(P54-1)*5)</f>
        <v>37.635784000000001</v>
      </c>
      <c r="Q55" s="8"/>
    </row>
    <row r="56" spans="2:17" x14ac:dyDescent="0.25">
      <c r="B56" s="87" t="s">
        <v>19</v>
      </c>
      <c r="C56" s="87" t="s">
        <v>147</v>
      </c>
      <c r="D56" s="87" t="s">
        <v>73</v>
      </c>
      <c r="E56" s="8"/>
      <c r="F56" s="6">
        <f t="shared" si="10"/>
        <v>8.1362777777777993</v>
      </c>
      <c r="G56" s="6">
        <f t="shared" si="8"/>
        <v>-45.078575000000001</v>
      </c>
      <c r="J56" s="87" t="s">
        <v>19</v>
      </c>
      <c r="K56" s="87" t="s">
        <v>147</v>
      </c>
      <c r="L56" s="87" t="s">
        <v>73</v>
      </c>
      <c r="M56" s="8"/>
      <c r="N56" s="6">
        <f t="shared" si="11"/>
        <v>8.1362777777777993</v>
      </c>
      <c r="O56" s="6">
        <f t="shared" si="9"/>
        <v>-41.508526000000003</v>
      </c>
      <c r="Q56" s="8"/>
    </row>
    <row r="57" spans="2:17" x14ac:dyDescent="0.25">
      <c r="B57" s="87">
        <v>5909000000</v>
      </c>
      <c r="C57" s="87">
        <v>-15.769997999999999</v>
      </c>
      <c r="D57" s="87">
        <v>-9.7904672999999995</v>
      </c>
      <c r="E57" s="8"/>
      <c r="F57" s="6">
        <f t="shared" si="10"/>
        <v>8.3635555555555996</v>
      </c>
      <c r="G57" s="6">
        <f t="shared" si="8"/>
        <v>-50.366771999999997</v>
      </c>
      <c r="J57" s="87">
        <v>5909000000</v>
      </c>
      <c r="K57" s="87">
        <v>-15.044105999999999</v>
      </c>
      <c r="L57" s="87">
        <v>-4.2810569000000003</v>
      </c>
      <c r="M57" s="8"/>
      <c r="N57" s="6">
        <f t="shared" si="11"/>
        <v>8.3635555555555996</v>
      </c>
      <c r="O57" s="6">
        <f t="shared" si="9"/>
        <v>-40.781044000000001</v>
      </c>
      <c r="Q57" s="8"/>
    </row>
    <row r="58" spans="2:17" x14ac:dyDescent="0.25">
      <c r="B58" s="87">
        <v>6247388888.8888998</v>
      </c>
      <c r="C58" s="87">
        <v>-19.151852000000002</v>
      </c>
      <c r="D58" s="87">
        <v>-11.61857</v>
      </c>
      <c r="E58" s="8"/>
      <c r="F58" s="6">
        <f t="shared" si="10"/>
        <v>8.5908333333333005</v>
      </c>
      <c r="G58" s="6">
        <f t="shared" si="8"/>
        <v>-46.134686000000002</v>
      </c>
      <c r="J58" s="87">
        <v>6247388888.8888998</v>
      </c>
      <c r="K58" s="87">
        <v>-16.254358</v>
      </c>
      <c r="L58" s="87">
        <v>-9.4336376000000008</v>
      </c>
      <c r="M58" s="8"/>
      <c r="N58" s="6">
        <f t="shared" si="11"/>
        <v>8.5908333333333005</v>
      </c>
      <c r="O58" s="6">
        <f t="shared" si="9"/>
        <v>-40.522587000000001</v>
      </c>
      <c r="Q58" s="8"/>
    </row>
    <row r="59" spans="2:17" x14ac:dyDescent="0.25">
      <c r="B59" s="87">
        <v>6585777777.7777996</v>
      </c>
      <c r="C59" s="87">
        <v>-20.681018999999999</v>
      </c>
      <c r="D59" s="87">
        <v>-12.907289</v>
      </c>
      <c r="E59" s="8"/>
      <c r="F59" s="6">
        <f t="shared" si="10"/>
        <v>8.818111111111099</v>
      </c>
      <c r="G59" s="6">
        <f t="shared" si="8"/>
        <v>-50.218536</v>
      </c>
      <c r="J59" s="87">
        <v>6585777777.7777996</v>
      </c>
      <c r="K59" s="87">
        <v>-18.016098</v>
      </c>
      <c r="L59" s="87">
        <v>-11.088717000000001</v>
      </c>
      <c r="M59" s="8"/>
      <c r="N59" s="6">
        <f t="shared" si="11"/>
        <v>8.818111111111099</v>
      </c>
      <c r="O59" s="6">
        <f t="shared" si="9"/>
        <v>-40.286636000000001</v>
      </c>
      <c r="Q59" s="8"/>
    </row>
    <row r="60" spans="2:17" x14ac:dyDescent="0.25">
      <c r="B60" s="87">
        <v>6924166666.6667004</v>
      </c>
      <c r="C60" s="87">
        <v>-21.007269000000001</v>
      </c>
      <c r="D60" s="87">
        <v>-13.385903000000001</v>
      </c>
      <c r="E60" s="8"/>
      <c r="F60" s="6">
        <f t="shared" si="10"/>
        <v>9.0453888888889011</v>
      </c>
      <c r="G60" s="6">
        <f t="shared" si="8"/>
        <v>-50.466605999999999</v>
      </c>
      <c r="J60" s="87">
        <v>6924166666.6667004</v>
      </c>
      <c r="K60" s="87">
        <v>-19.071888000000001</v>
      </c>
      <c r="L60" s="87">
        <v>-11.416002000000001</v>
      </c>
      <c r="M60" s="8"/>
      <c r="N60" s="6">
        <f t="shared" si="11"/>
        <v>9.0453888888889011</v>
      </c>
      <c r="O60" s="6">
        <f t="shared" si="9"/>
        <v>-38.611308999999999</v>
      </c>
      <c r="Q60" s="8"/>
    </row>
    <row r="61" spans="2:17" x14ac:dyDescent="0.25">
      <c r="B61" s="87">
        <v>7262555555.5556002</v>
      </c>
      <c r="C61" s="87">
        <v>-20.143248</v>
      </c>
      <c r="D61" s="87">
        <v>-12.875946000000001</v>
      </c>
      <c r="E61" s="8"/>
      <c r="F61" s="6">
        <f t="shared" si="10"/>
        <v>9.2726666666666997</v>
      </c>
      <c r="G61" s="6">
        <f t="shared" si="8"/>
        <v>-50.821930000000002</v>
      </c>
      <c r="J61" s="87">
        <v>7262555555.5556002</v>
      </c>
      <c r="K61" s="87">
        <v>-20.252817</v>
      </c>
      <c r="L61" s="87">
        <v>-12.188195</v>
      </c>
      <c r="M61" s="8"/>
      <c r="N61" s="6">
        <f t="shared" si="11"/>
        <v>9.2726666666666997</v>
      </c>
      <c r="O61" s="6">
        <f t="shared" si="9"/>
        <v>-37.297764000000001</v>
      </c>
      <c r="Q61" s="8"/>
    </row>
    <row r="62" spans="2:17" x14ac:dyDescent="0.25">
      <c r="B62" s="87">
        <v>7600944444.4443998</v>
      </c>
      <c r="C62" s="87">
        <v>-18.763162999999999</v>
      </c>
      <c r="D62" s="87">
        <v>-11.543936</v>
      </c>
      <c r="E62" s="8"/>
      <c r="F62" s="6">
        <f t="shared" si="10"/>
        <v>9.4999444444444006</v>
      </c>
      <c r="G62" s="6">
        <f t="shared" si="8"/>
        <v>-49.471564999999998</v>
      </c>
      <c r="J62" s="87">
        <v>7600944444.4443998</v>
      </c>
      <c r="K62" s="87">
        <v>-21.754572</v>
      </c>
      <c r="L62" s="87">
        <v>-13.382915000000001</v>
      </c>
      <c r="M62" s="8"/>
      <c r="N62" s="6">
        <f t="shared" si="11"/>
        <v>9.4999444444444006</v>
      </c>
      <c r="O62" s="6">
        <f t="shared" si="9"/>
        <v>-38.036574999999999</v>
      </c>
      <c r="Q62" s="8"/>
    </row>
    <row r="63" spans="2:17" x14ac:dyDescent="0.25">
      <c r="B63" s="87">
        <v>7939333333.3332996</v>
      </c>
      <c r="C63" s="87">
        <v>-19.131423999999999</v>
      </c>
      <c r="D63" s="87">
        <v>-12.042151</v>
      </c>
      <c r="E63" s="8"/>
      <c r="F63" s="6">
        <f t="shared" si="10"/>
        <v>9.7272222222222009</v>
      </c>
      <c r="G63" s="6">
        <f t="shared" si="8"/>
        <v>-48.14349</v>
      </c>
      <c r="J63" s="87">
        <v>7939333333.3332996</v>
      </c>
      <c r="K63" s="87">
        <v>-23.775541</v>
      </c>
      <c r="L63" s="87">
        <v>-14.941668999999999</v>
      </c>
      <c r="M63" s="8"/>
      <c r="N63" s="6">
        <f t="shared" si="11"/>
        <v>9.7272222222222009</v>
      </c>
      <c r="O63" s="6">
        <f t="shared" si="9"/>
        <v>-39.211334000000001</v>
      </c>
      <c r="Q63" s="8"/>
    </row>
    <row r="64" spans="2:17" x14ac:dyDescent="0.25">
      <c r="B64" s="87">
        <v>8277722222.2222004</v>
      </c>
      <c r="C64" s="87">
        <v>-19.700054000000002</v>
      </c>
      <c r="D64" s="87">
        <v>-12.269920000000001</v>
      </c>
      <c r="E64" s="8"/>
      <c r="F64" s="6">
        <f t="shared" si="10"/>
        <v>9.9544999999999995</v>
      </c>
      <c r="G64" s="6">
        <f t="shared" si="8"/>
        <v>-46.618195</v>
      </c>
      <c r="J64" s="87">
        <v>8277722222.2222004</v>
      </c>
      <c r="K64" s="87">
        <v>-25.814661000000001</v>
      </c>
      <c r="L64" s="87">
        <v>-16.703793000000001</v>
      </c>
      <c r="M64" s="8"/>
      <c r="N64" s="6">
        <f t="shared" si="11"/>
        <v>9.9544999999999995</v>
      </c>
      <c r="O64" s="6">
        <f t="shared" si="9"/>
        <v>-36.425812000000001</v>
      </c>
      <c r="Q64" s="8"/>
    </row>
    <row r="65" spans="2:17" x14ac:dyDescent="0.25">
      <c r="B65" s="87">
        <v>8616111111.1110992</v>
      </c>
      <c r="C65" s="87">
        <v>-19.284338000000002</v>
      </c>
      <c r="D65" s="87">
        <v>-11.724985999999999</v>
      </c>
      <c r="E65" s="8"/>
      <c r="F65" s="6">
        <f t="shared" si="10"/>
        <v>10.181777777778001</v>
      </c>
      <c r="G65" s="6">
        <f t="shared" si="8"/>
        <v>-44.192290999999997</v>
      </c>
      <c r="J65" s="87">
        <v>8616111111.1110992</v>
      </c>
      <c r="K65" s="87">
        <v>-25.760662</v>
      </c>
      <c r="L65" s="87">
        <v>-16.543998999999999</v>
      </c>
      <c r="M65" s="8"/>
      <c r="N65" s="6">
        <f t="shared" si="11"/>
        <v>10.181777777778001</v>
      </c>
      <c r="O65" s="6">
        <f t="shared" si="9"/>
        <v>-37.326065</v>
      </c>
      <c r="Q65" s="8"/>
    </row>
    <row r="66" spans="2:17" x14ac:dyDescent="0.25">
      <c r="B66" s="87">
        <v>8954500000</v>
      </c>
      <c r="C66" s="87">
        <v>-18.206871</v>
      </c>
      <c r="D66" s="87">
        <v>-10.451801</v>
      </c>
      <c r="E66" s="8"/>
      <c r="F66" s="6">
        <f t="shared" si="10"/>
        <v>10.409055555556</v>
      </c>
      <c r="G66" s="6">
        <f t="shared" si="8"/>
        <v>-42.805168000000002</v>
      </c>
      <c r="J66" s="87">
        <v>8954500000</v>
      </c>
      <c r="K66" s="87">
        <v>-24.716383</v>
      </c>
      <c r="L66" s="87">
        <v>-15.387485</v>
      </c>
      <c r="M66" s="8"/>
      <c r="N66" s="6">
        <f t="shared" si="11"/>
        <v>10.409055555556</v>
      </c>
      <c r="O66" s="6">
        <f t="shared" si="9"/>
        <v>-36.638058000000001</v>
      </c>
      <c r="Q66" s="8"/>
    </row>
    <row r="67" spans="2:17" x14ac:dyDescent="0.25">
      <c r="B67" s="87">
        <v>9292888888.8889008</v>
      </c>
      <c r="C67" s="87">
        <v>-18.055043999999999</v>
      </c>
      <c r="D67" s="87">
        <v>-10.106157</v>
      </c>
      <c r="E67" s="8"/>
      <c r="F67" s="6">
        <f t="shared" si="10"/>
        <v>10.636333333333001</v>
      </c>
      <c r="G67" s="6">
        <f t="shared" si="8"/>
        <v>-39.824306</v>
      </c>
      <c r="J67" s="87">
        <v>9292888888.8889008</v>
      </c>
      <c r="K67" s="87">
        <v>-23.246518999999999</v>
      </c>
      <c r="L67" s="87">
        <v>-13.82532</v>
      </c>
      <c r="M67" s="8"/>
      <c r="N67" s="6">
        <f t="shared" si="11"/>
        <v>10.636333333333001</v>
      </c>
      <c r="O67" s="6">
        <f t="shared" si="9"/>
        <v>-33.994919000000003</v>
      </c>
      <c r="Q67" s="8"/>
    </row>
    <row r="68" spans="2:17" x14ac:dyDescent="0.25">
      <c r="B68" s="87">
        <v>9631277777.7777996</v>
      </c>
      <c r="C68" s="87">
        <v>-18.357025</v>
      </c>
      <c r="D68" s="87">
        <v>-10.219105000000001</v>
      </c>
      <c r="E68" s="8"/>
      <c r="F68" s="6">
        <f t="shared" si="10"/>
        <v>10.863611111111</v>
      </c>
      <c r="G68" s="6">
        <f t="shared" si="8"/>
        <v>-36.979953999999999</v>
      </c>
      <c r="J68" s="87">
        <v>9631277777.7777996</v>
      </c>
      <c r="K68" s="87">
        <v>-23.100901</v>
      </c>
      <c r="L68" s="87">
        <v>-13.482108</v>
      </c>
      <c r="M68" s="8"/>
      <c r="N68" s="6">
        <f t="shared" si="11"/>
        <v>10.863611111111</v>
      </c>
      <c r="O68" s="6">
        <f t="shared" si="9"/>
        <v>-35.516804</v>
      </c>
      <c r="Q68" s="8"/>
    </row>
    <row r="69" spans="2:17" x14ac:dyDescent="0.25">
      <c r="B69" s="87">
        <v>9969666666.6667004</v>
      </c>
      <c r="C69" s="87">
        <v>-19.339272000000001</v>
      </c>
      <c r="D69" s="87">
        <v>-10.742585</v>
      </c>
      <c r="E69" s="8"/>
      <c r="F69" s="6">
        <f t="shared" si="10"/>
        <v>11.090888888888999</v>
      </c>
      <c r="G69" s="6">
        <f t="shared" si="8"/>
        <v>-37.334994999999999</v>
      </c>
      <c r="J69" s="87">
        <v>9969666666.6667004</v>
      </c>
      <c r="K69" s="87">
        <v>-22.515511</v>
      </c>
      <c r="L69" s="87">
        <v>-12.322349000000001</v>
      </c>
      <c r="M69" s="8"/>
      <c r="N69" s="6">
        <f t="shared" si="11"/>
        <v>11.090888888888999</v>
      </c>
      <c r="O69" s="6">
        <f t="shared" si="9"/>
        <v>-33.581532000000003</v>
      </c>
      <c r="Q69" s="8"/>
    </row>
    <row r="70" spans="2:17" x14ac:dyDescent="0.25">
      <c r="B70" s="87">
        <v>10308055555.556</v>
      </c>
      <c r="C70" s="87">
        <v>-19.529229999999998</v>
      </c>
      <c r="D70" s="87">
        <v>-10.845672</v>
      </c>
      <c r="E70" s="8"/>
      <c r="F70" s="6">
        <f t="shared" si="10"/>
        <v>11.318166666667</v>
      </c>
      <c r="G70" s="6">
        <f t="shared" si="8"/>
        <v>-36.858429000000001</v>
      </c>
      <c r="J70" s="87">
        <v>10308055555.556</v>
      </c>
      <c r="K70" s="87">
        <v>-22.134535</v>
      </c>
      <c r="L70" s="87">
        <v>-11.630456000000001</v>
      </c>
      <c r="M70" s="8"/>
      <c r="N70" s="6">
        <f t="shared" si="11"/>
        <v>11.318166666667</v>
      </c>
      <c r="O70" s="6">
        <f t="shared" si="9"/>
        <v>-36.424472999999999</v>
      </c>
      <c r="Q70" s="8"/>
    </row>
    <row r="71" spans="2:17" x14ac:dyDescent="0.25">
      <c r="B71" s="87">
        <v>10646444444.444</v>
      </c>
      <c r="C71" s="87">
        <v>-19.845903</v>
      </c>
      <c r="D71" s="87">
        <v>-11.310731000000001</v>
      </c>
      <c r="E71" s="8"/>
      <c r="F71" s="6">
        <f t="shared" si="10"/>
        <v>11.545444444444</v>
      </c>
      <c r="G71" s="6">
        <f t="shared" si="8"/>
        <v>-35.521678999999999</v>
      </c>
      <c r="J71" s="87">
        <v>10646444444.444</v>
      </c>
      <c r="K71" s="87">
        <v>-21.113894999999999</v>
      </c>
      <c r="L71" s="87">
        <v>-10.453595999999999</v>
      </c>
      <c r="M71" s="8"/>
      <c r="N71" s="6">
        <f t="shared" si="11"/>
        <v>11.545444444444</v>
      </c>
      <c r="O71" s="6">
        <f t="shared" si="9"/>
        <v>-36.823269000000003</v>
      </c>
      <c r="Q71" s="8"/>
    </row>
    <row r="72" spans="2:17" x14ac:dyDescent="0.25">
      <c r="B72" s="87">
        <v>10984833333.333</v>
      </c>
      <c r="C72" s="87">
        <v>-18.958645000000001</v>
      </c>
      <c r="D72" s="87">
        <v>-10.757655</v>
      </c>
      <c r="E72" s="8"/>
      <c r="F72" s="6">
        <f t="shared" si="10"/>
        <v>11.772722222222001</v>
      </c>
      <c r="G72" s="6">
        <f t="shared" si="8"/>
        <v>-33.418349999999997</v>
      </c>
      <c r="J72" s="87">
        <v>10984833333.333</v>
      </c>
      <c r="K72" s="87">
        <v>-19.692692000000001</v>
      </c>
      <c r="L72" s="87">
        <v>-9.2161454999999997</v>
      </c>
      <c r="M72" s="8"/>
      <c r="N72" s="6">
        <f t="shared" si="11"/>
        <v>11.772722222222001</v>
      </c>
      <c r="O72" s="6">
        <f t="shared" si="9"/>
        <v>-38.684361000000003</v>
      </c>
      <c r="Q72" s="8"/>
    </row>
    <row r="73" spans="2:17" x14ac:dyDescent="0.25">
      <c r="B73" s="87">
        <v>11323222222.222</v>
      </c>
      <c r="C73" s="87">
        <v>-19.622800999999999</v>
      </c>
      <c r="D73" s="87">
        <v>-11.314090999999999</v>
      </c>
      <c r="E73" s="8"/>
      <c r="F73" s="6">
        <f t="shared" si="10"/>
        <v>12</v>
      </c>
      <c r="G73" s="6">
        <f t="shared" si="8"/>
        <v>-31.868379999999998</v>
      </c>
      <c r="J73" s="87">
        <v>11323222222.222</v>
      </c>
      <c r="K73" s="87">
        <v>-18.546403999999999</v>
      </c>
      <c r="L73" s="87">
        <v>-8.5289515999999992</v>
      </c>
      <c r="M73" s="8"/>
      <c r="N73" s="6">
        <f t="shared" si="11"/>
        <v>12</v>
      </c>
      <c r="O73" s="6">
        <f t="shared" si="9"/>
        <v>-37.809074000000003</v>
      </c>
      <c r="Q73" s="8"/>
    </row>
    <row r="74" spans="2:17" x14ac:dyDescent="0.25">
      <c r="B74" s="87">
        <v>11661611111.111</v>
      </c>
      <c r="C74" s="87">
        <v>-19.703878</v>
      </c>
      <c r="D74" s="87">
        <v>-10.873683</v>
      </c>
      <c r="E74" s="8"/>
      <c r="F74" s="6" t="s">
        <v>21</v>
      </c>
      <c r="J74" s="87">
        <v>11661611111.111</v>
      </c>
      <c r="K74" s="87">
        <v>-17.828607999999999</v>
      </c>
      <c r="L74" s="87">
        <v>-8.5432424999999999</v>
      </c>
      <c r="M74" s="8"/>
      <c r="N74" s="6" t="s">
        <v>21</v>
      </c>
      <c r="Q74" s="8"/>
    </row>
    <row r="75" spans="2:17" x14ac:dyDescent="0.25">
      <c r="B75" s="87">
        <v>12000000000</v>
      </c>
      <c r="C75" s="87">
        <v>-20.995571000000002</v>
      </c>
      <c r="D75" s="87">
        <v>-10.611848999999999</v>
      </c>
      <c r="J75" s="87">
        <v>12000000000</v>
      </c>
      <c r="K75" s="87">
        <v>-17.968519000000001</v>
      </c>
      <c r="L75" s="87">
        <v>-8.9532919</v>
      </c>
    </row>
    <row r="76" spans="2:17" x14ac:dyDescent="0.25">
      <c r="B76" s="87" t="s">
        <v>21</v>
      </c>
      <c r="J76" s="87" t="s">
        <v>21</v>
      </c>
    </row>
    <row r="77" spans="2:17" x14ac:dyDescent="0.25">
      <c r="F77" s="6" t="s">
        <v>24</v>
      </c>
      <c r="N77" s="6" t="s">
        <v>24</v>
      </c>
    </row>
    <row r="78" spans="2:17" ht="15.75" x14ac:dyDescent="0.25">
      <c r="F78" s="6" t="s">
        <v>19</v>
      </c>
      <c r="G78" s="6" t="str">
        <f t="shared" ref="G78:G97" si="12">D104</f>
        <v>1Ix5L dBc Log Mag(dB)</v>
      </c>
      <c r="H78" s="35">
        <v>1</v>
      </c>
      <c r="N78" s="6" t="s">
        <v>19</v>
      </c>
      <c r="O78" s="6" t="str">
        <f t="shared" ref="O78:O97" si="13">L104</f>
        <v>1Ix5L dBc Log Mag(dB)</v>
      </c>
      <c r="P78" s="35">
        <v>1</v>
      </c>
    </row>
    <row r="79" spans="2:17" ht="15.75" x14ac:dyDescent="0.25">
      <c r="B79" s="87" t="s">
        <v>23</v>
      </c>
      <c r="F79" s="6">
        <f t="shared" ref="F79:F97" si="14">B105/1000000000</f>
        <v>9.9090000000000007</v>
      </c>
      <c r="G79" s="6">
        <f t="shared" si="12"/>
        <v>-27.919798</v>
      </c>
      <c r="H79" s="36">
        <f>ABS(AVERAGE(G79:G97)-(H78-1)*5)</f>
        <v>31.684714842105265</v>
      </c>
      <c r="J79" s="87" t="s">
        <v>23</v>
      </c>
      <c r="N79" s="6">
        <f t="shared" ref="N79:N97" si="15">J105/1000000000</f>
        <v>9.9090000000000007</v>
      </c>
      <c r="O79" s="6">
        <f t="shared" si="13"/>
        <v>-19.399605000000001</v>
      </c>
      <c r="P79" s="36">
        <f>ABS(AVERAGE(O79:O97)-(P78-1)*5)</f>
        <v>25.22083794736842</v>
      </c>
    </row>
    <row r="80" spans="2:17" x14ac:dyDescent="0.25">
      <c r="B80" s="87" t="s">
        <v>19</v>
      </c>
      <c r="C80" s="87" t="s">
        <v>148</v>
      </c>
      <c r="D80" s="87" t="s">
        <v>74</v>
      </c>
      <c r="F80" s="6">
        <f t="shared" si="14"/>
        <v>10.025166666666999</v>
      </c>
      <c r="G80" s="6">
        <f t="shared" si="12"/>
        <v>-36.765777999999997</v>
      </c>
      <c r="J80" s="87" t="s">
        <v>19</v>
      </c>
      <c r="K80" s="87" t="s">
        <v>148</v>
      </c>
      <c r="L80" s="87" t="s">
        <v>74</v>
      </c>
      <c r="N80" s="6">
        <f t="shared" si="15"/>
        <v>10.025166666666999</v>
      </c>
      <c r="O80" s="6">
        <f t="shared" si="13"/>
        <v>-20.865970999999998</v>
      </c>
    </row>
    <row r="81" spans="2:15" x14ac:dyDescent="0.25">
      <c r="B81" s="87">
        <v>7909000000</v>
      </c>
      <c r="C81" s="87">
        <v>-51.786358</v>
      </c>
      <c r="D81" s="87">
        <v>-45.806828000000003</v>
      </c>
      <c r="F81" s="6">
        <f t="shared" si="14"/>
        <v>10.141333333333</v>
      </c>
      <c r="G81" s="6">
        <f t="shared" si="12"/>
        <v>-26.223552999999999</v>
      </c>
      <c r="J81" s="87">
        <v>7909000000</v>
      </c>
      <c r="K81" s="87">
        <v>-46.362800999999997</v>
      </c>
      <c r="L81" s="87">
        <v>-35.599753999999997</v>
      </c>
      <c r="N81" s="6">
        <f t="shared" si="15"/>
        <v>10.141333333333</v>
      </c>
      <c r="O81" s="6">
        <f t="shared" si="13"/>
        <v>-24.244136999999998</v>
      </c>
    </row>
    <row r="82" spans="2:15" x14ac:dyDescent="0.25">
      <c r="B82" s="87">
        <v>8136277777.7777996</v>
      </c>
      <c r="C82" s="87">
        <v>-52.611857999999998</v>
      </c>
      <c r="D82" s="87">
        <v>-45.078575000000001</v>
      </c>
      <c r="F82" s="6">
        <f t="shared" si="14"/>
        <v>10.2575</v>
      </c>
      <c r="G82" s="6">
        <f t="shared" si="12"/>
        <v>-28.003381999999998</v>
      </c>
      <c r="J82" s="87">
        <v>8136277777.7777996</v>
      </c>
      <c r="K82" s="87">
        <v>-48.329247000000002</v>
      </c>
      <c r="L82" s="87">
        <v>-41.508526000000003</v>
      </c>
      <c r="N82" s="6">
        <f t="shared" si="15"/>
        <v>10.2575</v>
      </c>
      <c r="O82" s="6">
        <f t="shared" si="13"/>
        <v>-24.808955999999998</v>
      </c>
    </row>
    <row r="83" spans="2:15" x14ac:dyDescent="0.25">
      <c r="B83" s="87">
        <v>8363555555.5556002</v>
      </c>
      <c r="C83" s="87">
        <v>-58.140503000000002</v>
      </c>
      <c r="D83" s="87">
        <v>-50.366771999999997</v>
      </c>
      <c r="F83" s="6">
        <f t="shared" si="14"/>
        <v>10.373666666666999</v>
      </c>
      <c r="G83" s="6">
        <f t="shared" si="12"/>
        <v>-31.285844999999998</v>
      </c>
      <c r="J83" s="87">
        <v>8363555555.5556002</v>
      </c>
      <c r="K83" s="87">
        <v>-47.708427</v>
      </c>
      <c r="L83" s="87">
        <v>-40.781044000000001</v>
      </c>
      <c r="N83" s="6">
        <f t="shared" si="15"/>
        <v>10.373666666666999</v>
      </c>
      <c r="O83" s="6">
        <f t="shared" si="13"/>
        <v>-22.428730000000002</v>
      </c>
    </row>
    <row r="84" spans="2:15" x14ac:dyDescent="0.25">
      <c r="B84" s="87">
        <v>8590833333.3332996</v>
      </c>
      <c r="C84" s="87">
        <v>-53.756053999999999</v>
      </c>
      <c r="D84" s="87">
        <v>-46.134686000000002</v>
      </c>
      <c r="F84" s="6">
        <f t="shared" si="14"/>
        <v>10.489833333332999</v>
      </c>
      <c r="G84" s="6">
        <f t="shared" si="12"/>
        <v>-25.396235000000001</v>
      </c>
      <c r="J84" s="87">
        <v>8590833333.3332996</v>
      </c>
      <c r="K84" s="87">
        <v>-48.178471000000002</v>
      </c>
      <c r="L84" s="87">
        <v>-40.522587000000001</v>
      </c>
      <c r="N84" s="6">
        <f t="shared" si="15"/>
        <v>10.489833333332999</v>
      </c>
      <c r="O84" s="6">
        <f t="shared" si="13"/>
        <v>-25.204132000000001</v>
      </c>
    </row>
    <row r="85" spans="2:15" x14ac:dyDescent="0.25">
      <c r="B85" s="87">
        <v>8818111111.1110992</v>
      </c>
      <c r="C85" s="87">
        <v>-57.485835999999999</v>
      </c>
      <c r="D85" s="87">
        <v>-50.218536</v>
      </c>
      <c r="F85" s="6">
        <f t="shared" si="14"/>
        <v>10.606</v>
      </c>
      <c r="G85" s="6">
        <f t="shared" si="12"/>
        <v>-38.378459999999997</v>
      </c>
      <c r="J85" s="87">
        <v>8818111111.1110992</v>
      </c>
      <c r="K85" s="87">
        <v>-48.351256999999997</v>
      </c>
      <c r="L85" s="87">
        <v>-40.286636000000001</v>
      </c>
      <c r="N85" s="6">
        <f t="shared" si="15"/>
        <v>10.606</v>
      </c>
      <c r="O85" s="6">
        <f t="shared" si="13"/>
        <v>-20.582594</v>
      </c>
    </row>
    <row r="86" spans="2:15" x14ac:dyDescent="0.25">
      <c r="B86" s="87">
        <v>9045388888.8889008</v>
      </c>
      <c r="C86" s="87">
        <v>-57.685833000000002</v>
      </c>
      <c r="D86" s="87">
        <v>-50.466605999999999</v>
      </c>
      <c r="F86" s="6">
        <f t="shared" si="14"/>
        <v>10.722166666667</v>
      </c>
      <c r="G86" s="6">
        <f t="shared" si="12"/>
        <v>-27.345482000000001</v>
      </c>
      <c r="J86" s="87">
        <v>9045388888.8889008</v>
      </c>
      <c r="K86" s="87">
        <v>-46.982967000000002</v>
      </c>
      <c r="L86" s="87">
        <v>-38.611308999999999</v>
      </c>
      <c r="N86" s="6">
        <f t="shared" si="15"/>
        <v>10.722166666667</v>
      </c>
      <c r="O86" s="6">
        <f t="shared" si="13"/>
        <v>-27.093</v>
      </c>
    </row>
    <row r="87" spans="2:15" x14ac:dyDescent="0.25">
      <c r="B87" s="87">
        <v>9272666666.6667004</v>
      </c>
      <c r="C87" s="87">
        <v>-57.911200999999998</v>
      </c>
      <c r="D87" s="87">
        <v>-50.821930000000002</v>
      </c>
      <c r="F87" s="6">
        <f t="shared" si="14"/>
        <v>10.838333333333001</v>
      </c>
      <c r="G87" s="6">
        <f t="shared" si="12"/>
        <v>-32.551471999999997</v>
      </c>
      <c r="J87" s="87">
        <v>9272666666.6667004</v>
      </c>
      <c r="K87" s="87">
        <v>-46.131638000000002</v>
      </c>
      <c r="L87" s="87">
        <v>-37.297764000000001</v>
      </c>
      <c r="N87" s="6">
        <f t="shared" si="15"/>
        <v>10.838333333333001</v>
      </c>
      <c r="O87" s="6">
        <f t="shared" si="13"/>
        <v>-20.043564</v>
      </c>
    </row>
    <row r="88" spans="2:15" x14ac:dyDescent="0.25">
      <c r="B88" s="87">
        <v>9499944444.4444008</v>
      </c>
      <c r="C88" s="87">
        <v>-56.901694999999997</v>
      </c>
      <c r="D88" s="87">
        <v>-49.471564999999998</v>
      </c>
      <c r="F88" s="6">
        <f t="shared" si="14"/>
        <v>10.954499999999999</v>
      </c>
      <c r="G88" s="6">
        <f t="shared" si="12"/>
        <v>-38.456679999999999</v>
      </c>
      <c r="J88" s="87">
        <v>9499944444.4444008</v>
      </c>
      <c r="K88" s="87">
        <v>-47.147441999999998</v>
      </c>
      <c r="L88" s="87">
        <v>-38.036574999999999</v>
      </c>
      <c r="N88" s="6">
        <f t="shared" si="15"/>
        <v>10.954499999999999</v>
      </c>
      <c r="O88" s="6">
        <f t="shared" si="13"/>
        <v>-26.749134000000002</v>
      </c>
    </row>
    <row r="89" spans="2:15" x14ac:dyDescent="0.25">
      <c r="B89" s="87">
        <v>9727222222.2222004</v>
      </c>
      <c r="C89" s="87">
        <v>-55.702838999999997</v>
      </c>
      <c r="D89" s="87">
        <v>-48.14349</v>
      </c>
      <c r="F89" s="6">
        <f t="shared" si="14"/>
        <v>11.070666666667</v>
      </c>
      <c r="G89" s="6">
        <f t="shared" si="12"/>
        <v>-26.256378000000002</v>
      </c>
      <c r="J89" s="87">
        <v>9727222222.2222004</v>
      </c>
      <c r="K89" s="87">
        <v>-48.427998000000002</v>
      </c>
      <c r="L89" s="87">
        <v>-39.211334000000001</v>
      </c>
      <c r="N89" s="6">
        <f t="shared" si="15"/>
        <v>11.070666666667</v>
      </c>
      <c r="O89" s="6">
        <f t="shared" si="13"/>
        <v>-28.429314000000002</v>
      </c>
    </row>
    <row r="90" spans="2:15" x14ac:dyDescent="0.25">
      <c r="B90" s="87">
        <v>9954500000</v>
      </c>
      <c r="C90" s="87">
        <v>-54.373263999999999</v>
      </c>
      <c r="D90" s="87">
        <v>-46.618195</v>
      </c>
      <c r="F90" s="6">
        <f t="shared" si="14"/>
        <v>11.186833333333</v>
      </c>
      <c r="G90" s="6">
        <f t="shared" si="12"/>
        <v>-26.842571</v>
      </c>
      <c r="J90" s="87">
        <v>9954500000</v>
      </c>
      <c r="K90" s="87">
        <v>-45.754711</v>
      </c>
      <c r="L90" s="87">
        <v>-36.425812000000001</v>
      </c>
      <c r="N90" s="6">
        <f t="shared" si="15"/>
        <v>11.186833333333</v>
      </c>
      <c r="O90" s="6">
        <f t="shared" si="13"/>
        <v>-25.448460000000001</v>
      </c>
    </row>
    <row r="91" spans="2:15" x14ac:dyDescent="0.25">
      <c r="B91" s="87">
        <v>10181777777.778</v>
      </c>
      <c r="C91" s="87">
        <v>-52.141177999999996</v>
      </c>
      <c r="D91" s="87">
        <v>-44.192290999999997</v>
      </c>
      <c r="F91" s="6">
        <f t="shared" si="14"/>
        <v>11.303000000000001</v>
      </c>
      <c r="G91" s="6">
        <f t="shared" si="12"/>
        <v>-30.319407000000002</v>
      </c>
      <c r="J91" s="87">
        <v>10181777777.778</v>
      </c>
      <c r="K91" s="87">
        <v>-46.747264999999999</v>
      </c>
      <c r="L91" s="87">
        <v>-37.326065</v>
      </c>
      <c r="N91" s="6">
        <f t="shared" si="15"/>
        <v>11.303000000000001</v>
      </c>
      <c r="O91" s="6">
        <f t="shared" si="13"/>
        <v>-28.472131999999998</v>
      </c>
    </row>
    <row r="92" spans="2:15" x14ac:dyDescent="0.25">
      <c r="B92" s="87">
        <v>10409055555.556</v>
      </c>
      <c r="C92" s="87">
        <v>-50.943089000000001</v>
      </c>
      <c r="D92" s="87">
        <v>-42.805168000000002</v>
      </c>
      <c r="F92" s="6">
        <f t="shared" si="14"/>
        <v>11.419166666667</v>
      </c>
      <c r="G92" s="6">
        <f t="shared" si="12"/>
        <v>-30.336987000000001</v>
      </c>
      <c r="J92" s="87">
        <v>10409055555.556</v>
      </c>
      <c r="K92" s="87">
        <v>-46.256850999999997</v>
      </c>
      <c r="L92" s="87">
        <v>-36.638058000000001</v>
      </c>
      <c r="N92" s="6">
        <f t="shared" si="15"/>
        <v>11.419166666667</v>
      </c>
      <c r="O92" s="6">
        <f t="shared" si="13"/>
        <v>-23.037361000000001</v>
      </c>
    </row>
    <row r="93" spans="2:15" x14ac:dyDescent="0.25">
      <c r="B93" s="87">
        <v>10636333333.333</v>
      </c>
      <c r="C93" s="87">
        <v>-48.420994</v>
      </c>
      <c r="D93" s="87">
        <v>-39.824306</v>
      </c>
      <c r="F93" s="6">
        <f t="shared" si="14"/>
        <v>11.535333333333</v>
      </c>
      <c r="G93" s="6">
        <f t="shared" si="12"/>
        <v>-36.453465000000001</v>
      </c>
      <c r="J93" s="87">
        <v>10636333333.333</v>
      </c>
      <c r="K93" s="87">
        <v>-44.188079999999999</v>
      </c>
      <c r="L93" s="87">
        <v>-33.994919000000003</v>
      </c>
      <c r="N93" s="6">
        <f t="shared" si="15"/>
        <v>11.535333333333</v>
      </c>
      <c r="O93" s="6">
        <f t="shared" si="13"/>
        <v>-24.411923999999999</v>
      </c>
    </row>
    <row r="94" spans="2:15" x14ac:dyDescent="0.25">
      <c r="B94" s="87">
        <v>10863611111.111</v>
      </c>
      <c r="C94" s="87">
        <v>-45.663513000000002</v>
      </c>
      <c r="D94" s="87">
        <v>-36.979953999999999</v>
      </c>
      <c r="F94" s="6">
        <f t="shared" si="14"/>
        <v>11.6515</v>
      </c>
      <c r="G94" s="6">
        <f t="shared" si="12"/>
        <v>-56.101748999999998</v>
      </c>
      <c r="J94" s="87">
        <v>10863611111.111</v>
      </c>
      <c r="K94" s="87">
        <v>-46.020882</v>
      </c>
      <c r="L94" s="87">
        <v>-35.516804</v>
      </c>
      <c r="N94" s="6">
        <f t="shared" si="15"/>
        <v>11.6515</v>
      </c>
      <c r="O94" s="6">
        <f t="shared" si="13"/>
        <v>-28.815225999999999</v>
      </c>
    </row>
    <row r="95" spans="2:15" x14ac:dyDescent="0.25">
      <c r="B95" s="87">
        <v>11090888888.889</v>
      </c>
      <c r="C95" s="87">
        <v>-45.870170999999999</v>
      </c>
      <c r="D95" s="87">
        <v>-37.334994999999999</v>
      </c>
      <c r="F95" s="6">
        <f t="shared" si="14"/>
        <v>11.767666666666999</v>
      </c>
      <c r="G95" s="6">
        <f t="shared" si="12"/>
        <v>-25.326992000000001</v>
      </c>
      <c r="J95" s="87">
        <v>11090888888.889</v>
      </c>
      <c r="K95" s="87">
        <v>-44.241833</v>
      </c>
      <c r="L95" s="87">
        <v>-33.581532000000003</v>
      </c>
      <c r="N95" s="6">
        <f t="shared" si="15"/>
        <v>11.767666666666999</v>
      </c>
      <c r="O95" s="6">
        <f t="shared" si="13"/>
        <v>-28.693287000000002</v>
      </c>
    </row>
    <row r="96" spans="2:15" x14ac:dyDescent="0.25">
      <c r="B96" s="87">
        <v>11318166666.667</v>
      </c>
      <c r="C96" s="87">
        <v>-45.059418000000001</v>
      </c>
      <c r="D96" s="87">
        <v>-36.858429000000001</v>
      </c>
      <c r="F96" s="6">
        <f t="shared" si="14"/>
        <v>11.883833333333</v>
      </c>
      <c r="G96" s="6">
        <f t="shared" si="12"/>
        <v>-34.161259000000001</v>
      </c>
      <c r="J96" s="87">
        <v>11318166666.667</v>
      </c>
      <c r="K96" s="87">
        <v>-46.901015999999998</v>
      </c>
      <c r="L96" s="87">
        <v>-36.424472999999999</v>
      </c>
      <c r="N96" s="6">
        <f t="shared" si="15"/>
        <v>11.883833333333</v>
      </c>
      <c r="O96" s="6">
        <f t="shared" si="13"/>
        <v>-27.672681999999998</v>
      </c>
    </row>
    <row r="97" spans="2:16" x14ac:dyDescent="0.25">
      <c r="B97" s="87">
        <v>11545444444.444</v>
      </c>
      <c r="C97" s="87">
        <v>-43.830390999999999</v>
      </c>
      <c r="D97" s="87">
        <v>-35.521678999999999</v>
      </c>
      <c r="F97" s="6">
        <f t="shared" si="14"/>
        <v>12</v>
      </c>
      <c r="G97" s="6">
        <f t="shared" si="12"/>
        <v>-23.884088999999999</v>
      </c>
      <c r="J97" s="87">
        <v>11545444444.444</v>
      </c>
      <c r="K97" s="87">
        <v>-46.840721000000002</v>
      </c>
      <c r="L97" s="87">
        <v>-36.823269000000003</v>
      </c>
      <c r="N97" s="6">
        <f t="shared" si="15"/>
        <v>12</v>
      </c>
      <c r="O97" s="6">
        <f t="shared" si="13"/>
        <v>-32.795712000000002</v>
      </c>
    </row>
    <row r="98" spans="2:16" x14ac:dyDescent="0.25">
      <c r="B98" s="87">
        <v>11772722222.222</v>
      </c>
      <c r="C98" s="87">
        <v>-42.248547000000002</v>
      </c>
      <c r="D98" s="87">
        <v>-33.418349999999997</v>
      </c>
      <c r="F98" s="6" t="s">
        <v>21</v>
      </c>
      <c r="J98" s="87">
        <v>11772722222.222</v>
      </c>
      <c r="K98" s="87">
        <v>-47.969726999999999</v>
      </c>
      <c r="L98" s="87">
        <v>-38.684361000000003</v>
      </c>
      <c r="N98" s="6" t="s">
        <v>21</v>
      </c>
    </row>
    <row r="99" spans="2:16" x14ac:dyDescent="0.25">
      <c r="B99" s="87">
        <v>12000000000</v>
      </c>
      <c r="C99" s="87">
        <v>-42.252102000000001</v>
      </c>
      <c r="D99" s="87">
        <v>-31.868379999999998</v>
      </c>
      <c r="J99" s="87">
        <v>12000000000</v>
      </c>
      <c r="K99" s="87">
        <v>-46.824299000000003</v>
      </c>
      <c r="L99" s="87">
        <v>-37.809074000000003</v>
      </c>
    </row>
    <row r="100" spans="2:16" x14ac:dyDescent="0.25">
      <c r="B100" s="87" t="s">
        <v>21</v>
      </c>
      <c r="J100" s="87" t="s">
        <v>21</v>
      </c>
    </row>
    <row r="101" spans="2:16" x14ac:dyDescent="0.25">
      <c r="F101" s="6" t="s">
        <v>25</v>
      </c>
      <c r="N101" s="6" t="s">
        <v>25</v>
      </c>
    </row>
    <row r="102" spans="2:16" ht="15.75" x14ac:dyDescent="0.25">
      <c r="F102" s="6" t="s">
        <v>19</v>
      </c>
      <c r="G102" s="6" t="str">
        <f t="shared" ref="G102:G121" si="16">D128</f>
        <v>2Ix1L dBc Log Mag(dB)</v>
      </c>
      <c r="H102" s="35">
        <v>2</v>
      </c>
      <c r="N102" s="6" t="s">
        <v>19</v>
      </c>
      <c r="O102" s="6" t="str">
        <f t="shared" ref="O102:O121" si="17">L128</f>
        <v>2Ix1L dBc Log Mag(dB)</v>
      </c>
      <c r="P102" s="35">
        <v>2</v>
      </c>
    </row>
    <row r="103" spans="2:16" ht="15.75" x14ac:dyDescent="0.25">
      <c r="B103" s="87" t="s">
        <v>24</v>
      </c>
      <c r="F103" s="6">
        <f t="shared" ref="F103:F121" si="18">B129/1000000000</f>
        <v>1.8180000000000001</v>
      </c>
      <c r="G103" s="6">
        <f t="shared" si="16"/>
        <v>-62.471896999999998</v>
      </c>
      <c r="H103" s="36">
        <f>ABS(AVERAGE(G103:G121)-(H102-1)*5)</f>
        <v>77.493780789473675</v>
      </c>
      <c r="J103" s="87" t="s">
        <v>24</v>
      </c>
      <c r="N103" s="6">
        <f t="shared" ref="N103:N121" si="19">J129/1000000000</f>
        <v>1.8180000000000001</v>
      </c>
      <c r="O103" s="6">
        <f t="shared" si="17"/>
        <v>-75.679619000000002</v>
      </c>
      <c r="P103" s="36">
        <f>ABS(AVERAGE(O103:O121)-(P102-1)*5)</f>
        <v>79.133614578947387</v>
      </c>
    </row>
    <row r="104" spans="2:16" x14ac:dyDescent="0.25">
      <c r="B104" s="87" t="s">
        <v>19</v>
      </c>
      <c r="C104" s="87" t="s">
        <v>149</v>
      </c>
      <c r="D104" s="87" t="s">
        <v>263</v>
      </c>
      <c r="F104" s="6">
        <f t="shared" si="18"/>
        <v>2.3735555555556003</v>
      </c>
      <c r="G104" s="6">
        <f t="shared" si="16"/>
        <v>-80.550742999999997</v>
      </c>
      <c r="J104" s="87" t="s">
        <v>19</v>
      </c>
      <c r="K104" s="87" t="s">
        <v>149</v>
      </c>
      <c r="L104" s="87" t="s">
        <v>263</v>
      </c>
      <c r="N104" s="6">
        <f t="shared" si="19"/>
        <v>2.3735555555556003</v>
      </c>
      <c r="O104" s="6">
        <f t="shared" si="17"/>
        <v>-73.989174000000006</v>
      </c>
    </row>
    <row r="105" spans="2:16" x14ac:dyDescent="0.25">
      <c r="B105" s="87">
        <v>9909000000</v>
      </c>
      <c r="C105" s="87">
        <v>-33.899329999999999</v>
      </c>
      <c r="D105" s="87">
        <v>-27.919798</v>
      </c>
      <c r="F105" s="6">
        <f t="shared" si="18"/>
        <v>2.9291111111111001</v>
      </c>
      <c r="G105" s="6">
        <f t="shared" si="16"/>
        <v>-76.998405000000005</v>
      </c>
      <c r="J105" s="87">
        <v>9909000000</v>
      </c>
      <c r="K105" s="87">
        <v>-30.162652999999999</v>
      </c>
      <c r="L105" s="87">
        <v>-19.399605000000001</v>
      </c>
      <c r="N105" s="6">
        <f t="shared" si="19"/>
        <v>2.9291111111111001</v>
      </c>
      <c r="O105" s="6">
        <f t="shared" si="17"/>
        <v>-72.176186000000001</v>
      </c>
    </row>
    <row r="106" spans="2:16" x14ac:dyDescent="0.25">
      <c r="B106" s="87">
        <v>10025166666.667</v>
      </c>
      <c r="C106" s="87">
        <v>-44.299061000000002</v>
      </c>
      <c r="D106" s="87">
        <v>-36.765777999999997</v>
      </c>
      <c r="F106" s="6">
        <f t="shared" si="18"/>
        <v>3.4846666666666999</v>
      </c>
      <c r="G106" s="6">
        <f t="shared" si="16"/>
        <v>-71.207854999999995</v>
      </c>
      <c r="J106" s="87">
        <v>10025166666.667</v>
      </c>
      <c r="K106" s="87">
        <v>-27.686691</v>
      </c>
      <c r="L106" s="87">
        <v>-20.865970999999998</v>
      </c>
      <c r="N106" s="6">
        <f t="shared" si="19"/>
        <v>3.4846666666666999</v>
      </c>
      <c r="O106" s="6">
        <f t="shared" si="17"/>
        <v>-69.456885999999997</v>
      </c>
    </row>
    <row r="107" spans="2:16" x14ac:dyDescent="0.25">
      <c r="B107" s="87">
        <v>10141333333.333</v>
      </c>
      <c r="C107" s="87">
        <v>-33.997284000000001</v>
      </c>
      <c r="D107" s="87">
        <v>-26.223552999999999</v>
      </c>
      <c r="F107" s="6">
        <f t="shared" si="18"/>
        <v>4.0402222222221997</v>
      </c>
      <c r="G107" s="6">
        <f t="shared" si="16"/>
        <v>-69.444571999999994</v>
      </c>
      <c r="J107" s="87">
        <v>10141333333.333</v>
      </c>
      <c r="K107" s="87">
        <v>-31.171517999999999</v>
      </c>
      <c r="L107" s="87">
        <v>-24.244136999999998</v>
      </c>
      <c r="N107" s="6">
        <f t="shared" si="19"/>
        <v>4.0402222222221997</v>
      </c>
      <c r="O107" s="6">
        <f t="shared" si="17"/>
        <v>-79.192383000000007</v>
      </c>
    </row>
    <row r="108" spans="2:16" x14ac:dyDescent="0.25">
      <c r="B108" s="87">
        <v>10257500000</v>
      </c>
      <c r="C108" s="87">
        <v>-35.624747999999997</v>
      </c>
      <c r="D108" s="87">
        <v>-28.003381999999998</v>
      </c>
      <c r="F108" s="6">
        <f t="shared" si="18"/>
        <v>4.5957777777777995</v>
      </c>
      <c r="G108" s="6">
        <f t="shared" si="16"/>
        <v>-71.723427000000001</v>
      </c>
      <c r="J108" s="87">
        <v>10257500000</v>
      </c>
      <c r="K108" s="87">
        <v>-32.464843999999999</v>
      </c>
      <c r="L108" s="87">
        <v>-24.808955999999998</v>
      </c>
      <c r="N108" s="6">
        <f t="shared" si="19"/>
        <v>4.5957777777777995</v>
      </c>
      <c r="O108" s="6">
        <f t="shared" si="17"/>
        <v>-71.085907000000006</v>
      </c>
    </row>
    <row r="109" spans="2:16" x14ac:dyDescent="0.25">
      <c r="B109" s="87">
        <v>10373666666.667</v>
      </c>
      <c r="C109" s="87">
        <v>-38.553145999999998</v>
      </c>
      <c r="D109" s="87">
        <v>-31.285844999999998</v>
      </c>
      <c r="F109" s="6">
        <f t="shared" si="18"/>
        <v>5.1513333333332998</v>
      </c>
      <c r="G109" s="6">
        <f t="shared" si="16"/>
        <v>-75.877646999999996</v>
      </c>
      <c r="J109" s="87">
        <v>10373666666.667</v>
      </c>
      <c r="K109" s="87">
        <v>-30.493352999999999</v>
      </c>
      <c r="L109" s="87">
        <v>-22.428730000000002</v>
      </c>
      <c r="N109" s="6">
        <f t="shared" si="19"/>
        <v>5.1513333333332998</v>
      </c>
      <c r="O109" s="6">
        <f t="shared" si="17"/>
        <v>-73.294387999999998</v>
      </c>
    </row>
    <row r="110" spans="2:16" x14ac:dyDescent="0.25">
      <c r="B110" s="87">
        <v>10489833333.333</v>
      </c>
      <c r="C110" s="87">
        <v>-32.615462999999998</v>
      </c>
      <c r="D110" s="87">
        <v>-25.396235000000001</v>
      </c>
      <c r="F110" s="6">
        <f t="shared" si="18"/>
        <v>5.7068888888888996</v>
      </c>
      <c r="G110" s="6">
        <f t="shared" si="16"/>
        <v>-86.006659999999997</v>
      </c>
      <c r="J110" s="87">
        <v>10489833333.333</v>
      </c>
      <c r="K110" s="87">
        <v>-33.575789999999998</v>
      </c>
      <c r="L110" s="87">
        <v>-25.204132000000001</v>
      </c>
      <c r="N110" s="6">
        <f t="shared" si="19"/>
        <v>5.7068888888888996</v>
      </c>
      <c r="O110" s="6">
        <f t="shared" si="17"/>
        <v>-79.942077999999995</v>
      </c>
    </row>
    <row r="111" spans="2:16" x14ac:dyDescent="0.25">
      <c r="B111" s="87">
        <v>10606000000</v>
      </c>
      <c r="C111" s="87">
        <v>-45.467734999999998</v>
      </c>
      <c r="D111" s="87">
        <v>-38.378459999999997</v>
      </c>
      <c r="F111" s="6">
        <f t="shared" si="18"/>
        <v>6.2624444444443998</v>
      </c>
      <c r="G111" s="6">
        <f t="shared" si="16"/>
        <v>-69.698746</v>
      </c>
      <c r="J111" s="87">
        <v>10606000000</v>
      </c>
      <c r="K111" s="87">
        <v>-29.41647</v>
      </c>
      <c r="L111" s="87">
        <v>-20.582594</v>
      </c>
      <c r="N111" s="6">
        <f t="shared" si="19"/>
        <v>6.2624444444443998</v>
      </c>
      <c r="O111" s="6">
        <f t="shared" si="17"/>
        <v>-80.871787999999995</v>
      </c>
    </row>
    <row r="112" spans="2:16" x14ac:dyDescent="0.25">
      <c r="B112" s="87">
        <v>10722166666.667</v>
      </c>
      <c r="C112" s="87">
        <v>-34.775615999999999</v>
      </c>
      <c r="D112" s="87">
        <v>-27.345482000000001</v>
      </c>
      <c r="F112" s="6">
        <f t="shared" si="18"/>
        <v>6.8179999999999996</v>
      </c>
      <c r="G112" s="6">
        <f t="shared" si="16"/>
        <v>-71.110778999999994</v>
      </c>
      <c r="J112" s="87">
        <v>10722166666.667</v>
      </c>
      <c r="K112" s="87">
        <v>-36.203868999999997</v>
      </c>
      <c r="L112" s="87">
        <v>-27.093</v>
      </c>
      <c r="N112" s="6">
        <f t="shared" si="19"/>
        <v>6.8179999999999996</v>
      </c>
      <c r="O112" s="6">
        <f t="shared" si="17"/>
        <v>-80.530022000000002</v>
      </c>
    </row>
    <row r="113" spans="2:16" x14ac:dyDescent="0.25">
      <c r="B113" s="87">
        <v>10838333333.333</v>
      </c>
      <c r="C113" s="87">
        <v>-40.110824999999998</v>
      </c>
      <c r="D113" s="87">
        <v>-32.551471999999997</v>
      </c>
      <c r="F113" s="6">
        <f t="shared" si="18"/>
        <v>7.3735555555556003</v>
      </c>
      <c r="G113" s="6">
        <f t="shared" si="16"/>
        <v>-79.520470000000003</v>
      </c>
      <c r="J113" s="87">
        <v>10838333333.333</v>
      </c>
      <c r="K113" s="87">
        <v>-29.260227</v>
      </c>
      <c r="L113" s="87">
        <v>-20.043564</v>
      </c>
      <c r="N113" s="6">
        <f t="shared" si="19"/>
        <v>7.3735555555556003</v>
      </c>
      <c r="O113" s="6">
        <f t="shared" si="17"/>
        <v>-77.880852000000004</v>
      </c>
    </row>
    <row r="114" spans="2:16" x14ac:dyDescent="0.25">
      <c r="B114" s="87">
        <v>10954500000</v>
      </c>
      <c r="C114" s="87">
        <v>-46.211750000000002</v>
      </c>
      <c r="D114" s="87">
        <v>-38.456679999999999</v>
      </c>
      <c r="F114" s="6">
        <f t="shared" si="18"/>
        <v>7.9291111111111006</v>
      </c>
      <c r="G114" s="6">
        <f t="shared" si="16"/>
        <v>-73.088836999999998</v>
      </c>
      <c r="J114" s="87">
        <v>10954500000</v>
      </c>
      <c r="K114" s="87">
        <v>-36.078029999999998</v>
      </c>
      <c r="L114" s="87">
        <v>-26.749134000000002</v>
      </c>
      <c r="N114" s="6">
        <f t="shared" si="19"/>
        <v>7.9291111111111006</v>
      </c>
      <c r="O114" s="6">
        <f t="shared" si="17"/>
        <v>-81.005439999999993</v>
      </c>
    </row>
    <row r="115" spans="2:16" x14ac:dyDescent="0.25">
      <c r="B115" s="87">
        <v>11070666666.667</v>
      </c>
      <c r="C115" s="87">
        <v>-34.205264999999997</v>
      </c>
      <c r="D115" s="87">
        <v>-26.256378000000002</v>
      </c>
      <c r="F115" s="6">
        <f t="shared" si="18"/>
        <v>8.4846666666667012</v>
      </c>
      <c r="G115" s="6">
        <f t="shared" si="16"/>
        <v>-75.544051999999994</v>
      </c>
      <c r="J115" s="87">
        <v>11070666666.667</v>
      </c>
      <c r="K115" s="87">
        <v>-37.850512999999999</v>
      </c>
      <c r="L115" s="87">
        <v>-28.429314000000002</v>
      </c>
      <c r="N115" s="6">
        <f t="shared" si="19"/>
        <v>8.4846666666667012</v>
      </c>
      <c r="O115" s="6">
        <f t="shared" si="17"/>
        <v>-71.208259999999996</v>
      </c>
    </row>
    <row r="116" spans="2:16" x14ac:dyDescent="0.25">
      <c r="B116" s="87">
        <v>11186833333.333</v>
      </c>
      <c r="C116" s="87">
        <v>-34.980491999999998</v>
      </c>
      <c r="D116" s="87">
        <v>-26.842571</v>
      </c>
      <c r="F116" s="6">
        <f t="shared" si="18"/>
        <v>9.0402222222221997</v>
      </c>
      <c r="G116" s="6">
        <f t="shared" si="16"/>
        <v>-68.215843000000007</v>
      </c>
      <c r="J116" s="87">
        <v>11186833333.333</v>
      </c>
      <c r="K116" s="87">
        <v>-35.067253000000001</v>
      </c>
      <c r="L116" s="87">
        <v>-25.448460000000001</v>
      </c>
      <c r="N116" s="6">
        <f t="shared" si="19"/>
        <v>9.0402222222221997</v>
      </c>
      <c r="O116" s="6">
        <f t="shared" si="17"/>
        <v>-74.532021</v>
      </c>
    </row>
    <row r="117" spans="2:16" x14ac:dyDescent="0.25">
      <c r="B117" s="87">
        <v>11303000000</v>
      </c>
      <c r="C117" s="87">
        <v>-38.916091999999999</v>
      </c>
      <c r="D117" s="87">
        <v>-30.319407000000002</v>
      </c>
      <c r="F117" s="6">
        <f t="shared" si="18"/>
        <v>9.5957777777777995</v>
      </c>
      <c r="G117" s="6">
        <f t="shared" si="16"/>
        <v>-63.065083000000001</v>
      </c>
      <c r="J117" s="87">
        <v>11303000000</v>
      </c>
      <c r="K117" s="87">
        <v>-38.665291000000003</v>
      </c>
      <c r="L117" s="87">
        <v>-28.472131999999998</v>
      </c>
      <c r="N117" s="6">
        <f t="shared" si="19"/>
        <v>9.5957777777777995</v>
      </c>
      <c r="O117" s="6">
        <f t="shared" si="17"/>
        <v>-74.344680999999994</v>
      </c>
    </row>
    <row r="118" spans="2:16" x14ac:dyDescent="0.25">
      <c r="B118" s="87">
        <v>11419166666.667</v>
      </c>
      <c r="C118" s="87">
        <v>-39.020546000000003</v>
      </c>
      <c r="D118" s="87">
        <v>-30.336987000000001</v>
      </c>
      <c r="F118" s="6">
        <f t="shared" si="18"/>
        <v>10.151333333333</v>
      </c>
      <c r="G118" s="6">
        <f t="shared" si="16"/>
        <v>-69.053566000000004</v>
      </c>
      <c r="J118" s="87">
        <v>11419166666.667</v>
      </c>
      <c r="K118" s="87">
        <v>-33.541438999999997</v>
      </c>
      <c r="L118" s="87">
        <v>-23.037361000000001</v>
      </c>
      <c r="N118" s="6">
        <f t="shared" si="19"/>
        <v>10.151333333333</v>
      </c>
      <c r="O118" s="6">
        <f t="shared" si="17"/>
        <v>-74.615166000000002</v>
      </c>
    </row>
    <row r="119" spans="2:16" x14ac:dyDescent="0.25">
      <c r="B119" s="87">
        <v>11535333333.333</v>
      </c>
      <c r="C119" s="87">
        <v>-44.988639999999997</v>
      </c>
      <c r="D119" s="87">
        <v>-36.453465000000001</v>
      </c>
      <c r="F119" s="6">
        <f t="shared" si="18"/>
        <v>10.706888888889001</v>
      </c>
      <c r="G119" s="6">
        <f t="shared" si="16"/>
        <v>-75.925751000000005</v>
      </c>
      <c r="J119" s="87">
        <v>11535333333.333</v>
      </c>
      <c r="K119" s="87">
        <v>-35.072223999999999</v>
      </c>
      <c r="L119" s="87">
        <v>-24.411923999999999</v>
      </c>
      <c r="N119" s="6">
        <f t="shared" si="19"/>
        <v>10.706888888889001</v>
      </c>
      <c r="O119" s="6">
        <f t="shared" si="17"/>
        <v>-69.797798</v>
      </c>
    </row>
    <row r="120" spans="2:16" x14ac:dyDescent="0.25">
      <c r="B120" s="87">
        <v>11651500000</v>
      </c>
      <c r="C120" s="87">
        <v>-64.302741999999995</v>
      </c>
      <c r="D120" s="87">
        <v>-56.101748999999998</v>
      </c>
      <c r="F120" s="6">
        <f t="shared" si="18"/>
        <v>11.262444444444</v>
      </c>
      <c r="G120" s="6">
        <f t="shared" si="16"/>
        <v>-73.427138999999997</v>
      </c>
      <c r="J120" s="87">
        <v>11651500000</v>
      </c>
      <c r="K120" s="87">
        <v>-39.291770999999997</v>
      </c>
      <c r="L120" s="87">
        <v>-28.815225999999999</v>
      </c>
      <c r="N120" s="6">
        <f t="shared" si="19"/>
        <v>11.262444444444</v>
      </c>
      <c r="O120" s="6">
        <f t="shared" si="17"/>
        <v>-63.029648000000002</v>
      </c>
    </row>
    <row r="121" spans="2:16" x14ac:dyDescent="0.25">
      <c r="B121" s="87">
        <v>11767666666.667</v>
      </c>
      <c r="C121" s="87">
        <v>-33.635703999999997</v>
      </c>
      <c r="D121" s="87">
        <v>-25.326992000000001</v>
      </c>
      <c r="F121" s="6">
        <f t="shared" si="18"/>
        <v>11.818</v>
      </c>
      <c r="G121" s="6">
        <f t="shared" si="16"/>
        <v>-64.450362999999996</v>
      </c>
      <c r="J121" s="87">
        <v>11767666666.667</v>
      </c>
      <c r="K121" s="87">
        <v>-38.710743000000001</v>
      </c>
      <c r="L121" s="87">
        <v>-28.693287000000002</v>
      </c>
      <c r="N121" s="6">
        <f t="shared" si="19"/>
        <v>11.818</v>
      </c>
      <c r="O121" s="6">
        <f t="shared" si="17"/>
        <v>-65.906379999999999</v>
      </c>
    </row>
    <row r="122" spans="2:16" x14ac:dyDescent="0.25">
      <c r="B122" s="87">
        <v>11883833333.333</v>
      </c>
      <c r="C122" s="87">
        <v>-42.991455000000002</v>
      </c>
      <c r="D122" s="87">
        <v>-34.161259000000001</v>
      </c>
      <c r="F122" s="6" t="s">
        <v>21</v>
      </c>
      <c r="J122" s="87">
        <v>11883833333.333</v>
      </c>
      <c r="K122" s="87">
        <v>-36.958046000000003</v>
      </c>
      <c r="L122" s="87">
        <v>-27.672681999999998</v>
      </c>
      <c r="N122" s="6" t="s">
        <v>21</v>
      </c>
    </row>
    <row r="123" spans="2:16" x14ac:dyDescent="0.25">
      <c r="B123" s="87">
        <v>12000000000</v>
      </c>
      <c r="C123" s="87">
        <v>-34.267811000000002</v>
      </c>
      <c r="D123" s="87">
        <v>-23.884088999999999</v>
      </c>
      <c r="J123" s="87">
        <v>12000000000</v>
      </c>
      <c r="K123" s="87">
        <v>-41.810940000000002</v>
      </c>
      <c r="L123" s="87">
        <v>-32.795712000000002</v>
      </c>
    </row>
    <row r="124" spans="2:16" x14ac:dyDescent="0.25">
      <c r="B124" s="87" t="s">
        <v>21</v>
      </c>
      <c r="J124" s="87" t="s">
        <v>21</v>
      </c>
    </row>
    <row r="125" spans="2:16" x14ac:dyDescent="0.25">
      <c r="F125" s="6" t="s">
        <v>35</v>
      </c>
      <c r="N125" s="6" t="s">
        <v>35</v>
      </c>
    </row>
    <row r="126" spans="2:16" ht="15.75" x14ac:dyDescent="0.25">
      <c r="F126" s="6" t="s">
        <v>19</v>
      </c>
      <c r="G126" s="6" t="str">
        <f t="shared" ref="G126:G145" si="20">D152</f>
        <v>2Ix2L dBc Log Mag(dB)</v>
      </c>
      <c r="H126" s="35">
        <v>2</v>
      </c>
      <c r="N126" s="6" t="s">
        <v>19</v>
      </c>
      <c r="O126" s="6" t="str">
        <f t="shared" ref="O126:O145" si="21">L152</f>
        <v>2Ix2L dBc Log Mag(dB)</v>
      </c>
      <c r="P126" s="35">
        <v>2</v>
      </c>
    </row>
    <row r="127" spans="2:16" ht="15.75" x14ac:dyDescent="0.25">
      <c r="B127" s="87" t="s">
        <v>25</v>
      </c>
      <c r="F127" s="6">
        <f t="shared" ref="F127:F145" si="22">B153/1000000000</f>
        <v>3.8180000000000001</v>
      </c>
      <c r="G127" s="6">
        <f t="shared" si="20"/>
        <v>-52.363308000000004</v>
      </c>
      <c r="H127" s="36">
        <f>ABS(AVERAGE(G127:G145)-(H126-1)*5)</f>
        <v>58.584238578947378</v>
      </c>
      <c r="J127" s="87" t="s">
        <v>25</v>
      </c>
      <c r="N127" s="6">
        <f t="shared" ref="N127:N145" si="23">J153/1000000000</f>
        <v>3.8180000000000001</v>
      </c>
      <c r="O127" s="6">
        <f t="shared" si="21"/>
        <v>-43.836632000000002</v>
      </c>
      <c r="P127" s="36">
        <f>ABS(AVERAGE(O127:O145)-(P126-1)*5)</f>
        <v>56.462979157894722</v>
      </c>
    </row>
    <row r="128" spans="2:16" x14ac:dyDescent="0.25">
      <c r="B128" s="87" t="s">
        <v>19</v>
      </c>
      <c r="C128" s="87" t="s">
        <v>117</v>
      </c>
      <c r="D128" s="87" t="s">
        <v>75</v>
      </c>
      <c r="F128" s="6">
        <f t="shared" si="22"/>
        <v>4.2725555555556003</v>
      </c>
      <c r="G128" s="6">
        <f t="shared" si="20"/>
        <v>-50.999141999999999</v>
      </c>
      <c r="J128" s="87" t="s">
        <v>19</v>
      </c>
      <c r="K128" s="87" t="s">
        <v>117</v>
      </c>
      <c r="L128" s="87" t="s">
        <v>75</v>
      </c>
      <c r="N128" s="6">
        <f t="shared" si="23"/>
        <v>4.2725555555556003</v>
      </c>
      <c r="O128" s="6">
        <f t="shared" si="21"/>
        <v>-49.993580000000001</v>
      </c>
    </row>
    <row r="129" spans="2:15" x14ac:dyDescent="0.25">
      <c r="B129" s="87">
        <v>1818000000</v>
      </c>
      <c r="C129" s="87">
        <v>-68.451430999999999</v>
      </c>
      <c r="D129" s="87">
        <v>-62.471896999999998</v>
      </c>
      <c r="F129" s="6">
        <f t="shared" si="22"/>
        <v>4.7271111111111006</v>
      </c>
      <c r="G129" s="6">
        <f t="shared" si="20"/>
        <v>-52.010413999999997</v>
      </c>
      <c r="J129" s="87">
        <v>1818000000</v>
      </c>
      <c r="K129" s="87">
        <v>-86.442672999999999</v>
      </c>
      <c r="L129" s="87">
        <v>-75.679619000000002</v>
      </c>
      <c r="N129" s="6">
        <f t="shared" si="23"/>
        <v>4.7271111111111006</v>
      </c>
      <c r="O129" s="6">
        <f t="shared" si="21"/>
        <v>-51.853489000000003</v>
      </c>
    </row>
    <row r="130" spans="2:15" x14ac:dyDescent="0.25">
      <c r="B130" s="87">
        <v>2373555555.5556002</v>
      </c>
      <c r="C130" s="87">
        <v>-88.084029999999998</v>
      </c>
      <c r="D130" s="87">
        <v>-80.550742999999997</v>
      </c>
      <c r="F130" s="6">
        <f t="shared" si="22"/>
        <v>5.1816666666667004</v>
      </c>
      <c r="G130" s="6">
        <f t="shared" si="20"/>
        <v>-50.414287999999999</v>
      </c>
      <c r="J130" s="87">
        <v>2373555555.5556002</v>
      </c>
      <c r="K130" s="87">
        <v>-80.809890999999993</v>
      </c>
      <c r="L130" s="87">
        <v>-73.989174000000006</v>
      </c>
      <c r="N130" s="6">
        <f t="shared" si="23"/>
        <v>5.1816666666667004</v>
      </c>
      <c r="O130" s="6">
        <f t="shared" si="21"/>
        <v>-54.485878</v>
      </c>
    </row>
    <row r="131" spans="2:15" x14ac:dyDescent="0.25">
      <c r="B131" s="87">
        <v>2929111111.1111002</v>
      </c>
      <c r="C131" s="87">
        <v>-84.772132999999997</v>
      </c>
      <c r="D131" s="87">
        <v>-76.998405000000005</v>
      </c>
      <c r="F131" s="6">
        <f t="shared" si="22"/>
        <v>5.6362222222222007</v>
      </c>
      <c r="G131" s="6">
        <f t="shared" si="20"/>
        <v>-48.530403</v>
      </c>
      <c r="J131" s="87">
        <v>2929111111.1111002</v>
      </c>
      <c r="K131" s="87">
        <v>-79.103560999999999</v>
      </c>
      <c r="L131" s="87">
        <v>-72.176186000000001</v>
      </c>
      <c r="N131" s="6">
        <f t="shared" si="23"/>
        <v>5.6362222222222007</v>
      </c>
      <c r="O131" s="6">
        <f t="shared" si="21"/>
        <v>-51.137253000000001</v>
      </c>
    </row>
    <row r="132" spans="2:15" x14ac:dyDescent="0.25">
      <c r="B132" s="87">
        <v>3484666666.6666999</v>
      </c>
      <c r="C132" s="87">
        <v>-78.829223999999996</v>
      </c>
      <c r="D132" s="87">
        <v>-71.207854999999995</v>
      </c>
      <c r="F132" s="6">
        <f t="shared" si="22"/>
        <v>6.0907777777777996</v>
      </c>
      <c r="G132" s="6">
        <f t="shared" si="20"/>
        <v>-48.944042000000003</v>
      </c>
      <c r="J132" s="87">
        <v>3484666666.6666999</v>
      </c>
      <c r="K132" s="87">
        <v>-77.112769999999998</v>
      </c>
      <c r="L132" s="87">
        <v>-69.456885999999997</v>
      </c>
      <c r="N132" s="6">
        <f t="shared" si="23"/>
        <v>6.0907777777777996</v>
      </c>
      <c r="O132" s="6">
        <f t="shared" si="21"/>
        <v>-50.257922999999998</v>
      </c>
    </row>
    <row r="133" spans="2:15" x14ac:dyDescent="0.25">
      <c r="B133" s="87">
        <v>4040222222.2221999</v>
      </c>
      <c r="C133" s="87">
        <v>-76.711876000000004</v>
      </c>
      <c r="D133" s="87">
        <v>-69.444571999999994</v>
      </c>
      <c r="F133" s="6">
        <f t="shared" si="22"/>
        <v>6.5453333333332999</v>
      </c>
      <c r="G133" s="6">
        <f t="shared" si="20"/>
        <v>-49.435313999999998</v>
      </c>
      <c r="J133" s="87">
        <v>4040222222.2221999</v>
      </c>
      <c r="K133" s="87">
        <v>-87.257003999999995</v>
      </c>
      <c r="L133" s="87">
        <v>-79.192383000000007</v>
      </c>
      <c r="N133" s="6">
        <f t="shared" si="23"/>
        <v>6.5453333333332999</v>
      </c>
      <c r="O133" s="6">
        <f t="shared" si="21"/>
        <v>-47.833370000000002</v>
      </c>
    </row>
    <row r="134" spans="2:15" x14ac:dyDescent="0.25">
      <c r="B134" s="87">
        <v>4595777777.7777996</v>
      </c>
      <c r="C134" s="87">
        <v>-78.942656999999997</v>
      </c>
      <c r="D134" s="87">
        <v>-71.723427000000001</v>
      </c>
      <c r="F134" s="6">
        <f t="shared" si="22"/>
        <v>6.9998888888888997</v>
      </c>
      <c r="G134" s="6">
        <f t="shared" si="20"/>
        <v>-47.444808999999999</v>
      </c>
      <c r="J134" s="87">
        <v>4595777777.7777996</v>
      </c>
      <c r="K134" s="87">
        <v>-79.457565000000002</v>
      </c>
      <c r="L134" s="87">
        <v>-71.085907000000006</v>
      </c>
      <c r="N134" s="6">
        <f t="shared" si="23"/>
        <v>6.9998888888888997</v>
      </c>
      <c r="O134" s="6">
        <f t="shared" si="21"/>
        <v>-47.530109000000003</v>
      </c>
    </row>
    <row r="135" spans="2:15" x14ac:dyDescent="0.25">
      <c r="B135" s="87">
        <v>5151333333.3332996</v>
      </c>
      <c r="C135" s="87">
        <v>-82.966926999999998</v>
      </c>
      <c r="D135" s="87">
        <v>-75.877646999999996</v>
      </c>
      <c r="F135" s="6">
        <f t="shared" si="22"/>
        <v>7.4544444444444</v>
      </c>
      <c r="G135" s="6">
        <f t="shared" si="20"/>
        <v>-53.700164999999998</v>
      </c>
      <c r="J135" s="87">
        <v>5151333333.3332996</v>
      </c>
      <c r="K135" s="87">
        <v>-82.128264999999999</v>
      </c>
      <c r="L135" s="87">
        <v>-73.294387999999998</v>
      </c>
      <c r="N135" s="6">
        <f t="shared" si="23"/>
        <v>7.4544444444444</v>
      </c>
      <c r="O135" s="6">
        <f t="shared" si="21"/>
        <v>-51.654228000000003</v>
      </c>
    </row>
    <row r="136" spans="2:15" x14ac:dyDescent="0.25">
      <c r="B136" s="87">
        <v>5706888888.8888998</v>
      </c>
      <c r="C136" s="87">
        <v>-93.436797999999996</v>
      </c>
      <c r="D136" s="87">
        <v>-86.006659999999997</v>
      </c>
      <c r="F136" s="6">
        <f t="shared" si="22"/>
        <v>7.9089999999999998</v>
      </c>
      <c r="G136" s="6">
        <f t="shared" si="20"/>
        <v>-54.938560000000003</v>
      </c>
      <c r="J136" s="87">
        <v>5706888888.8888998</v>
      </c>
      <c r="K136" s="87">
        <v>-89.052940000000007</v>
      </c>
      <c r="L136" s="87">
        <v>-79.942077999999995</v>
      </c>
      <c r="N136" s="6">
        <f t="shared" si="23"/>
        <v>7.9089999999999998</v>
      </c>
      <c r="O136" s="6">
        <f t="shared" si="21"/>
        <v>-51.044212000000002</v>
      </c>
    </row>
    <row r="137" spans="2:15" x14ac:dyDescent="0.25">
      <c r="B137" s="87">
        <v>6262444444.4443998</v>
      </c>
      <c r="C137" s="87">
        <v>-77.258094999999997</v>
      </c>
      <c r="D137" s="87">
        <v>-69.698746</v>
      </c>
      <c r="F137" s="6">
        <f t="shared" si="22"/>
        <v>8.3635555555555996</v>
      </c>
      <c r="G137" s="6">
        <f t="shared" si="20"/>
        <v>-56.456325999999997</v>
      </c>
      <c r="J137" s="87">
        <v>6262444444.4443998</v>
      </c>
      <c r="K137" s="87">
        <v>-90.088448</v>
      </c>
      <c r="L137" s="87">
        <v>-80.871787999999995</v>
      </c>
      <c r="N137" s="6">
        <f t="shared" si="23"/>
        <v>8.3635555555555996</v>
      </c>
      <c r="O137" s="6">
        <f t="shared" si="21"/>
        <v>-51.103698999999999</v>
      </c>
    </row>
    <row r="138" spans="2:15" x14ac:dyDescent="0.25">
      <c r="B138" s="87">
        <v>6818000000</v>
      </c>
      <c r="C138" s="87">
        <v>-78.865852000000004</v>
      </c>
      <c r="D138" s="87">
        <v>-71.110778999999994</v>
      </c>
      <c r="F138" s="6">
        <f t="shared" si="22"/>
        <v>8.818111111111099</v>
      </c>
      <c r="G138" s="6">
        <f t="shared" si="20"/>
        <v>-54.760063000000002</v>
      </c>
      <c r="J138" s="87">
        <v>6818000000</v>
      </c>
      <c r="K138" s="87">
        <v>-89.858924999999999</v>
      </c>
      <c r="L138" s="87">
        <v>-80.530022000000002</v>
      </c>
      <c r="N138" s="6">
        <f t="shared" si="23"/>
        <v>8.818111111111099</v>
      </c>
      <c r="O138" s="6">
        <f t="shared" si="21"/>
        <v>-50.584743000000003</v>
      </c>
    </row>
    <row r="139" spans="2:15" x14ac:dyDescent="0.25">
      <c r="B139" s="87">
        <v>7373555555.5556002</v>
      </c>
      <c r="C139" s="87">
        <v>-87.469352999999998</v>
      </c>
      <c r="D139" s="87">
        <v>-79.520470000000003</v>
      </c>
      <c r="F139" s="6">
        <f t="shared" si="22"/>
        <v>9.2726666666666997</v>
      </c>
      <c r="G139" s="6">
        <f t="shared" si="20"/>
        <v>-53.226475000000001</v>
      </c>
      <c r="J139" s="87">
        <v>7373555555.5556002</v>
      </c>
      <c r="K139" s="87">
        <v>-87.302047999999999</v>
      </c>
      <c r="L139" s="87">
        <v>-77.880852000000004</v>
      </c>
      <c r="N139" s="6">
        <f t="shared" si="23"/>
        <v>9.2726666666666997</v>
      </c>
      <c r="O139" s="6">
        <f t="shared" si="21"/>
        <v>-51.002316</v>
      </c>
    </row>
    <row r="140" spans="2:15" x14ac:dyDescent="0.25">
      <c r="B140" s="87">
        <v>7929111111.1111002</v>
      </c>
      <c r="C140" s="87">
        <v>-81.226760999999996</v>
      </c>
      <c r="D140" s="87">
        <v>-73.088836999999998</v>
      </c>
      <c r="F140" s="6">
        <f t="shared" si="22"/>
        <v>9.7272222222222009</v>
      </c>
      <c r="G140" s="6">
        <f t="shared" si="20"/>
        <v>-55.765380999999998</v>
      </c>
      <c r="J140" s="87">
        <v>7929111111.1111002</v>
      </c>
      <c r="K140" s="87">
        <v>-90.624236999999994</v>
      </c>
      <c r="L140" s="87">
        <v>-81.005439999999993</v>
      </c>
      <c r="N140" s="6">
        <f t="shared" si="23"/>
        <v>9.7272222222222009</v>
      </c>
      <c r="O140" s="6">
        <f t="shared" si="21"/>
        <v>-49.652709999999999</v>
      </c>
    </row>
    <row r="141" spans="2:15" x14ac:dyDescent="0.25">
      <c r="B141" s="87">
        <v>8484666666.6667004</v>
      </c>
      <c r="C141" s="87">
        <v>-84.140738999999996</v>
      </c>
      <c r="D141" s="87">
        <v>-75.544051999999994</v>
      </c>
      <c r="F141" s="6">
        <f t="shared" si="22"/>
        <v>10.181777777778001</v>
      </c>
      <c r="G141" s="6">
        <f t="shared" si="20"/>
        <v>-57.929516</v>
      </c>
      <c r="J141" s="87">
        <v>8484666666.6667004</v>
      </c>
      <c r="K141" s="87">
        <v>-81.401420999999999</v>
      </c>
      <c r="L141" s="87">
        <v>-71.208259999999996</v>
      </c>
      <c r="N141" s="6">
        <f t="shared" si="23"/>
        <v>10.181777777778001</v>
      </c>
      <c r="O141" s="6">
        <f t="shared" si="21"/>
        <v>-51.366810000000001</v>
      </c>
    </row>
    <row r="142" spans="2:15" x14ac:dyDescent="0.25">
      <c r="B142" s="87">
        <v>9040222222.2222004</v>
      </c>
      <c r="C142" s="87">
        <v>-76.899399000000003</v>
      </c>
      <c r="D142" s="87">
        <v>-68.215843000000007</v>
      </c>
      <c r="F142" s="6">
        <f t="shared" si="22"/>
        <v>10.636333333333001</v>
      </c>
      <c r="G142" s="6">
        <f t="shared" si="20"/>
        <v>-59.316116000000001</v>
      </c>
      <c r="J142" s="87">
        <v>9040222222.2222004</v>
      </c>
      <c r="K142" s="87">
        <v>-85.036095000000003</v>
      </c>
      <c r="L142" s="87">
        <v>-74.532021</v>
      </c>
      <c r="N142" s="6">
        <f t="shared" si="23"/>
        <v>10.636333333333001</v>
      </c>
      <c r="O142" s="6">
        <f t="shared" si="21"/>
        <v>-57.246234999999999</v>
      </c>
    </row>
    <row r="143" spans="2:15" x14ac:dyDescent="0.25">
      <c r="B143" s="87">
        <v>9595777777.7777996</v>
      </c>
      <c r="C143" s="87">
        <v>-71.600257999999997</v>
      </c>
      <c r="D143" s="87">
        <v>-63.065083000000001</v>
      </c>
      <c r="F143" s="6">
        <f t="shared" si="22"/>
        <v>11.090888888888999</v>
      </c>
      <c r="G143" s="6">
        <f t="shared" si="20"/>
        <v>-56.938220999999999</v>
      </c>
      <c r="J143" s="87">
        <v>9595777777.7777996</v>
      </c>
      <c r="K143" s="87">
        <v>-85.004981999999998</v>
      </c>
      <c r="L143" s="87">
        <v>-74.344680999999994</v>
      </c>
      <c r="N143" s="6">
        <f t="shared" si="23"/>
        <v>11.090888888888999</v>
      </c>
      <c r="O143" s="6">
        <f t="shared" si="21"/>
        <v>-53.668723999999997</v>
      </c>
    </row>
    <row r="144" spans="2:15" x14ac:dyDescent="0.25">
      <c r="B144" s="87">
        <v>10151333333.333</v>
      </c>
      <c r="C144" s="87">
        <v>-77.254562000000007</v>
      </c>
      <c r="D144" s="87">
        <v>-69.053566000000004</v>
      </c>
      <c r="F144" s="6">
        <f t="shared" si="22"/>
        <v>11.545444444444</v>
      </c>
      <c r="G144" s="6">
        <f t="shared" si="20"/>
        <v>-56.027358999999997</v>
      </c>
      <c r="J144" s="87">
        <v>10151333333.333</v>
      </c>
      <c r="K144" s="87">
        <v>-85.091705000000005</v>
      </c>
      <c r="L144" s="87">
        <v>-74.615166000000002</v>
      </c>
      <c r="N144" s="6">
        <f t="shared" si="23"/>
        <v>11.545444444444</v>
      </c>
      <c r="O144" s="6">
        <f t="shared" si="21"/>
        <v>-53.544640000000001</v>
      </c>
    </row>
    <row r="145" spans="2:16" x14ac:dyDescent="0.25">
      <c r="B145" s="87">
        <v>10706888888.889</v>
      </c>
      <c r="C145" s="87">
        <v>-84.234466999999995</v>
      </c>
      <c r="D145" s="87">
        <v>-75.925751000000005</v>
      </c>
      <c r="F145" s="6">
        <f t="shared" si="22"/>
        <v>12</v>
      </c>
      <c r="G145" s="6">
        <f t="shared" si="20"/>
        <v>-58.900630999999997</v>
      </c>
      <c r="J145" s="87">
        <v>10706888888.889</v>
      </c>
      <c r="K145" s="87">
        <v>-79.815253999999996</v>
      </c>
      <c r="L145" s="87">
        <v>-69.797798</v>
      </c>
      <c r="N145" s="6">
        <f t="shared" si="23"/>
        <v>12</v>
      </c>
      <c r="O145" s="6">
        <f t="shared" si="21"/>
        <v>-60.000053000000001</v>
      </c>
    </row>
    <row r="146" spans="2:16" x14ac:dyDescent="0.25">
      <c r="B146" s="87">
        <v>11262444444.444</v>
      </c>
      <c r="C146" s="87">
        <v>-82.257339000000002</v>
      </c>
      <c r="D146" s="87">
        <v>-73.427138999999997</v>
      </c>
      <c r="F146" s="6" t="s">
        <v>21</v>
      </c>
      <c r="J146" s="87">
        <v>11262444444.444</v>
      </c>
      <c r="K146" s="87">
        <v>-72.315010000000001</v>
      </c>
      <c r="L146" s="87">
        <v>-63.029648000000002</v>
      </c>
      <c r="N146" s="6" t="s">
        <v>21</v>
      </c>
    </row>
    <row r="147" spans="2:16" x14ac:dyDescent="0.25">
      <c r="B147" s="87">
        <v>11818000000</v>
      </c>
      <c r="C147" s="87">
        <v>-74.834091000000001</v>
      </c>
      <c r="D147" s="87">
        <v>-64.450362999999996</v>
      </c>
      <c r="J147" s="87">
        <v>11818000000</v>
      </c>
      <c r="K147" s="87">
        <v>-74.921608000000006</v>
      </c>
      <c r="L147" s="87">
        <v>-65.906379999999999</v>
      </c>
    </row>
    <row r="148" spans="2:16" x14ac:dyDescent="0.25">
      <c r="B148" s="87" t="s">
        <v>21</v>
      </c>
      <c r="J148" s="87" t="s">
        <v>21</v>
      </c>
    </row>
    <row r="149" spans="2:16" x14ac:dyDescent="0.25">
      <c r="F149" s="6" t="s">
        <v>37</v>
      </c>
      <c r="N149" s="6" t="s">
        <v>37</v>
      </c>
    </row>
    <row r="150" spans="2:16" ht="15.75" x14ac:dyDescent="0.25">
      <c r="F150" s="6" t="s">
        <v>19</v>
      </c>
      <c r="G150" s="6" t="str">
        <f t="shared" ref="G150:G169" si="24">D176</f>
        <v>2Ix3L dBc Log Mag(dB)</v>
      </c>
      <c r="H150" s="35">
        <v>2</v>
      </c>
      <c r="N150" s="6" t="s">
        <v>19</v>
      </c>
      <c r="O150" s="6" t="str">
        <f t="shared" ref="O150:O169" si="25">L176</f>
        <v>2Ix3L dBc Log Mag(dB)</v>
      </c>
      <c r="P150" s="35">
        <v>2</v>
      </c>
    </row>
    <row r="151" spans="2:16" ht="15.75" x14ac:dyDescent="0.25">
      <c r="B151" s="87" t="s">
        <v>35</v>
      </c>
      <c r="F151" s="6">
        <f t="shared" ref="F151:F169" si="26">B177/1000000000</f>
        <v>5.8179999999999996</v>
      </c>
      <c r="G151" s="6">
        <f t="shared" si="24"/>
        <v>-57.919868000000001</v>
      </c>
      <c r="H151" s="36">
        <f>ABS(AVERAGE(G151:G169)-(H150-1)*5)</f>
        <v>78.736784526315816</v>
      </c>
      <c r="J151" s="87" t="s">
        <v>35</v>
      </c>
      <c r="N151" s="6">
        <f t="shared" ref="N151:N169" si="27">J177/1000000000</f>
        <v>5.8179999999999996</v>
      </c>
      <c r="O151" s="6">
        <f t="shared" si="25"/>
        <v>-64.155388000000002</v>
      </c>
      <c r="P151" s="36">
        <f>ABS(AVERAGE(O151:O169)-(P150-1)*5)</f>
        <v>78.884813105263163</v>
      </c>
    </row>
    <row r="152" spans="2:16" x14ac:dyDescent="0.25">
      <c r="B152" s="87" t="s">
        <v>19</v>
      </c>
      <c r="C152" s="87" t="s">
        <v>150</v>
      </c>
      <c r="D152" s="87" t="s">
        <v>76</v>
      </c>
      <c r="F152" s="6">
        <f t="shared" si="26"/>
        <v>6.1614444444443999</v>
      </c>
      <c r="G152" s="6">
        <f t="shared" si="24"/>
        <v>-64.725227000000004</v>
      </c>
      <c r="J152" s="87" t="s">
        <v>19</v>
      </c>
      <c r="K152" s="87" t="s">
        <v>150</v>
      </c>
      <c r="L152" s="87" t="s">
        <v>76</v>
      </c>
      <c r="N152" s="6">
        <f t="shared" si="27"/>
        <v>6.1614444444443999</v>
      </c>
      <c r="O152" s="6">
        <f t="shared" si="25"/>
        <v>-74.309967</v>
      </c>
    </row>
    <row r="153" spans="2:16" x14ac:dyDescent="0.25">
      <c r="B153" s="87">
        <v>3818000000</v>
      </c>
      <c r="C153" s="87">
        <v>-58.342841999999997</v>
      </c>
      <c r="D153" s="87">
        <v>-52.363308000000004</v>
      </c>
      <c r="F153" s="6">
        <f t="shared" si="26"/>
        <v>6.5048888888888996</v>
      </c>
      <c r="G153" s="6">
        <f t="shared" si="24"/>
        <v>-69.880920000000003</v>
      </c>
      <c r="J153" s="87">
        <v>3818000000</v>
      </c>
      <c r="K153" s="87">
        <v>-54.599682000000001</v>
      </c>
      <c r="L153" s="87">
        <v>-43.836632000000002</v>
      </c>
      <c r="N153" s="6">
        <f t="shared" si="27"/>
        <v>6.5048888888888996</v>
      </c>
      <c r="O153" s="6">
        <f t="shared" si="25"/>
        <v>-74.732917999999998</v>
      </c>
    </row>
    <row r="154" spans="2:16" x14ac:dyDescent="0.25">
      <c r="B154" s="87">
        <v>4272555555.5556002</v>
      </c>
      <c r="C154" s="87">
        <v>-58.532425000000003</v>
      </c>
      <c r="D154" s="87">
        <v>-50.999141999999999</v>
      </c>
      <c r="F154" s="6">
        <f t="shared" si="26"/>
        <v>6.8483333333332999</v>
      </c>
      <c r="G154" s="6">
        <f t="shared" si="24"/>
        <v>-78.690337999999997</v>
      </c>
      <c r="J154" s="87">
        <v>4272555555.5556002</v>
      </c>
      <c r="K154" s="87">
        <v>-56.814301</v>
      </c>
      <c r="L154" s="87">
        <v>-49.993580000000001</v>
      </c>
      <c r="N154" s="6">
        <f t="shared" si="27"/>
        <v>6.8483333333332999</v>
      </c>
      <c r="O154" s="6">
        <f t="shared" si="25"/>
        <v>-73.053894</v>
      </c>
    </row>
    <row r="155" spans="2:16" x14ac:dyDescent="0.25">
      <c r="B155" s="87">
        <v>4727111111.1111002</v>
      </c>
      <c r="C155" s="87">
        <v>-59.784145000000002</v>
      </c>
      <c r="D155" s="87">
        <v>-52.010413999999997</v>
      </c>
      <c r="F155" s="6">
        <f t="shared" si="26"/>
        <v>7.1917777777777996</v>
      </c>
      <c r="G155" s="6">
        <f t="shared" si="24"/>
        <v>-81.085907000000006</v>
      </c>
      <c r="J155" s="87">
        <v>4727111111.1111002</v>
      </c>
      <c r="K155" s="87">
        <v>-58.780869000000003</v>
      </c>
      <c r="L155" s="87">
        <v>-51.853489000000003</v>
      </c>
      <c r="N155" s="6">
        <f t="shared" si="27"/>
        <v>7.1917777777777996</v>
      </c>
      <c r="O155" s="6">
        <f t="shared" si="25"/>
        <v>-71.176284999999993</v>
      </c>
    </row>
    <row r="156" spans="2:16" x14ac:dyDescent="0.25">
      <c r="B156" s="87">
        <v>5181666666.6667004</v>
      </c>
      <c r="C156" s="87">
        <v>-58.035656000000003</v>
      </c>
      <c r="D156" s="87">
        <v>-50.414287999999999</v>
      </c>
      <c r="F156" s="6">
        <f t="shared" si="26"/>
        <v>7.5352222222222007</v>
      </c>
      <c r="G156" s="6">
        <f t="shared" si="24"/>
        <v>-78.640724000000006</v>
      </c>
      <c r="J156" s="87">
        <v>5181666666.6667004</v>
      </c>
      <c r="K156" s="87">
        <v>-62.141765999999997</v>
      </c>
      <c r="L156" s="87">
        <v>-54.485878</v>
      </c>
      <c r="N156" s="6">
        <f t="shared" si="27"/>
        <v>7.5352222222222007</v>
      </c>
      <c r="O156" s="6">
        <f t="shared" si="25"/>
        <v>-75.323539999999994</v>
      </c>
    </row>
    <row r="157" spans="2:16" x14ac:dyDescent="0.25">
      <c r="B157" s="87">
        <v>5636222222.2222004</v>
      </c>
      <c r="C157" s="87">
        <v>-55.797702999999998</v>
      </c>
      <c r="D157" s="87">
        <v>-48.530403</v>
      </c>
      <c r="F157" s="6">
        <f t="shared" si="26"/>
        <v>7.8786666666667005</v>
      </c>
      <c r="G157" s="6">
        <f t="shared" si="24"/>
        <v>-76.647041000000002</v>
      </c>
      <c r="J157" s="87">
        <v>5636222222.2222004</v>
      </c>
      <c r="K157" s="87">
        <v>-59.201873999999997</v>
      </c>
      <c r="L157" s="87">
        <v>-51.137253000000001</v>
      </c>
      <c r="N157" s="6">
        <f t="shared" si="27"/>
        <v>7.8786666666667005</v>
      </c>
      <c r="O157" s="6">
        <f t="shared" si="25"/>
        <v>-76.622574</v>
      </c>
    </row>
    <row r="158" spans="2:16" x14ac:dyDescent="0.25">
      <c r="B158" s="87">
        <v>6090777777.7777996</v>
      </c>
      <c r="C158" s="87">
        <v>-56.163269</v>
      </c>
      <c r="D158" s="87">
        <v>-48.944042000000003</v>
      </c>
      <c r="F158" s="6">
        <f t="shared" si="26"/>
        <v>8.2221111111111007</v>
      </c>
      <c r="G158" s="6">
        <f t="shared" si="24"/>
        <v>-80.272789000000003</v>
      </c>
      <c r="J158" s="87">
        <v>6090777777.7777996</v>
      </c>
      <c r="K158" s="87">
        <v>-58.629581000000002</v>
      </c>
      <c r="L158" s="87">
        <v>-50.257922999999998</v>
      </c>
      <c r="N158" s="6">
        <f t="shared" si="27"/>
        <v>8.2221111111111007</v>
      </c>
      <c r="O158" s="6">
        <f t="shared" si="25"/>
        <v>-74.042357999999993</v>
      </c>
    </row>
    <row r="159" spans="2:16" x14ac:dyDescent="0.25">
      <c r="B159" s="87">
        <v>6545333333.3332996</v>
      </c>
      <c r="C159" s="87">
        <v>-56.524590000000003</v>
      </c>
      <c r="D159" s="87">
        <v>-49.435313999999998</v>
      </c>
      <c r="F159" s="6">
        <f t="shared" si="26"/>
        <v>8.5655555555555996</v>
      </c>
      <c r="G159" s="6">
        <f t="shared" si="24"/>
        <v>-76.632132999999996</v>
      </c>
      <c r="J159" s="87">
        <v>6545333333.3332996</v>
      </c>
      <c r="K159" s="87">
        <v>-56.667243999999997</v>
      </c>
      <c r="L159" s="87">
        <v>-47.833370000000002</v>
      </c>
      <c r="N159" s="6">
        <f t="shared" si="27"/>
        <v>8.5655555555555996</v>
      </c>
      <c r="O159" s="6">
        <f t="shared" si="25"/>
        <v>-72.209282000000002</v>
      </c>
    </row>
    <row r="160" spans="2:16" x14ac:dyDescent="0.25">
      <c r="B160" s="87">
        <v>6999888888.8888998</v>
      </c>
      <c r="C160" s="87">
        <v>-54.874943000000002</v>
      </c>
      <c r="D160" s="87">
        <v>-47.444808999999999</v>
      </c>
      <c r="F160" s="6">
        <f t="shared" si="26"/>
        <v>8.9090000000000007</v>
      </c>
      <c r="G160" s="6">
        <f t="shared" si="24"/>
        <v>-73.928061999999997</v>
      </c>
      <c r="J160" s="87">
        <v>6999888888.8888998</v>
      </c>
      <c r="K160" s="87">
        <v>-56.640979999999999</v>
      </c>
      <c r="L160" s="87">
        <v>-47.530109000000003</v>
      </c>
      <c r="N160" s="6">
        <f t="shared" si="27"/>
        <v>8.9090000000000007</v>
      </c>
      <c r="O160" s="6">
        <f t="shared" si="25"/>
        <v>-65.303130999999993</v>
      </c>
    </row>
    <row r="161" spans="2:16" x14ac:dyDescent="0.25">
      <c r="B161" s="87">
        <v>7454444444.4443998</v>
      </c>
      <c r="C161" s="87">
        <v>-61.259514000000003</v>
      </c>
      <c r="D161" s="87">
        <v>-53.700164999999998</v>
      </c>
      <c r="F161" s="6">
        <f t="shared" si="26"/>
        <v>9.2524444444444001</v>
      </c>
      <c r="G161" s="6">
        <f t="shared" si="24"/>
        <v>-71.725616000000002</v>
      </c>
      <c r="J161" s="87">
        <v>7454444444.4443998</v>
      </c>
      <c r="K161" s="87">
        <v>-60.870894999999997</v>
      </c>
      <c r="L161" s="87">
        <v>-51.654228000000003</v>
      </c>
      <c r="N161" s="6">
        <f t="shared" si="27"/>
        <v>9.2524444444444001</v>
      </c>
      <c r="O161" s="6">
        <f t="shared" si="25"/>
        <v>-68.101592999999994</v>
      </c>
    </row>
    <row r="162" spans="2:16" x14ac:dyDescent="0.25">
      <c r="B162" s="87">
        <v>7909000000</v>
      </c>
      <c r="C162" s="87">
        <v>-62.693629999999999</v>
      </c>
      <c r="D162" s="87">
        <v>-54.938560000000003</v>
      </c>
      <c r="F162" s="6">
        <f t="shared" si="26"/>
        <v>9.5958888888889007</v>
      </c>
      <c r="G162" s="6">
        <f t="shared" si="24"/>
        <v>-68.732062999999997</v>
      </c>
      <c r="J162" s="87">
        <v>7909000000</v>
      </c>
      <c r="K162" s="87">
        <v>-60.373111999999999</v>
      </c>
      <c r="L162" s="87">
        <v>-51.044212000000002</v>
      </c>
      <c r="N162" s="6">
        <f t="shared" si="27"/>
        <v>9.5958888888889007</v>
      </c>
      <c r="O162" s="6">
        <f t="shared" si="25"/>
        <v>-68.200446999999997</v>
      </c>
    </row>
    <row r="163" spans="2:16" x14ac:dyDescent="0.25">
      <c r="B163" s="87">
        <v>8363555555.5556002</v>
      </c>
      <c r="C163" s="87">
        <v>-64.405212000000006</v>
      </c>
      <c r="D163" s="87">
        <v>-56.456325999999997</v>
      </c>
      <c r="F163" s="6">
        <f t="shared" si="26"/>
        <v>9.9393333333333</v>
      </c>
      <c r="G163" s="6">
        <f t="shared" si="24"/>
        <v>-78.707352</v>
      </c>
      <c r="J163" s="87">
        <v>8363555555.5556002</v>
      </c>
      <c r="K163" s="87">
        <v>-60.524898999999998</v>
      </c>
      <c r="L163" s="87">
        <v>-51.103698999999999</v>
      </c>
      <c r="N163" s="6">
        <f t="shared" si="27"/>
        <v>9.9393333333333</v>
      </c>
      <c r="O163" s="6">
        <f t="shared" si="25"/>
        <v>-72.793937999999997</v>
      </c>
    </row>
    <row r="164" spans="2:16" x14ac:dyDescent="0.25">
      <c r="B164" s="87">
        <v>8818111111.1110992</v>
      </c>
      <c r="C164" s="87">
        <v>-62.897984000000001</v>
      </c>
      <c r="D164" s="87">
        <v>-54.760063000000002</v>
      </c>
      <c r="F164" s="6">
        <f t="shared" si="26"/>
        <v>10.282777777778</v>
      </c>
      <c r="G164" s="6">
        <f t="shared" si="24"/>
        <v>-76.630814000000001</v>
      </c>
      <c r="J164" s="87">
        <v>8818111111.1110992</v>
      </c>
      <c r="K164" s="87">
        <v>-60.203536999999997</v>
      </c>
      <c r="L164" s="87">
        <v>-50.584743000000003</v>
      </c>
      <c r="N164" s="6">
        <f t="shared" si="27"/>
        <v>10.282777777778</v>
      </c>
      <c r="O164" s="6">
        <f t="shared" si="25"/>
        <v>-74.306358000000003</v>
      </c>
    </row>
    <row r="165" spans="2:16" x14ac:dyDescent="0.25">
      <c r="B165" s="87">
        <v>9272666666.6667004</v>
      </c>
      <c r="C165" s="87">
        <v>-61.823157999999999</v>
      </c>
      <c r="D165" s="87">
        <v>-53.226475000000001</v>
      </c>
      <c r="F165" s="6">
        <f t="shared" si="26"/>
        <v>10.626222222221999</v>
      </c>
      <c r="G165" s="6">
        <f t="shared" si="24"/>
        <v>-78.050255000000007</v>
      </c>
      <c r="J165" s="87">
        <v>9272666666.6667004</v>
      </c>
      <c r="K165" s="87">
        <v>-61.195476999999997</v>
      </c>
      <c r="L165" s="87">
        <v>-51.002316</v>
      </c>
      <c r="N165" s="6">
        <f t="shared" si="27"/>
        <v>10.626222222221999</v>
      </c>
      <c r="O165" s="6">
        <f t="shared" si="25"/>
        <v>-84.371444999999994</v>
      </c>
    </row>
    <row r="166" spans="2:16" x14ac:dyDescent="0.25">
      <c r="B166" s="87">
        <v>9727222222.2222004</v>
      </c>
      <c r="C166" s="87">
        <v>-64.448936000000003</v>
      </c>
      <c r="D166" s="87">
        <v>-55.765380999999998</v>
      </c>
      <c r="F166" s="6">
        <f t="shared" si="26"/>
        <v>10.969666666666999</v>
      </c>
      <c r="G166" s="6">
        <f t="shared" si="24"/>
        <v>-72.954184999999995</v>
      </c>
      <c r="J166" s="87">
        <v>9727222222.2222004</v>
      </c>
      <c r="K166" s="87">
        <v>-60.156792000000003</v>
      </c>
      <c r="L166" s="87">
        <v>-49.652709999999999</v>
      </c>
      <c r="N166" s="6">
        <f t="shared" si="27"/>
        <v>10.969666666666999</v>
      </c>
      <c r="O166" s="6">
        <f t="shared" si="25"/>
        <v>-81.222176000000005</v>
      </c>
    </row>
    <row r="167" spans="2:16" x14ac:dyDescent="0.25">
      <c r="B167" s="87">
        <v>10181777777.778</v>
      </c>
      <c r="C167" s="87">
        <v>-66.464684000000005</v>
      </c>
      <c r="D167" s="87">
        <v>-57.929516</v>
      </c>
      <c r="F167" s="6">
        <f t="shared" si="26"/>
        <v>11.313111111111001</v>
      </c>
      <c r="G167" s="6">
        <f t="shared" si="24"/>
        <v>-75.494568000000001</v>
      </c>
      <c r="J167" s="87">
        <v>10181777777.778</v>
      </c>
      <c r="K167" s="87">
        <v>-62.027110999999998</v>
      </c>
      <c r="L167" s="87">
        <v>-51.366810000000001</v>
      </c>
      <c r="N167" s="6">
        <f t="shared" si="27"/>
        <v>11.313111111111001</v>
      </c>
      <c r="O167" s="6">
        <f t="shared" si="25"/>
        <v>-80.992096000000004</v>
      </c>
    </row>
    <row r="168" spans="2:16" x14ac:dyDescent="0.25">
      <c r="B168" s="87">
        <v>10636333333.333</v>
      </c>
      <c r="C168" s="87">
        <v>-67.517105000000001</v>
      </c>
      <c r="D168" s="87">
        <v>-59.316116000000001</v>
      </c>
      <c r="F168" s="6">
        <f t="shared" si="26"/>
        <v>11.656555555556</v>
      </c>
      <c r="G168" s="6">
        <f t="shared" si="24"/>
        <v>-69.314132999999998</v>
      </c>
      <c r="J168" s="87">
        <v>10636333333.333</v>
      </c>
      <c r="K168" s="87">
        <v>-67.722778000000005</v>
      </c>
      <c r="L168" s="87">
        <v>-57.246234999999999</v>
      </c>
      <c r="N168" s="6">
        <f t="shared" si="27"/>
        <v>11.656555555556</v>
      </c>
      <c r="O168" s="6">
        <f t="shared" si="25"/>
        <v>-75.533974000000001</v>
      </c>
    </row>
    <row r="169" spans="2:16" x14ac:dyDescent="0.25">
      <c r="B169" s="87">
        <v>11090888888.889</v>
      </c>
      <c r="C169" s="87">
        <v>-65.246932999999999</v>
      </c>
      <c r="D169" s="87">
        <v>-56.938220999999999</v>
      </c>
      <c r="F169" s="6">
        <f t="shared" si="26"/>
        <v>12</v>
      </c>
      <c r="G169" s="6">
        <f t="shared" si="24"/>
        <v>-70.966910999999996</v>
      </c>
      <c r="J169" s="87">
        <v>11090888888.889</v>
      </c>
      <c r="K169" s="87">
        <v>-63.686176000000003</v>
      </c>
      <c r="L169" s="87">
        <v>-53.668723999999997</v>
      </c>
      <c r="N169" s="6">
        <f t="shared" si="27"/>
        <v>12</v>
      </c>
      <c r="O169" s="6">
        <f t="shared" si="25"/>
        <v>-77.360084999999998</v>
      </c>
    </row>
    <row r="170" spans="2:16" x14ac:dyDescent="0.25">
      <c r="B170" s="87">
        <v>11545444444.444</v>
      </c>
      <c r="C170" s="87">
        <v>-64.857558999999995</v>
      </c>
      <c r="D170" s="87">
        <v>-56.027358999999997</v>
      </c>
      <c r="F170" s="6" t="s">
        <v>21</v>
      </c>
      <c r="J170" s="87">
        <v>11545444444.444</v>
      </c>
      <c r="K170" s="87">
        <v>-62.830005999999997</v>
      </c>
      <c r="L170" s="87">
        <v>-53.544640000000001</v>
      </c>
      <c r="N170" s="6" t="s">
        <v>21</v>
      </c>
    </row>
    <row r="171" spans="2:16" x14ac:dyDescent="0.25">
      <c r="B171" s="87">
        <v>12000000000</v>
      </c>
      <c r="C171" s="87">
        <v>-69.284355000000005</v>
      </c>
      <c r="D171" s="87">
        <v>-58.900630999999997</v>
      </c>
      <c r="J171" s="87">
        <v>12000000000</v>
      </c>
      <c r="K171" s="87">
        <v>-69.015281999999999</v>
      </c>
      <c r="L171" s="87">
        <v>-60.000053000000001</v>
      </c>
    </row>
    <row r="172" spans="2:16" x14ac:dyDescent="0.25">
      <c r="B172" s="87" t="s">
        <v>21</v>
      </c>
      <c r="J172" s="87" t="s">
        <v>21</v>
      </c>
    </row>
    <row r="173" spans="2:16" x14ac:dyDescent="0.25">
      <c r="F173" s="6" t="s">
        <v>39</v>
      </c>
      <c r="N173" s="6" t="s">
        <v>39</v>
      </c>
    </row>
    <row r="174" spans="2:16" ht="15.75" x14ac:dyDescent="0.25">
      <c r="F174" s="6" t="s">
        <v>19</v>
      </c>
      <c r="G174" s="6" t="str">
        <f t="shared" ref="G174:G193" si="28">D200</f>
        <v>2Ix4L dBc Log Mag(dB)</v>
      </c>
      <c r="H174" s="35">
        <v>2</v>
      </c>
      <c r="N174" s="6" t="s">
        <v>19</v>
      </c>
      <c r="O174" s="6" t="str">
        <f t="shared" ref="O174:O193" si="29">L200</f>
        <v>2Ix4L dBc Log Mag(dB)</v>
      </c>
      <c r="P174" s="35">
        <v>2</v>
      </c>
    </row>
    <row r="175" spans="2:16" ht="15.75" x14ac:dyDescent="0.25">
      <c r="B175" s="87" t="s">
        <v>37</v>
      </c>
      <c r="F175" s="6">
        <f t="shared" ref="F175:F193" si="30">B201/1000000000</f>
        <v>7.8179999999999996</v>
      </c>
      <c r="G175" s="6">
        <f t="shared" si="28"/>
        <v>-56.460116999999997</v>
      </c>
      <c r="H175" s="36">
        <f>ABS(AVERAGE(G175:G193)-(H174-1)*5)</f>
        <v>65.334119736842098</v>
      </c>
      <c r="J175" s="87" t="s">
        <v>37</v>
      </c>
      <c r="N175" s="6">
        <f t="shared" ref="N175:N193" si="31">J201/1000000000</f>
        <v>7.8179999999999996</v>
      </c>
      <c r="O175" s="6">
        <f t="shared" si="29"/>
        <v>-43.566029</v>
      </c>
      <c r="P175" s="36">
        <f>ABS(AVERAGE(O175:O193)-(P174-1)*5)</f>
        <v>58.012941315789476</v>
      </c>
    </row>
    <row r="176" spans="2:16" x14ac:dyDescent="0.25">
      <c r="B176" s="87" t="s">
        <v>19</v>
      </c>
      <c r="C176" s="87" t="s">
        <v>151</v>
      </c>
      <c r="D176" s="87" t="s">
        <v>77</v>
      </c>
      <c r="F176" s="6">
        <f t="shared" si="30"/>
        <v>8.0503333333332989</v>
      </c>
      <c r="G176" s="6">
        <f t="shared" si="28"/>
        <v>-55.164394000000001</v>
      </c>
      <c r="J176" s="87" t="s">
        <v>19</v>
      </c>
      <c r="K176" s="87" t="s">
        <v>151</v>
      </c>
      <c r="L176" s="87" t="s">
        <v>77</v>
      </c>
      <c r="N176" s="6">
        <f t="shared" si="31"/>
        <v>8.0503333333332989</v>
      </c>
      <c r="O176" s="6">
        <f t="shared" si="29"/>
        <v>-47.693890000000003</v>
      </c>
    </row>
    <row r="177" spans="2:15" x14ac:dyDescent="0.25">
      <c r="B177" s="87">
        <v>5818000000</v>
      </c>
      <c r="C177" s="87">
        <v>-63.899399000000003</v>
      </c>
      <c r="D177" s="87">
        <v>-57.919868000000001</v>
      </c>
      <c r="F177" s="6">
        <f t="shared" si="30"/>
        <v>8.2826666666666995</v>
      </c>
      <c r="G177" s="6">
        <f t="shared" si="28"/>
        <v>-57.989387999999998</v>
      </c>
      <c r="J177" s="87">
        <v>5818000000</v>
      </c>
      <c r="K177" s="87">
        <v>-74.918434000000005</v>
      </c>
      <c r="L177" s="87">
        <v>-64.155388000000002</v>
      </c>
      <c r="N177" s="6">
        <f t="shared" si="31"/>
        <v>8.2826666666666995</v>
      </c>
      <c r="O177" s="6">
        <f t="shared" si="29"/>
        <v>-50.442588999999998</v>
      </c>
    </row>
    <row r="178" spans="2:15" x14ac:dyDescent="0.25">
      <c r="B178" s="87">
        <v>6161444444.4443998</v>
      </c>
      <c r="C178" s="87">
        <v>-72.258506999999994</v>
      </c>
      <c r="D178" s="87">
        <v>-64.725227000000004</v>
      </c>
      <c r="F178" s="6">
        <f t="shared" si="30"/>
        <v>8.5150000000000006</v>
      </c>
      <c r="G178" s="6">
        <f t="shared" si="28"/>
        <v>-59.112414999999999</v>
      </c>
      <c r="J178" s="87">
        <v>6161444444.4443998</v>
      </c>
      <c r="K178" s="87">
        <v>-81.130691999999996</v>
      </c>
      <c r="L178" s="87">
        <v>-74.309967</v>
      </c>
      <c r="N178" s="6">
        <f t="shared" si="31"/>
        <v>8.5150000000000006</v>
      </c>
      <c r="O178" s="6">
        <f t="shared" si="29"/>
        <v>-50.101036000000001</v>
      </c>
    </row>
    <row r="179" spans="2:15" x14ac:dyDescent="0.25">
      <c r="B179" s="87">
        <v>6504888888.8888998</v>
      </c>
      <c r="C179" s="87">
        <v>-77.654655000000005</v>
      </c>
      <c r="D179" s="87">
        <v>-69.880920000000003</v>
      </c>
      <c r="F179" s="6">
        <f t="shared" si="30"/>
        <v>8.7473333333332999</v>
      </c>
      <c r="G179" s="6">
        <f t="shared" si="28"/>
        <v>-59.799576000000002</v>
      </c>
      <c r="J179" s="87">
        <v>6504888888.8888998</v>
      </c>
      <c r="K179" s="87">
        <v>-81.660301000000004</v>
      </c>
      <c r="L179" s="87">
        <v>-74.732917999999998</v>
      </c>
      <c r="N179" s="6">
        <f t="shared" si="31"/>
        <v>8.7473333333332999</v>
      </c>
      <c r="O179" s="6">
        <f t="shared" si="29"/>
        <v>-53.371505999999997</v>
      </c>
    </row>
    <row r="180" spans="2:15" x14ac:dyDescent="0.25">
      <c r="B180" s="87">
        <v>6848333333.3332996</v>
      </c>
      <c r="C180" s="87">
        <v>-86.311706999999998</v>
      </c>
      <c r="D180" s="87">
        <v>-78.690337999999997</v>
      </c>
      <c r="F180" s="6">
        <f t="shared" si="30"/>
        <v>8.9796666666667004</v>
      </c>
      <c r="G180" s="6">
        <f t="shared" si="28"/>
        <v>-63.354346999999997</v>
      </c>
      <c r="J180" s="87">
        <v>6848333333.3332996</v>
      </c>
      <c r="K180" s="87">
        <v>-80.709778</v>
      </c>
      <c r="L180" s="87">
        <v>-73.053894</v>
      </c>
      <c r="N180" s="6">
        <f t="shared" si="31"/>
        <v>8.9796666666667004</v>
      </c>
      <c r="O180" s="6">
        <f t="shared" si="29"/>
        <v>-56.144553999999999</v>
      </c>
    </row>
    <row r="181" spans="2:15" x14ac:dyDescent="0.25">
      <c r="B181" s="87">
        <v>7191777777.7777996</v>
      </c>
      <c r="C181" s="87">
        <v>-88.353210000000004</v>
      </c>
      <c r="D181" s="87">
        <v>-81.085907000000006</v>
      </c>
      <c r="F181" s="6">
        <f t="shared" si="30"/>
        <v>9.2119999999999997</v>
      </c>
      <c r="G181" s="6">
        <f t="shared" si="28"/>
        <v>-62.426913999999996</v>
      </c>
      <c r="J181" s="87">
        <v>7191777777.7777996</v>
      </c>
      <c r="K181" s="87">
        <v>-79.240905999999995</v>
      </c>
      <c r="L181" s="87">
        <v>-71.176284999999993</v>
      </c>
      <c r="N181" s="6">
        <f t="shared" si="31"/>
        <v>9.2119999999999997</v>
      </c>
      <c r="O181" s="6">
        <f t="shared" si="29"/>
        <v>-52.631492999999999</v>
      </c>
    </row>
    <row r="182" spans="2:15" x14ac:dyDescent="0.25">
      <c r="B182" s="87">
        <v>7535222222.2222004</v>
      </c>
      <c r="C182" s="87">
        <v>-85.859954999999999</v>
      </c>
      <c r="D182" s="87">
        <v>-78.640724000000006</v>
      </c>
      <c r="F182" s="6">
        <f t="shared" si="30"/>
        <v>9.4443333333332991</v>
      </c>
      <c r="G182" s="6">
        <f t="shared" si="28"/>
        <v>-61.245089999999998</v>
      </c>
      <c r="J182" s="87">
        <v>7535222222.2222004</v>
      </c>
      <c r="K182" s="87">
        <v>-83.695198000000005</v>
      </c>
      <c r="L182" s="87">
        <v>-75.323539999999994</v>
      </c>
      <c r="N182" s="6">
        <f t="shared" si="31"/>
        <v>9.4443333333332991</v>
      </c>
      <c r="O182" s="6">
        <f t="shared" si="29"/>
        <v>-55.588431999999997</v>
      </c>
    </row>
    <row r="183" spans="2:15" x14ac:dyDescent="0.25">
      <c r="B183" s="87">
        <v>7878666666.6667004</v>
      </c>
      <c r="C183" s="87">
        <v>-83.736320000000006</v>
      </c>
      <c r="D183" s="87">
        <v>-76.647041000000002</v>
      </c>
      <c r="F183" s="6">
        <f t="shared" si="30"/>
        <v>9.6766666666666996</v>
      </c>
      <c r="G183" s="6">
        <f t="shared" si="28"/>
        <v>-64.788460000000001</v>
      </c>
      <c r="J183" s="87">
        <v>7878666666.6667004</v>
      </c>
      <c r="K183" s="87">
        <v>-85.456444000000005</v>
      </c>
      <c r="L183" s="87">
        <v>-76.622574</v>
      </c>
      <c r="N183" s="6">
        <f t="shared" si="31"/>
        <v>9.6766666666666996</v>
      </c>
      <c r="O183" s="6">
        <f t="shared" si="29"/>
        <v>-53.498882000000002</v>
      </c>
    </row>
    <row r="184" spans="2:15" x14ac:dyDescent="0.25">
      <c r="B184" s="87">
        <v>8222111111.1111002</v>
      </c>
      <c r="C184" s="87">
        <v>-87.702927000000003</v>
      </c>
      <c r="D184" s="87">
        <v>-80.272789000000003</v>
      </c>
      <c r="F184" s="6">
        <f t="shared" si="30"/>
        <v>9.9090000000000007</v>
      </c>
      <c r="G184" s="6">
        <f t="shared" si="28"/>
        <v>-63.700958</v>
      </c>
      <c r="J184" s="87">
        <v>8222111111.1111002</v>
      </c>
      <c r="K184" s="87">
        <v>-83.153228999999996</v>
      </c>
      <c r="L184" s="87">
        <v>-74.042357999999993</v>
      </c>
      <c r="N184" s="6">
        <f t="shared" si="31"/>
        <v>9.9090000000000007</v>
      </c>
      <c r="O184" s="6">
        <f t="shared" si="29"/>
        <v>-54.189383999999997</v>
      </c>
    </row>
    <row r="185" spans="2:15" x14ac:dyDescent="0.25">
      <c r="B185" s="87">
        <v>8565555555.5556002</v>
      </c>
      <c r="C185" s="87">
        <v>-84.191490000000002</v>
      </c>
      <c r="D185" s="87">
        <v>-76.632132999999996</v>
      </c>
      <c r="F185" s="6">
        <f t="shared" si="30"/>
        <v>10.141333333333</v>
      </c>
      <c r="G185" s="6">
        <f t="shared" si="28"/>
        <v>-64.984961999999996</v>
      </c>
      <c r="J185" s="87">
        <v>8565555555.5556002</v>
      </c>
      <c r="K185" s="87">
        <v>-81.425949000000003</v>
      </c>
      <c r="L185" s="87">
        <v>-72.209282000000002</v>
      </c>
      <c r="N185" s="6">
        <f t="shared" si="31"/>
        <v>10.141333333333</v>
      </c>
      <c r="O185" s="6">
        <f t="shared" si="29"/>
        <v>-51.718819000000003</v>
      </c>
    </row>
    <row r="186" spans="2:15" x14ac:dyDescent="0.25">
      <c r="B186" s="87">
        <v>8909000000</v>
      </c>
      <c r="C186" s="87">
        <v>-81.683127999999996</v>
      </c>
      <c r="D186" s="87">
        <v>-73.928061999999997</v>
      </c>
      <c r="F186" s="6">
        <f t="shared" si="30"/>
        <v>10.373666666666999</v>
      </c>
      <c r="G186" s="6">
        <f t="shared" si="28"/>
        <v>-61.769531000000001</v>
      </c>
      <c r="J186" s="87">
        <v>8909000000</v>
      </c>
      <c r="K186" s="87">
        <v>-74.632034000000004</v>
      </c>
      <c r="L186" s="87">
        <v>-65.303130999999993</v>
      </c>
      <c r="N186" s="6">
        <f t="shared" si="31"/>
        <v>10.373666666666999</v>
      </c>
      <c r="O186" s="6">
        <f t="shared" si="29"/>
        <v>-55.255909000000003</v>
      </c>
    </row>
    <row r="187" spans="2:15" x14ac:dyDescent="0.25">
      <c r="B187" s="87">
        <v>9252444444.4444008</v>
      </c>
      <c r="C187" s="87">
        <v>-79.674499999999995</v>
      </c>
      <c r="D187" s="87">
        <v>-71.725616000000002</v>
      </c>
      <c r="F187" s="6">
        <f t="shared" si="30"/>
        <v>10.606</v>
      </c>
      <c r="G187" s="6">
        <f t="shared" si="28"/>
        <v>-64.016090000000005</v>
      </c>
      <c r="J187" s="87">
        <v>9252444444.4444008</v>
      </c>
      <c r="K187" s="87">
        <v>-77.522796999999997</v>
      </c>
      <c r="L187" s="87">
        <v>-68.101592999999994</v>
      </c>
      <c r="N187" s="6">
        <f t="shared" si="31"/>
        <v>10.606</v>
      </c>
      <c r="O187" s="6">
        <f t="shared" si="29"/>
        <v>-50.990749000000001</v>
      </c>
    </row>
    <row r="188" spans="2:15" x14ac:dyDescent="0.25">
      <c r="B188" s="87">
        <v>9595888888.8889008</v>
      </c>
      <c r="C188" s="87">
        <v>-76.869979999999998</v>
      </c>
      <c r="D188" s="87">
        <v>-68.732062999999997</v>
      </c>
      <c r="F188" s="6">
        <f t="shared" si="30"/>
        <v>10.838333333333001</v>
      </c>
      <c r="G188" s="6">
        <f t="shared" si="28"/>
        <v>-54.788387</v>
      </c>
      <c r="J188" s="87">
        <v>9595888888.8889008</v>
      </c>
      <c r="K188" s="87">
        <v>-77.819243999999998</v>
      </c>
      <c r="L188" s="87">
        <v>-68.200446999999997</v>
      </c>
      <c r="N188" s="6">
        <f t="shared" si="31"/>
        <v>10.838333333333001</v>
      </c>
      <c r="O188" s="6">
        <f t="shared" si="29"/>
        <v>-55.307792999999997</v>
      </c>
    </row>
    <row r="189" spans="2:15" x14ac:dyDescent="0.25">
      <c r="B189" s="87">
        <v>9939333333.3332996</v>
      </c>
      <c r="C189" s="87">
        <v>-87.304039000000003</v>
      </c>
      <c r="D189" s="87">
        <v>-78.707352</v>
      </c>
      <c r="F189" s="6">
        <f t="shared" si="30"/>
        <v>11.070666666667</v>
      </c>
      <c r="G189" s="6">
        <f t="shared" si="28"/>
        <v>-63.130074</v>
      </c>
      <c r="J189" s="87">
        <v>9939333333.3332996</v>
      </c>
      <c r="K189" s="87">
        <v>-82.987099000000001</v>
      </c>
      <c r="L189" s="87">
        <v>-72.793937999999997</v>
      </c>
      <c r="N189" s="6">
        <f t="shared" si="31"/>
        <v>11.070666666667</v>
      </c>
      <c r="O189" s="6">
        <f t="shared" si="29"/>
        <v>-53.382961000000002</v>
      </c>
    </row>
    <row r="190" spans="2:15" x14ac:dyDescent="0.25">
      <c r="B190" s="87">
        <v>10282777777.778</v>
      </c>
      <c r="C190" s="87">
        <v>-85.314376999999993</v>
      </c>
      <c r="D190" s="87">
        <v>-76.630814000000001</v>
      </c>
      <c r="F190" s="6">
        <f t="shared" si="30"/>
        <v>11.303000000000001</v>
      </c>
      <c r="G190" s="6">
        <f t="shared" si="28"/>
        <v>-55.588306000000003</v>
      </c>
      <c r="J190" s="87">
        <v>10282777777.778</v>
      </c>
      <c r="K190" s="87">
        <v>-84.81044</v>
      </c>
      <c r="L190" s="87">
        <v>-74.306358000000003</v>
      </c>
      <c r="N190" s="6">
        <f t="shared" si="31"/>
        <v>11.303000000000001</v>
      </c>
      <c r="O190" s="6">
        <f t="shared" si="29"/>
        <v>-54.050350000000002</v>
      </c>
    </row>
    <row r="191" spans="2:15" x14ac:dyDescent="0.25">
      <c r="B191" s="87">
        <v>10626222222.222</v>
      </c>
      <c r="C191" s="87">
        <v>-86.585425999999998</v>
      </c>
      <c r="D191" s="87">
        <v>-78.050255000000007</v>
      </c>
      <c r="F191" s="6">
        <f t="shared" si="30"/>
        <v>11.535333333333</v>
      </c>
      <c r="G191" s="6">
        <f t="shared" si="28"/>
        <v>-56.038685000000001</v>
      </c>
      <c r="J191" s="87">
        <v>10626222222.222</v>
      </c>
      <c r="K191" s="87">
        <v>-95.031745999999998</v>
      </c>
      <c r="L191" s="87">
        <v>-84.371444999999994</v>
      </c>
      <c r="N191" s="6">
        <f t="shared" si="31"/>
        <v>11.535333333333</v>
      </c>
      <c r="O191" s="6">
        <f t="shared" si="29"/>
        <v>-56.789307000000001</v>
      </c>
    </row>
    <row r="192" spans="2:15" x14ac:dyDescent="0.25">
      <c r="B192" s="87">
        <v>10969666666.667</v>
      </c>
      <c r="C192" s="87">
        <v>-81.155174000000002</v>
      </c>
      <c r="D192" s="87">
        <v>-72.954184999999995</v>
      </c>
      <c r="F192" s="6">
        <f t="shared" si="30"/>
        <v>11.767666666666999</v>
      </c>
      <c r="G192" s="6">
        <f t="shared" si="28"/>
        <v>-63.914622999999999</v>
      </c>
      <c r="J192" s="87">
        <v>10969666666.667</v>
      </c>
      <c r="K192" s="87">
        <v>-91.698723000000001</v>
      </c>
      <c r="L192" s="87">
        <v>-81.222176000000005</v>
      </c>
      <c r="N192" s="6">
        <f t="shared" si="31"/>
        <v>11.767666666666999</v>
      </c>
      <c r="O192" s="6">
        <f t="shared" si="29"/>
        <v>-53.849544999999999</v>
      </c>
    </row>
    <row r="193" spans="2:16" x14ac:dyDescent="0.25">
      <c r="B193" s="87">
        <v>11313111111.111</v>
      </c>
      <c r="C193" s="87">
        <v>-83.803275999999997</v>
      </c>
      <c r="D193" s="87">
        <v>-75.494568000000001</v>
      </c>
      <c r="F193" s="6">
        <f t="shared" si="30"/>
        <v>12</v>
      </c>
      <c r="G193" s="6">
        <f t="shared" si="28"/>
        <v>-58.075958</v>
      </c>
      <c r="J193" s="87">
        <v>11313111111.111</v>
      </c>
      <c r="K193" s="87">
        <v>-91.009544000000005</v>
      </c>
      <c r="L193" s="87">
        <v>-80.992096000000004</v>
      </c>
      <c r="N193" s="6">
        <f t="shared" si="31"/>
        <v>12</v>
      </c>
      <c r="O193" s="6">
        <f t="shared" si="29"/>
        <v>-58.672657000000001</v>
      </c>
    </row>
    <row r="194" spans="2:16" x14ac:dyDescent="0.25">
      <c r="B194" s="87">
        <v>11656555555.556</v>
      </c>
      <c r="C194" s="87">
        <v>-78.144324999999995</v>
      </c>
      <c r="D194" s="87">
        <v>-69.314132999999998</v>
      </c>
      <c r="F194" s="6" t="s">
        <v>21</v>
      </c>
      <c r="J194" s="87">
        <v>11656555555.556</v>
      </c>
      <c r="K194" s="87">
        <v>-84.819336000000007</v>
      </c>
      <c r="L194" s="87">
        <v>-75.533974000000001</v>
      </c>
      <c r="N194" s="6" t="s">
        <v>21</v>
      </c>
    </row>
    <row r="195" spans="2:16" x14ac:dyDescent="0.25">
      <c r="B195" s="87">
        <v>12000000000</v>
      </c>
      <c r="C195" s="87">
        <v>-81.350632000000004</v>
      </c>
      <c r="D195" s="87">
        <v>-70.966910999999996</v>
      </c>
      <c r="J195" s="87">
        <v>12000000000</v>
      </c>
      <c r="K195" s="87">
        <v>-86.375304999999997</v>
      </c>
      <c r="L195" s="87">
        <v>-77.360084999999998</v>
      </c>
    </row>
    <row r="196" spans="2:16" x14ac:dyDescent="0.25">
      <c r="B196" s="87" t="s">
        <v>21</v>
      </c>
      <c r="J196" s="87" t="s">
        <v>21</v>
      </c>
    </row>
    <row r="197" spans="2:16" x14ac:dyDescent="0.25">
      <c r="F197" s="6" t="s">
        <v>41</v>
      </c>
      <c r="N197" s="6" t="s">
        <v>41</v>
      </c>
    </row>
    <row r="198" spans="2:16" ht="15.75" x14ac:dyDescent="0.25">
      <c r="F198" s="6" t="s">
        <v>19</v>
      </c>
      <c r="G198" s="6" t="str">
        <f t="shared" ref="G198:G217" si="32">D224</f>
        <v>2Ix5L dBc Log Mag(dB)</v>
      </c>
      <c r="H198" s="35">
        <v>2</v>
      </c>
      <c r="N198" s="6" t="s">
        <v>19</v>
      </c>
      <c r="O198" s="6" t="str">
        <f t="shared" ref="O198:O217" si="33">L224</f>
        <v>2Ix5L dBc Log Mag(dB)</v>
      </c>
      <c r="P198" s="35">
        <v>2</v>
      </c>
    </row>
    <row r="199" spans="2:16" ht="15.75" x14ac:dyDescent="0.25">
      <c r="B199" s="87" t="s">
        <v>39</v>
      </c>
      <c r="F199" s="6">
        <f t="shared" ref="F199:F217" si="34">B225/1000000000</f>
        <v>8.18</v>
      </c>
      <c r="G199" s="6">
        <f t="shared" si="32"/>
        <v>-87.646927000000005</v>
      </c>
      <c r="H199" s="36">
        <f>ABS(AVERAGE(G199:G217)-(H198-1)*5)</f>
        <v>79.439333947368411</v>
      </c>
      <c r="J199" s="87" t="s">
        <v>39</v>
      </c>
      <c r="N199" s="6">
        <f t="shared" ref="N199:N217" si="35">J225/1000000000</f>
        <v>8.18</v>
      </c>
      <c r="O199" s="6">
        <f t="shared" si="33"/>
        <v>-71.717735000000005</v>
      </c>
      <c r="P199" s="36">
        <f>ABS(AVERAGE(O199:O217)-(P198-1)*5)</f>
        <v>75.596211842105248</v>
      </c>
    </row>
    <row r="200" spans="2:16" x14ac:dyDescent="0.25">
      <c r="B200" s="87" t="s">
        <v>19</v>
      </c>
      <c r="C200" s="87" t="s">
        <v>152</v>
      </c>
      <c r="D200" s="87" t="s">
        <v>78</v>
      </c>
      <c r="F200" s="6">
        <f t="shared" si="34"/>
        <v>8.3922222222222</v>
      </c>
      <c r="G200" s="6">
        <f t="shared" si="32"/>
        <v>-93.519172999999995</v>
      </c>
      <c r="J200" s="87" t="s">
        <v>19</v>
      </c>
      <c r="K200" s="87" t="s">
        <v>152</v>
      </c>
      <c r="L200" s="87" t="s">
        <v>78</v>
      </c>
      <c r="N200" s="6">
        <f t="shared" si="35"/>
        <v>8.3922222222222</v>
      </c>
      <c r="O200" s="6">
        <f t="shared" si="33"/>
        <v>-76.116814000000005</v>
      </c>
    </row>
    <row r="201" spans="2:16" x14ac:dyDescent="0.25">
      <c r="B201" s="87">
        <v>7818000000</v>
      </c>
      <c r="C201" s="87">
        <v>-62.439647999999998</v>
      </c>
      <c r="D201" s="87">
        <v>-56.460116999999997</v>
      </c>
      <c r="F201" s="6">
        <f t="shared" si="34"/>
        <v>8.6044444444444004</v>
      </c>
      <c r="G201" s="6">
        <f t="shared" si="32"/>
        <v>-78.070305000000005</v>
      </c>
      <c r="J201" s="87">
        <v>7818000000</v>
      </c>
      <c r="K201" s="87">
        <v>-54.329079</v>
      </c>
      <c r="L201" s="87">
        <v>-43.566029</v>
      </c>
      <c r="N201" s="6">
        <f t="shared" si="35"/>
        <v>8.6044444444444004</v>
      </c>
      <c r="O201" s="6">
        <f t="shared" si="33"/>
        <v>-72.292457999999996</v>
      </c>
    </row>
    <row r="202" spans="2:16" x14ac:dyDescent="0.25">
      <c r="B202" s="87">
        <v>8050333333.3332996</v>
      </c>
      <c r="C202" s="87">
        <v>-62.697673999999999</v>
      </c>
      <c r="D202" s="87">
        <v>-55.164394000000001</v>
      </c>
      <c r="F202" s="6">
        <f t="shared" si="34"/>
        <v>8.8166666666667002</v>
      </c>
      <c r="G202" s="6">
        <f t="shared" si="32"/>
        <v>-71.889319999999998</v>
      </c>
      <c r="J202" s="87">
        <v>8050333333.3332996</v>
      </c>
      <c r="K202" s="87">
        <v>-54.514609999999998</v>
      </c>
      <c r="L202" s="87">
        <v>-47.693890000000003</v>
      </c>
      <c r="N202" s="6">
        <f t="shared" si="35"/>
        <v>8.8166666666667002</v>
      </c>
      <c r="O202" s="6">
        <f t="shared" si="33"/>
        <v>-71.557158999999999</v>
      </c>
    </row>
    <row r="203" spans="2:16" x14ac:dyDescent="0.25">
      <c r="B203" s="87">
        <v>8282666666.6667004</v>
      </c>
      <c r="C203" s="87">
        <v>-65.763114999999999</v>
      </c>
      <c r="D203" s="87">
        <v>-57.989387999999998</v>
      </c>
      <c r="F203" s="6">
        <f t="shared" si="34"/>
        <v>9.0288888888889005</v>
      </c>
      <c r="G203" s="6">
        <f t="shared" si="32"/>
        <v>-83.130142000000006</v>
      </c>
      <c r="J203" s="87">
        <v>8282666666.6667004</v>
      </c>
      <c r="K203" s="87">
        <v>-57.369971999999997</v>
      </c>
      <c r="L203" s="87">
        <v>-50.442588999999998</v>
      </c>
      <c r="N203" s="6">
        <f t="shared" si="35"/>
        <v>9.0288888888889005</v>
      </c>
      <c r="O203" s="6">
        <f t="shared" si="33"/>
        <v>-70.797202999999996</v>
      </c>
    </row>
    <row r="204" spans="2:16" x14ac:dyDescent="0.25">
      <c r="B204" s="87">
        <v>8515000000</v>
      </c>
      <c r="C204" s="87">
        <v>-66.733779999999996</v>
      </c>
      <c r="D204" s="87">
        <v>-59.112414999999999</v>
      </c>
      <c r="F204" s="6">
        <f t="shared" si="34"/>
        <v>9.2411111111110991</v>
      </c>
      <c r="G204" s="6">
        <f t="shared" si="32"/>
        <v>-75.364113000000003</v>
      </c>
      <c r="J204" s="87">
        <v>8515000000</v>
      </c>
      <c r="K204" s="87">
        <v>-57.756923999999998</v>
      </c>
      <c r="L204" s="87">
        <v>-50.101036000000001</v>
      </c>
      <c r="N204" s="6">
        <f t="shared" si="35"/>
        <v>9.2411111111110991</v>
      </c>
      <c r="O204" s="6">
        <f t="shared" si="33"/>
        <v>-75.289008999999993</v>
      </c>
    </row>
    <row r="205" spans="2:16" x14ac:dyDescent="0.25">
      <c r="B205" s="87">
        <v>8747333333.3332996</v>
      </c>
      <c r="C205" s="87">
        <v>-67.066879</v>
      </c>
      <c r="D205" s="87">
        <v>-59.799576000000002</v>
      </c>
      <c r="F205" s="6">
        <f t="shared" si="34"/>
        <v>9.4533333333332994</v>
      </c>
      <c r="G205" s="6">
        <f t="shared" si="32"/>
        <v>-72.920197000000002</v>
      </c>
      <c r="J205" s="87">
        <v>8747333333.3332996</v>
      </c>
      <c r="K205" s="87">
        <v>-61.436126999999999</v>
      </c>
      <c r="L205" s="87">
        <v>-53.371505999999997</v>
      </c>
      <c r="N205" s="6">
        <f t="shared" si="35"/>
        <v>9.4533333333332994</v>
      </c>
      <c r="O205" s="6">
        <f t="shared" si="33"/>
        <v>-68.076453999999998</v>
      </c>
    </row>
    <row r="206" spans="2:16" x14ac:dyDescent="0.25">
      <c r="B206" s="87">
        <v>8979666666.6667004</v>
      </c>
      <c r="C206" s="87">
        <v>-70.573577999999998</v>
      </c>
      <c r="D206" s="87">
        <v>-63.354346999999997</v>
      </c>
      <c r="F206" s="6">
        <f t="shared" si="34"/>
        <v>9.6655555555555992</v>
      </c>
      <c r="G206" s="6">
        <f t="shared" si="32"/>
        <v>-71.359298999999993</v>
      </c>
      <c r="J206" s="87">
        <v>8979666666.6667004</v>
      </c>
      <c r="K206" s="87">
        <v>-64.516211999999996</v>
      </c>
      <c r="L206" s="87">
        <v>-56.144553999999999</v>
      </c>
      <c r="N206" s="6">
        <f t="shared" si="35"/>
        <v>9.6655555555555992</v>
      </c>
      <c r="O206" s="6">
        <f t="shared" si="33"/>
        <v>-67.294960000000003</v>
      </c>
    </row>
    <row r="207" spans="2:16" x14ac:dyDescent="0.25">
      <c r="B207" s="87">
        <v>9212000000</v>
      </c>
      <c r="C207" s="87">
        <v>-69.516189999999995</v>
      </c>
      <c r="D207" s="87">
        <v>-62.426913999999996</v>
      </c>
      <c r="F207" s="6">
        <f t="shared" si="34"/>
        <v>9.8777777777777995</v>
      </c>
      <c r="G207" s="6">
        <f t="shared" si="32"/>
        <v>-71.137421000000003</v>
      </c>
      <c r="J207" s="87">
        <v>9212000000</v>
      </c>
      <c r="K207" s="87">
        <v>-61.465366000000003</v>
      </c>
      <c r="L207" s="87">
        <v>-52.631492999999999</v>
      </c>
      <c r="N207" s="6">
        <f t="shared" si="35"/>
        <v>9.8777777777777995</v>
      </c>
      <c r="O207" s="6">
        <f t="shared" si="33"/>
        <v>-67.903441999999998</v>
      </c>
    </row>
    <row r="208" spans="2:16" x14ac:dyDescent="0.25">
      <c r="B208" s="87">
        <v>9444333333.3332996</v>
      </c>
      <c r="C208" s="87">
        <v>-68.675224</v>
      </c>
      <c r="D208" s="87">
        <v>-61.245089999999998</v>
      </c>
      <c r="F208" s="6">
        <f t="shared" si="34"/>
        <v>10.09</v>
      </c>
      <c r="G208" s="6">
        <f t="shared" si="32"/>
        <v>-75.145622000000003</v>
      </c>
      <c r="J208" s="87">
        <v>9444333333.3332996</v>
      </c>
      <c r="K208" s="87">
        <v>-64.699303</v>
      </c>
      <c r="L208" s="87">
        <v>-55.588431999999997</v>
      </c>
      <c r="N208" s="6">
        <f t="shared" si="35"/>
        <v>10.09</v>
      </c>
      <c r="O208" s="6">
        <f t="shared" si="33"/>
        <v>-70.170776000000004</v>
      </c>
    </row>
    <row r="209" spans="2:16" x14ac:dyDescent="0.25">
      <c r="B209" s="87">
        <v>9676666666.6667004</v>
      </c>
      <c r="C209" s="87">
        <v>-72.347808999999998</v>
      </c>
      <c r="D209" s="87">
        <v>-64.788460000000001</v>
      </c>
      <c r="F209" s="6">
        <f t="shared" si="34"/>
        <v>10.302222222221999</v>
      </c>
      <c r="G209" s="6">
        <f t="shared" si="32"/>
        <v>-68.457099999999997</v>
      </c>
      <c r="J209" s="87">
        <v>9676666666.6667004</v>
      </c>
      <c r="K209" s="87">
        <v>-62.715546000000003</v>
      </c>
      <c r="L209" s="87">
        <v>-53.498882000000002</v>
      </c>
      <c r="N209" s="6">
        <f t="shared" si="35"/>
        <v>10.302222222221999</v>
      </c>
      <c r="O209" s="6">
        <f t="shared" si="33"/>
        <v>-67.787818999999999</v>
      </c>
    </row>
    <row r="210" spans="2:16" x14ac:dyDescent="0.25">
      <c r="B210" s="87">
        <v>9909000000</v>
      </c>
      <c r="C210" s="87">
        <v>-71.456031999999993</v>
      </c>
      <c r="D210" s="87">
        <v>-63.700958</v>
      </c>
      <c r="F210" s="6">
        <f t="shared" si="34"/>
        <v>10.514444444444001</v>
      </c>
      <c r="G210" s="6">
        <f t="shared" si="32"/>
        <v>-66.318199000000007</v>
      </c>
      <c r="J210" s="87">
        <v>9909000000</v>
      </c>
      <c r="K210" s="87">
        <v>-63.518284000000001</v>
      </c>
      <c r="L210" s="87">
        <v>-54.189383999999997</v>
      </c>
      <c r="N210" s="6">
        <f t="shared" si="35"/>
        <v>10.514444444444001</v>
      </c>
      <c r="O210" s="6">
        <f t="shared" si="33"/>
        <v>-65.689582999999999</v>
      </c>
    </row>
    <row r="211" spans="2:16" x14ac:dyDescent="0.25">
      <c r="B211" s="87">
        <v>10141333333.333</v>
      </c>
      <c r="C211" s="87">
        <v>-72.933852999999999</v>
      </c>
      <c r="D211" s="87">
        <v>-64.984961999999996</v>
      </c>
      <c r="F211" s="6">
        <f t="shared" si="34"/>
        <v>10.726666666667001</v>
      </c>
      <c r="G211" s="6">
        <f t="shared" si="32"/>
        <v>-67.178032000000002</v>
      </c>
      <c r="J211" s="87">
        <v>10141333333.333</v>
      </c>
      <c r="K211" s="87">
        <v>-61.140014999999998</v>
      </c>
      <c r="L211" s="87">
        <v>-51.718819000000003</v>
      </c>
      <c r="N211" s="6">
        <f t="shared" si="35"/>
        <v>10.726666666667001</v>
      </c>
      <c r="O211" s="6">
        <f t="shared" si="33"/>
        <v>-66.290481999999997</v>
      </c>
    </row>
    <row r="212" spans="2:16" x14ac:dyDescent="0.25">
      <c r="B212" s="87">
        <v>10373666666.667</v>
      </c>
      <c r="C212" s="87">
        <v>-69.907454999999999</v>
      </c>
      <c r="D212" s="87">
        <v>-61.769531000000001</v>
      </c>
      <c r="F212" s="6">
        <f t="shared" si="34"/>
        <v>10.938888888889</v>
      </c>
      <c r="G212" s="6">
        <f t="shared" si="32"/>
        <v>-69.615486000000004</v>
      </c>
      <c r="J212" s="87">
        <v>10373666666.667</v>
      </c>
      <c r="K212" s="87">
        <v>-64.874701999999999</v>
      </c>
      <c r="L212" s="87">
        <v>-55.255909000000003</v>
      </c>
      <c r="N212" s="6">
        <f t="shared" si="35"/>
        <v>10.938888888889</v>
      </c>
      <c r="O212" s="6">
        <f t="shared" si="33"/>
        <v>-69.532043000000002</v>
      </c>
    </row>
    <row r="213" spans="2:16" x14ac:dyDescent="0.25">
      <c r="B213" s="87">
        <v>10606000000</v>
      </c>
      <c r="C213" s="87">
        <v>-72.612778000000006</v>
      </c>
      <c r="D213" s="87">
        <v>-64.016090000000005</v>
      </c>
      <c r="F213" s="6">
        <f t="shared" si="34"/>
        <v>11.151111111111</v>
      </c>
      <c r="G213" s="6">
        <f t="shared" si="32"/>
        <v>-73.882523000000006</v>
      </c>
      <c r="J213" s="87">
        <v>10606000000</v>
      </c>
      <c r="K213" s="87">
        <v>-61.183909999999997</v>
      </c>
      <c r="L213" s="87">
        <v>-50.990749000000001</v>
      </c>
      <c r="N213" s="6">
        <f t="shared" si="35"/>
        <v>11.151111111111</v>
      </c>
      <c r="O213" s="6">
        <f t="shared" si="33"/>
        <v>-69.029396000000006</v>
      </c>
    </row>
    <row r="214" spans="2:16" x14ac:dyDescent="0.25">
      <c r="B214" s="87">
        <v>10838333333.333</v>
      </c>
      <c r="C214" s="87">
        <v>-63.471947</v>
      </c>
      <c r="D214" s="87">
        <v>-54.788387</v>
      </c>
      <c r="F214" s="6">
        <f t="shared" si="34"/>
        <v>11.363333333332999</v>
      </c>
      <c r="G214" s="6">
        <f t="shared" si="32"/>
        <v>-72.323470999999998</v>
      </c>
      <c r="J214" s="87">
        <v>10838333333.333</v>
      </c>
      <c r="K214" s="87">
        <v>-65.811874000000003</v>
      </c>
      <c r="L214" s="87">
        <v>-55.307792999999997</v>
      </c>
      <c r="N214" s="6">
        <f t="shared" si="35"/>
        <v>11.363333333332999</v>
      </c>
      <c r="O214" s="6">
        <f t="shared" si="33"/>
        <v>-69.893257000000006</v>
      </c>
    </row>
    <row r="215" spans="2:16" x14ac:dyDescent="0.25">
      <c r="B215" s="87">
        <v>11070666666.667</v>
      </c>
      <c r="C215" s="87">
        <v>-71.665244999999999</v>
      </c>
      <c r="D215" s="87">
        <v>-63.130074</v>
      </c>
      <c r="F215" s="6">
        <f t="shared" si="34"/>
        <v>11.575555555555999</v>
      </c>
      <c r="G215" s="6">
        <f t="shared" si="32"/>
        <v>-73.250977000000006</v>
      </c>
      <c r="J215" s="87">
        <v>11070666666.667</v>
      </c>
      <c r="K215" s="87">
        <v>-64.043259000000006</v>
      </c>
      <c r="L215" s="87">
        <v>-53.382961000000002</v>
      </c>
      <c r="N215" s="6">
        <f t="shared" si="35"/>
        <v>11.575555555555999</v>
      </c>
      <c r="O215" s="6">
        <f t="shared" si="33"/>
        <v>-72.145210000000006</v>
      </c>
    </row>
    <row r="216" spans="2:16" x14ac:dyDescent="0.25">
      <c r="B216" s="87">
        <v>11303000000</v>
      </c>
      <c r="C216" s="87">
        <v>-63.789295000000003</v>
      </c>
      <c r="D216" s="87">
        <v>-55.588306000000003</v>
      </c>
      <c r="F216" s="6">
        <f t="shared" si="34"/>
        <v>11.787777777778</v>
      </c>
      <c r="G216" s="6">
        <f t="shared" si="32"/>
        <v>-73.219391000000002</v>
      </c>
      <c r="J216" s="87">
        <v>11303000000</v>
      </c>
      <c r="K216" s="87">
        <v>-64.526893999999999</v>
      </c>
      <c r="L216" s="87">
        <v>-54.050350000000002</v>
      </c>
      <c r="N216" s="6">
        <f t="shared" si="35"/>
        <v>11.787777777778</v>
      </c>
      <c r="O216" s="6">
        <f t="shared" si="33"/>
        <v>-77.676636000000002</v>
      </c>
    </row>
    <row r="217" spans="2:16" x14ac:dyDescent="0.25">
      <c r="B217" s="87">
        <v>11535333333.333</v>
      </c>
      <c r="C217" s="87">
        <v>-64.347397000000001</v>
      </c>
      <c r="D217" s="87">
        <v>-56.038685000000001</v>
      </c>
      <c r="F217" s="6">
        <f t="shared" si="34"/>
        <v>12</v>
      </c>
      <c r="G217" s="6">
        <f t="shared" si="32"/>
        <v>-69.919646999999998</v>
      </c>
      <c r="J217" s="87">
        <v>11535333333.333</v>
      </c>
      <c r="K217" s="87">
        <v>-66.806763000000004</v>
      </c>
      <c r="L217" s="87">
        <v>-56.789307000000001</v>
      </c>
      <c r="N217" s="6">
        <f t="shared" si="35"/>
        <v>12</v>
      </c>
      <c r="O217" s="6">
        <f t="shared" si="33"/>
        <v>-72.067588999999998</v>
      </c>
    </row>
    <row r="218" spans="2:16" x14ac:dyDescent="0.25">
      <c r="B218" s="87">
        <v>11767666666.667</v>
      </c>
      <c r="C218" s="87">
        <v>-72.744820000000004</v>
      </c>
      <c r="D218" s="87">
        <v>-63.914622999999999</v>
      </c>
      <c r="F218" s="6" t="s">
        <v>21</v>
      </c>
      <c r="J218" s="87">
        <v>11767666666.667</v>
      </c>
      <c r="K218" s="87">
        <v>-63.134906999999998</v>
      </c>
      <c r="L218" s="87">
        <v>-53.849544999999999</v>
      </c>
      <c r="N218" s="6" t="s">
        <v>21</v>
      </c>
    </row>
    <row r="219" spans="2:16" x14ac:dyDescent="0.25">
      <c r="B219" s="87">
        <v>12000000000</v>
      </c>
      <c r="C219" s="87">
        <v>-68.459678999999994</v>
      </c>
      <c r="D219" s="87">
        <v>-58.075958</v>
      </c>
      <c r="J219" s="87">
        <v>12000000000</v>
      </c>
      <c r="K219" s="87">
        <v>-67.687881000000004</v>
      </c>
      <c r="L219" s="87">
        <v>-58.672657000000001</v>
      </c>
    </row>
    <row r="220" spans="2:16" x14ac:dyDescent="0.25">
      <c r="B220" s="87" t="s">
        <v>21</v>
      </c>
      <c r="J220" s="87" t="s">
        <v>21</v>
      </c>
    </row>
    <row r="221" spans="2:16" x14ac:dyDescent="0.25">
      <c r="F221" s="6" t="s">
        <v>43</v>
      </c>
      <c r="N221" s="6" t="s">
        <v>43</v>
      </c>
    </row>
    <row r="222" spans="2:16" ht="15.75" x14ac:dyDescent="0.25">
      <c r="F222" s="6" t="s">
        <v>19</v>
      </c>
      <c r="G222" s="6" t="str">
        <f t="shared" ref="G222:G241" si="36">D248</f>
        <v>3Ix1L dBc Log Mag(dB)</v>
      </c>
      <c r="H222" s="35">
        <v>3</v>
      </c>
      <c r="N222" s="6" t="s">
        <v>19</v>
      </c>
      <c r="O222" s="6" t="str">
        <f t="shared" ref="O222:O241" si="37">L248</f>
        <v>3Ix1L dBc Log Mag(dB)</v>
      </c>
      <c r="P222" s="35">
        <v>3</v>
      </c>
    </row>
    <row r="223" spans="2:16" ht="15.75" x14ac:dyDescent="0.25">
      <c r="B223" s="87" t="s">
        <v>41</v>
      </c>
      <c r="F223" s="6">
        <f t="shared" ref="F223:F241" si="38">B249/1000000000</f>
        <v>1.7270000000000001</v>
      </c>
      <c r="G223" s="6">
        <f t="shared" si="36"/>
        <v>-20.505179999999999</v>
      </c>
      <c r="H223" s="36">
        <f>ABS(AVERAGE(G223:G241)-(H222-1)*15)</f>
        <v>72.756641894736845</v>
      </c>
      <c r="J223" s="87" t="s">
        <v>41</v>
      </c>
      <c r="N223" s="6">
        <f t="shared" ref="N223:N241" si="39">J249/1000000000</f>
        <v>1.7270000000000001</v>
      </c>
      <c r="O223" s="6">
        <f t="shared" si="37"/>
        <v>-25.168327000000001</v>
      </c>
      <c r="P223" s="36">
        <f>ABS(AVERAGE(O223:O241)-(P222-1)*15)</f>
        <v>71.439916421052629</v>
      </c>
    </row>
    <row r="224" spans="2:16" x14ac:dyDescent="0.25">
      <c r="B224" s="87" t="s">
        <v>19</v>
      </c>
      <c r="C224" s="87" t="s">
        <v>153</v>
      </c>
      <c r="D224" s="87" t="s">
        <v>79</v>
      </c>
      <c r="F224" s="6">
        <f t="shared" si="38"/>
        <v>2.2825555555556001</v>
      </c>
      <c r="G224" s="6">
        <f t="shared" si="36"/>
        <v>-37.287742999999999</v>
      </c>
      <c r="J224" s="87" t="s">
        <v>19</v>
      </c>
      <c r="K224" s="87" t="s">
        <v>153</v>
      </c>
      <c r="L224" s="87" t="s">
        <v>79</v>
      </c>
      <c r="N224" s="6">
        <f t="shared" si="39"/>
        <v>2.2825555555556001</v>
      </c>
      <c r="O224" s="6">
        <f t="shared" si="37"/>
        <v>-24.453144000000002</v>
      </c>
    </row>
    <row r="225" spans="2:15" x14ac:dyDescent="0.25">
      <c r="B225" s="87">
        <v>8180000000</v>
      </c>
      <c r="C225" s="87">
        <v>-93.626464999999996</v>
      </c>
      <c r="D225" s="87">
        <v>-87.646927000000005</v>
      </c>
      <c r="F225" s="6">
        <f t="shared" si="38"/>
        <v>2.8381111111111004</v>
      </c>
      <c r="G225" s="6">
        <f t="shared" si="36"/>
        <v>-39.109070000000003</v>
      </c>
      <c r="J225" s="87">
        <v>8180000000</v>
      </c>
      <c r="K225" s="87">
        <v>-82.480782000000005</v>
      </c>
      <c r="L225" s="87">
        <v>-71.717735000000005</v>
      </c>
      <c r="N225" s="6">
        <f t="shared" si="39"/>
        <v>2.8381111111111004</v>
      </c>
      <c r="O225" s="6">
        <f t="shared" si="37"/>
        <v>-30.180698</v>
      </c>
    </row>
    <row r="226" spans="2:15" x14ac:dyDescent="0.25">
      <c r="B226" s="87">
        <v>8392222222.2222004</v>
      </c>
      <c r="C226" s="87">
        <v>-101.05244999999999</v>
      </c>
      <c r="D226" s="87">
        <v>-93.519172999999995</v>
      </c>
      <c r="F226" s="6">
        <f t="shared" si="38"/>
        <v>3.3936666666666997</v>
      </c>
      <c r="G226" s="6">
        <f t="shared" si="36"/>
        <v>-36.590983999999999</v>
      </c>
      <c r="J226" s="87">
        <v>8392222222.2222004</v>
      </c>
      <c r="K226" s="87">
        <v>-82.937538000000004</v>
      </c>
      <c r="L226" s="87">
        <v>-76.116814000000005</v>
      </c>
      <c r="N226" s="6">
        <f t="shared" si="39"/>
        <v>3.3936666666666997</v>
      </c>
      <c r="O226" s="6">
        <f t="shared" si="37"/>
        <v>-36.366318</v>
      </c>
    </row>
    <row r="227" spans="2:15" x14ac:dyDescent="0.25">
      <c r="B227" s="87">
        <v>8604444444.4444008</v>
      </c>
      <c r="C227" s="87">
        <v>-85.844040000000007</v>
      </c>
      <c r="D227" s="87">
        <v>-78.070305000000005</v>
      </c>
      <c r="F227" s="6">
        <f t="shared" si="38"/>
        <v>3.9492222222222</v>
      </c>
      <c r="G227" s="6">
        <f t="shared" si="36"/>
        <v>-46.741546999999997</v>
      </c>
      <c r="J227" s="87">
        <v>8604444444.4444008</v>
      </c>
      <c r="K227" s="87">
        <v>-79.219841000000002</v>
      </c>
      <c r="L227" s="87">
        <v>-72.292457999999996</v>
      </c>
      <c r="N227" s="6">
        <f t="shared" si="39"/>
        <v>3.9492222222222</v>
      </c>
      <c r="O227" s="6">
        <f t="shared" si="37"/>
        <v>-41.872936000000003</v>
      </c>
    </row>
    <row r="228" spans="2:15" x14ac:dyDescent="0.25">
      <c r="B228" s="87">
        <v>8816666666.6667004</v>
      </c>
      <c r="C228" s="87">
        <v>-79.510688999999999</v>
      </c>
      <c r="D228" s="87">
        <v>-71.889319999999998</v>
      </c>
      <c r="F228" s="6">
        <f t="shared" si="38"/>
        <v>4.5047777777777993</v>
      </c>
      <c r="G228" s="6">
        <f t="shared" si="36"/>
        <v>-45.479008</v>
      </c>
      <c r="J228" s="87">
        <v>8816666666.6667004</v>
      </c>
      <c r="K228" s="87">
        <v>-79.213050999999993</v>
      </c>
      <c r="L228" s="87">
        <v>-71.557158999999999</v>
      </c>
      <c r="N228" s="6">
        <f t="shared" si="39"/>
        <v>4.5047777777777993</v>
      </c>
      <c r="O228" s="6">
        <f t="shared" si="37"/>
        <v>-45.564297000000003</v>
      </c>
    </row>
    <row r="229" spans="2:15" x14ac:dyDescent="0.25">
      <c r="B229" s="87">
        <v>9028888888.8889008</v>
      </c>
      <c r="C229" s="87">
        <v>-90.397437999999994</v>
      </c>
      <c r="D229" s="87">
        <v>-83.130142000000006</v>
      </c>
      <c r="F229" s="6">
        <f t="shared" si="38"/>
        <v>5.0603333333332996</v>
      </c>
      <c r="G229" s="6">
        <f t="shared" si="36"/>
        <v>-48.811199000000002</v>
      </c>
      <c r="J229" s="87">
        <v>9028888888.8889008</v>
      </c>
      <c r="K229" s="87">
        <v>-78.861823999999999</v>
      </c>
      <c r="L229" s="87">
        <v>-70.797202999999996</v>
      </c>
      <c r="N229" s="6">
        <f t="shared" si="39"/>
        <v>5.0603333333332996</v>
      </c>
      <c r="O229" s="6">
        <f t="shared" si="37"/>
        <v>-50.970134999999999</v>
      </c>
    </row>
    <row r="230" spans="2:15" x14ac:dyDescent="0.25">
      <c r="B230" s="87">
        <v>9241111111.1110992</v>
      </c>
      <c r="C230" s="87">
        <v>-82.583343999999997</v>
      </c>
      <c r="D230" s="87">
        <v>-75.364113000000003</v>
      </c>
      <c r="F230" s="6">
        <f t="shared" si="38"/>
        <v>5.6158888888888994</v>
      </c>
      <c r="G230" s="6">
        <f t="shared" si="36"/>
        <v>-53.219341</v>
      </c>
      <c r="J230" s="87">
        <v>9241111111.1110992</v>
      </c>
      <c r="K230" s="87">
        <v>-83.660667000000004</v>
      </c>
      <c r="L230" s="87">
        <v>-75.289008999999993</v>
      </c>
      <c r="N230" s="6">
        <f t="shared" si="39"/>
        <v>5.6158888888888994</v>
      </c>
      <c r="O230" s="6">
        <f t="shared" si="37"/>
        <v>-43.948715</v>
      </c>
    </row>
    <row r="231" spans="2:15" x14ac:dyDescent="0.25">
      <c r="B231" s="87">
        <v>9453333333.3332996</v>
      </c>
      <c r="C231" s="87">
        <v>-80.009467999999998</v>
      </c>
      <c r="D231" s="87">
        <v>-72.920197000000002</v>
      </c>
      <c r="F231" s="6">
        <f t="shared" si="38"/>
        <v>6.1714444444443997</v>
      </c>
      <c r="G231" s="6">
        <f t="shared" si="36"/>
        <v>-53.803375000000003</v>
      </c>
      <c r="J231" s="87">
        <v>9453333333.3332996</v>
      </c>
      <c r="K231" s="87">
        <v>-76.910331999999997</v>
      </c>
      <c r="L231" s="87">
        <v>-68.076453999999998</v>
      </c>
      <c r="N231" s="6">
        <f t="shared" si="39"/>
        <v>6.1714444444443997</v>
      </c>
      <c r="O231" s="6">
        <f t="shared" si="37"/>
        <v>-41.560668999999997</v>
      </c>
    </row>
    <row r="232" spans="2:15" x14ac:dyDescent="0.25">
      <c r="B232" s="87">
        <v>9665555555.5555992</v>
      </c>
      <c r="C232" s="87">
        <v>-78.789428999999998</v>
      </c>
      <c r="D232" s="87">
        <v>-71.359298999999993</v>
      </c>
      <c r="F232" s="6">
        <f t="shared" si="38"/>
        <v>6.7270000000000003</v>
      </c>
      <c r="G232" s="6">
        <f t="shared" si="36"/>
        <v>-44.628898999999997</v>
      </c>
      <c r="J232" s="87">
        <v>9665555555.5555992</v>
      </c>
      <c r="K232" s="87">
        <v>-76.405829999999995</v>
      </c>
      <c r="L232" s="87">
        <v>-67.294960000000003</v>
      </c>
      <c r="N232" s="6">
        <f t="shared" si="39"/>
        <v>6.7270000000000003</v>
      </c>
      <c r="O232" s="6">
        <f t="shared" si="37"/>
        <v>-55.996529000000002</v>
      </c>
    </row>
    <row r="233" spans="2:15" x14ac:dyDescent="0.25">
      <c r="B233" s="87">
        <v>9877777777.7777996</v>
      </c>
      <c r="C233" s="87">
        <v>-78.696776999999997</v>
      </c>
      <c r="D233" s="87">
        <v>-71.137421000000003</v>
      </c>
      <c r="F233" s="6">
        <f t="shared" si="38"/>
        <v>7.2825555555556001</v>
      </c>
      <c r="G233" s="6">
        <f t="shared" si="36"/>
        <v>-47.279186000000003</v>
      </c>
      <c r="J233" s="87">
        <v>9877777777.7777996</v>
      </c>
      <c r="K233" s="87">
        <v>-77.120109999999997</v>
      </c>
      <c r="L233" s="87">
        <v>-67.903441999999998</v>
      </c>
      <c r="N233" s="6">
        <f t="shared" si="39"/>
        <v>7.2825555555556001</v>
      </c>
      <c r="O233" s="6">
        <f t="shared" si="37"/>
        <v>-47.891598000000002</v>
      </c>
    </row>
    <row r="234" spans="2:15" x14ac:dyDescent="0.25">
      <c r="B234" s="87">
        <v>10090000000</v>
      </c>
      <c r="C234" s="87">
        <v>-82.900695999999996</v>
      </c>
      <c r="D234" s="87">
        <v>-75.145622000000003</v>
      </c>
      <c r="F234" s="6">
        <f t="shared" si="38"/>
        <v>7.8381111111111004</v>
      </c>
      <c r="G234" s="6">
        <f t="shared" si="36"/>
        <v>-37.895031000000003</v>
      </c>
      <c r="J234" s="87">
        <v>10090000000</v>
      </c>
      <c r="K234" s="87">
        <v>-79.499679999999998</v>
      </c>
      <c r="L234" s="87">
        <v>-70.170776000000004</v>
      </c>
      <c r="N234" s="6">
        <f t="shared" si="39"/>
        <v>7.8381111111111004</v>
      </c>
      <c r="O234" s="6">
        <f t="shared" si="37"/>
        <v>-41.378117000000003</v>
      </c>
    </row>
    <row r="235" spans="2:15" x14ac:dyDescent="0.25">
      <c r="B235" s="87">
        <v>10302222222.222</v>
      </c>
      <c r="C235" s="87">
        <v>-76.405991</v>
      </c>
      <c r="D235" s="87">
        <v>-68.457099999999997</v>
      </c>
      <c r="F235" s="6">
        <f t="shared" si="38"/>
        <v>8.3936666666667001</v>
      </c>
      <c r="G235" s="6">
        <f t="shared" si="36"/>
        <v>-35.444626</v>
      </c>
      <c r="J235" s="87">
        <v>10302222222.222</v>
      </c>
      <c r="K235" s="87">
        <v>-77.209023000000002</v>
      </c>
      <c r="L235" s="87">
        <v>-67.787818999999999</v>
      </c>
      <c r="N235" s="6">
        <f t="shared" si="39"/>
        <v>8.3936666666667001</v>
      </c>
      <c r="O235" s="6">
        <f t="shared" si="37"/>
        <v>-43.459412</v>
      </c>
    </row>
    <row r="236" spans="2:15" x14ac:dyDescent="0.25">
      <c r="B236" s="87">
        <v>10514444444.444</v>
      </c>
      <c r="C236" s="87">
        <v>-74.456115999999994</v>
      </c>
      <c r="D236" s="87">
        <v>-66.318199000000007</v>
      </c>
      <c r="F236" s="6">
        <f t="shared" si="38"/>
        <v>8.9492222222222004</v>
      </c>
      <c r="G236" s="6">
        <f t="shared" si="36"/>
        <v>-41.293934</v>
      </c>
      <c r="J236" s="87">
        <v>10514444444.444</v>
      </c>
      <c r="K236" s="87">
        <v>-75.30838</v>
      </c>
      <c r="L236" s="87">
        <v>-65.689582999999999</v>
      </c>
      <c r="N236" s="6">
        <f t="shared" si="39"/>
        <v>8.9492222222222004</v>
      </c>
      <c r="O236" s="6">
        <f t="shared" si="37"/>
        <v>-44.287799999999997</v>
      </c>
    </row>
    <row r="237" spans="2:15" x14ac:dyDescent="0.25">
      <c r="B237" s="87">
        <v>10726666666.667</v>
      </c>
      <c r="C237" s="87">
        <v>-75.774719000000005</v>
      </c>
      <c r="D237" s="87">
        <v>-67.178032000000002</v>
      </c>
      <c r="F237" s="6">
        <f t="shared" si="38"/>
        <v>9.5047777777778002</v>
      </c>
      <c r="G237" s="6">
        <f t="shared" si="36"/>
        <v>-49.561126999999999</v>
      </c>
      <c r="J237" s="87">
        <v>10726666666.667</v>
      </c>
      <c r="K237" s="87">
        <v>-76.483649999999997</v>
      </c>
      <c r="L237" s="87">
        <v>-66.290481999999997</v>
      </c>
      <c r="N237" s="6">
        <f t="shared" si="39"/>
        <v>9.5047777777778002</v>
      </c>
      <c r="O237" s="6">
        <f t="shared" si="37"/>
        <v>-51.098351000000001</v>
      </c>
    </row>
    <row r="238" spans="2:15" x14ac:dyDescent="0.25">
      <c r="B238" s="87">
        <v>10938888888.889</v>
      </c>
      <c r="C238" s="87">
        <v>-78.299048999999997</v>
      </c>
      <c r="D238" s="87">
        <v>-69.615486000000004</v>
      </c>
      <c r="F238" s="6">
        <f t="shared" si="38"/>
        <v>10.060333333333</v>
      </c>
      <c r="G238" s="6">
        <f t="shared" si="36"/>
        <v>-42.666119000000002</v>
      </c>
      <c r="J238" s="87">
        <v>10938888888.889</v>
      </c>
      <c r="K238" s="87">
        <v>-80.036118000000002</v>
      </c>
      <c r="L238" s="87">
        <v>-69.532043000000002</v>
      </c>
      <c r="N238" s="6">
        <f t="shared" si="39"/>
        <v>10.060333333333</v>
      </c>
      <c r="O238" s="6">
        <f t="shared" si="37"/>
        <v>-46.060856000000001</v>
      </c>
    </row>
    <row r="239" spans="2:15" x14ac:dyDescent="0.25">
      <c r="B239" s="87">
        <v>11151111111.111</v>
      </c>
      <c r="C239" s="87">
        <v>-82.417693999999997</v>
      </c>
      <c r="D239" s="87">
        <v>-73.882523000000006</v>
      </c>
      <c r="F239" s="6">
        <f t="shared" si="38"/>
        <v>10.615888888889</v>
      </c>
      <c r="G239" s="6">
        <f t="shared" si="36"/>
        <v>-42.034984999999999</v>
      </c>
      <c r="J239" s="87">
        <v>11151111111.111</v>
      </c>
      <c r="K239" s="87">
        <v>-79.689696999999995</v>
      </c>
      <c r="L239" s="87">
        <v>-69.029396000000006</v>
      </c>
      <c r="N239" s="6">
        <f t="shared" si="39"/>
        <v>10.615888888889</v>
      </c>
      <c r="O239" s="6">
        <f t="shared" si="37"/>
        <v>-48.400303000000001</v>
      </c>
    </row>
    <row r="240" spans="2:15" x14ac:dyDescent="0.25">
      <c r="B240" s="87">
        <v>11363333333.333</v>
      </c>
      <c r="C240" s="87">
        <v>-80.524467000000001</v>
      </c>
      <c r="D240" s="87">
        <v>-72.323470999999998</v>
      </c>
      <c r="F240" s="6">
        <f t="shared" si="38"/>
        <v>11.171444444444001</v>
      </c>
      <c r="G240" s="6">
        <f t="shared" si="36"/>
        <v>-43.325496999999999</v>
      </c>
      <c r="J240" s="87">
        <v>11363333333.333</v>
      </c>
      <c r="K240" s="87">
        <v>-80.369804000000002</v>
      </c>
      <c r="L240" s="87">
        <v>-69.893257000000006</v>
      </c>
      <c r="N240" s="6">
        <f t="shared" si="39"/>
        <v>11.171444444444001</v>
      </c>
      <c r="O240" s="6">
        <f t="shared" si="37"/>
        <v>-33.523978999999997</v>
      </c>
    </row>
    <row r="241" spans="2:16" x14ac:dyDescent="0.25">
      <c r="B241" s="87">
        <v>11575555555.556</v>
      </c>
      <c r="C241" s="87">
        <v>-81.559685000000002</v>
      </c>
      <c r="D241" s="87">
        <v>-73.250977000000006</v>
      </c>
      <c r="F241" s="6">
        <f t="shared" si="38"/>
        <v>11.727</v>
      </c>
      <c r="G241" s="6">
        <f t="shared" si="36"/>
        <v>-46.699345000000001</v>
      </c>
      <c r="J241" s="87">
        <v>11575555555.556</v>
      </c>
      <c r="K241" s="87">
        <v>-82.162666000000002</v>
      </c>
      <c r="L241" s="87">
        <v>-72.145210000000006</v>
      </c>
      <c r="N241" s="6">
        <f t="shared" si="39"/>
        <v>11.727</v>
      </c>
      <c r="O241" s="6">
        <f t="shared" si="37"/>
        <v>-35.176228000000002</v>
      </c>
    </row>
    <row r="242" spans="2:16" x14ac:dyDescent="0.25">
      <c r="B242" s="87">
        <v>11787777777.778</v>
      </c>
      <c r="C242" s="87">
        <v>-82.049591000000007</v>
      </c>
      <c r="D242" s="87">
        <v>-73.219391000000002</v>
      </c>
      <c r="F242" s="6" t="s">
        <v>21</v>
      </c>
      <c r="J242" s="87">
        <v>11787777777.778</v>
      </c>
      <c r="K242" s="87">
        <v>-86.962006000000002</v>
      </c>
      <c r="L242" s="87">
        <v>-77.676636000000002</v>
      </c>
      <c r="N242" s="6" t="s">
        <v>21</v>
      </c>
    </row>
    <row r="243" spans="2:16" x14ac:dyDescent="0.25">
      <c r="B243" s="87">
        <v>12000000000</v>
      </c>
      <c r="C243" s="87">
        <v>-80.303375000000003</v>
      </c>
      <c r="D243" s="87">
        <v>-69.919646999999998</v>
      </c>
      <c r="J243" s="87">
        <v>12000000000</v>
      </c>
      <c r="K243" s="87">
        <v>-81.082817000000006</v>
      </c>
      <c r="L243" s="87">
        <v>-72.067588999999998</v>
      </c>
    </row>
    <row r="244" spans="2:16" x14ac:dyDescent="0.25">
      <c r="B244" s="87" t="s">
        <v>21</v>
      </c>
      <c r="J244" s="87" t="s">
        <v>21</v>
      </c>
    </row>
    <row r="245" spans="2:16" x14ac:dyDescent="0.25">
      <c r="F245" s="6" t="s">
        <v>45</v>
      </c>
      <c r="N245" s="6" t="s">
        <v>45</v>
      </c>
    </row>
    <row r="246" spans="2:16" ht="15.75" x14ac:dyDescent="0.25">
      <c r="F246" s="6" t="s">
        <v>19</v>
      </c>
      <c r="G246" s="6" t="str">
        <f t="shared" ref="G246:G265" si="40">D272</f>
        <v>3Ix2L dBc Log Mag(dB)</v>
      </c>
      <c r="H246" s="35">
        <v>3</v>
      </c>
      <c r="N246" s="6" t="s">
        <v>19</v>
      </c>
      <c r="O246" s="6" t="str">
        <f t="shared" ref="O246:O265" si="41">L272</f>
        <v>3Ix2L dBc Log Mag(dB)</v>
      </c>
      <c r="P246" s="35">
        <v>3</v>
      </c>
    </row>
    <row r="247" spans="2:16" ht="15.75" x14ac:dyDescent="0.25">
      <c r="B247" s="87" t="s">
        <v>43</v>
      </c>
      <c r="F247" s="6">
        <f t="shared" ref="F247:F265" si="42">B273/1000000000</f>
        <v>3.7269999999999999</v>
      </c>
      <c r="G247" s="6">
        <f t="shared" si="40"/>
        <v>-43.081673000000002</v>
      </c>
      <c r="H247" s="36">
        <f>ABS(AVERAGE(G247:G265)-(H246-1)*15)</f>
        <v>82.167537894736839</v>
      </c>
      <c r="J247" s="87" t="s">
        <v>43</v>
      </c>
      <c r="N247" s="6">
        <f t="shared" ref="N247:N265" si="43">J273/1000000000</f>
        <v>3.7269999999999999</v>
      </c>
      <c r="O247" s="6">
        <f t="shared" si="41"/>
        <v>-50.506236999999999</v>
      </c>
      <c r="P247" s="36">
        <f>ABS(AVERAGE(O247:O265)-(P246-1)*15)</f>
        <v>83.352252105263148</v>
      </c>
    </row>
    <row r="248" spans="2:16" x14ac:dyDescent="0.25">
      <c r="B248" s="87" t="s">
        <v>19</v>
      </c>
      <c r="C248" s="87" t="s">
        <v>154</v>
      </c>
      <c r="D248" s="87" t="s">
        <v>80</v>
      </c>
      <c r="F248" s="6">
        <f t="shared" si="42"/>
        <v>4.1866111111111</v>
      </c>
      <c r="G248" s="6">
        <f t="shared" si="40"/>
        <v>-46.910457999999998</v>
      </c>
      <c r="J248" s="87" t="s">
        <v>19</v>
      </c>
      <c r="K248" s="87" t="s">
        <v>154</v>
      </c>
      <c r="L248" s="87" t="s">
        <v>80</v>
      </c>
      <c r="N248" s="6">
        <f t="shared" si="43"/>
        <v>4.1866111111111</v>
      </c>
      <c r="O248" s="6">
        <f t="shared" si="41"/>
        <v>-46.911017999999999</v>
      </c>
    </row>
    <row r="249" spans="2:16" x14ac:dyDescent="0.25">
      <c r="B249" s="87">
        <v>1727000000</v>
      </c>
      <c r="C249" s="87">
        <v>-26.484712999999999</v>
      </c>
      <c r="D249" s="87">
        <v>-20.505179999999999</v>
      </c>
      <c r="F249" s="6">
        <f t="shared" si="42"/>
        <v>4.6462222222222005</v>
      </c>
      <c r="G249" s="6">
        <f t="shared" si="40"/>
        <v>-55.736033999999997</v>
      </c>
      <c r="J249" s="87">
        <v>1727000000</v>
      </c>
      <c r="K249" s="87">
        <v>-35.931373999999998</v>
      </c>
      <c r="L249" s="87">
        <v>-25.168327000000001</v>
      </c>
      <c r="N249" s="6">
        <f t="shared" si="43"/>
        <v>4.6462222222222005</v>
      </c>
      <c r="O249" s="6">
        <f t="shared" si="41"/>
        <v>-45.269516000000003</v>
      </c>
    </row>
    <row r="250" spans="2:16" x14ac:dyDescent="0.25">
      <c r="B250" s="87">
        <v>2282555555.5556002</v>
      </c>
      <c r="C250" s="87">
        <v>-44.821021999999999</v>
      </c>
      <c r="D250" s="87">
        <v>-37.287742999999999</v>
      </c>
      <c r="F250" s="6">
        <f t="shared" si="42"/>
        <v>5.1058333333332993</v>
      </c>
      <c r="G250" s="6">
        <f t="shared" si="40"/>
        <v>-54.143932</v>
      </c>
      <c r="J250" s="87">
        <v>2282555555.5556002</v>
      </c>
      <c r="K250" s="87">
        <v>-31.273865000000001</v>
      </c>
      <c r="L250" s="87">
        <v>-24.453144000000002</v>
      </c>
      <c r="N250" s="6">
        <f t="shared" si="43"/>
        <v>5.1058333333332993</v>
      </c>
      <c r="O250" s="6">
        <f t="shared" si="41"/>
        <v>-43.859015999999997</v>
      </c>
    </row>
    <row r="251" spans="2:16" x14ac:dyDescent="0.25">
      <c r="B251" s="87">
        <v>2838111111.1111002</v>
      </c>
      <c r="C251" s="87">
        <v>-46.882801000000001</v>
      </c>
      <c r="D251" s="87">
        <v>-39.109070000000003</v>
      </c>
      <c r="F251" s="6">
        <f t="shared" si="42"/>
        <v>5.5654444444443998</v>
      </c>
      <c r="G251" s="6">
        <f t="shared" si="40"/>
        <v>-53.584698000000003</v>
      </c>
      <c r="J251" s="87">
        <v>2838111111.1111002</v>
      </c>
      <c r="K251" s="87">
        <v>-37.108077999999999</v>
      </c>
      <c r="L251" s="87">
        <v>-30.180698</v>
      </c>
      <c r="N251" s="6">
        <f t="shared" si="43"/>
        <v>5.5654444444443998</v>
      </c>
      <c r="O251" s="6">
        <f t="shared" si="41"/>
        <v>-45.542442000000001</v>
      </c>
    </row>
    <row r="252" spans="2:16" x14ac:dyDescent="0.25">
      <c r="B252" s="87">
        <v>3393666666.6666999</v>
      </c>
      <c r="C252" s="87">
        <v>-44.212349000000003</v>
      </c>
      <c r="D252" s="87">
        <v>-36.590983999999999</v>
      </c>
      <c r="F252" s="6">
        <f t="shared" si="42"/>
        <v>6.0250555555555998</v>
      </c>
      <c r="G252" s="6">
        <f t="shared" si="40"/>
        <v>-48.481358</v>
      </c>
      <c r="J252" s="87">
        <v>3393666666.6666999</v>
      </c>
      <c r="K252" s="87">
        <v>-44.022205</v>
      </c>
      <c r="L252" s="87">
        <v>-36.366318</v>
      </c>
      <c r="N252" s="6">
        <f t="shared" si="43"/>
        <v>6.0250555555555998</v>
      </c>
      <c r="O252" s="6">
        <f t="shared" si="41"/>
        <v>-49.739620000000002</v>
      </c>
    </row>
    <row r="253" spans="2:16" x14ac:dyDescent="0.25">
      <c r="B253" s="87">
        <v>3949222222.2221999</v>
      </c>
      <c r="C253" s="87">
        <v>-54.008845999999998</v>
      </c>
      <c r="D253" s="87">
        <v>-46.741546999999997</v>
      </c>
      <c r="F253" s="6">
        <f t="shared" si="42"/>
        <v>6.4846666666667003</v>
      </c>
      <c r="G253" s="6">
        <f t="shared" si="40"/>
        <v>-48.583778000000002</v>
      </c>
      <c r="J253" s="87">
        <v>3949222222.2221999</v>
      </c>
      <c r="K253" s="87">
        <v>-49.937556999999998</v>
      </c>
      <c r="L253" s="87">
        <v>-41.872936000000003</v>
      </c>
      <c r="N253" s="6">
        <f t="shared" si="43"/>
        <v>6.4846666666667003</v>
      </c>
      <c r="O253" s="6">
        <f t="shared" si="41"/>
        <v>-55.772086999999999</v>
      </c>
    </row>
    <row r="254" spans="2:16" x14ac:dyDescent="0.25">
      <c r="B254" s="87">
        <v>4504777777.7777996</v>
      </c>
      <c r="C254" s="87">
        <v>-52.698234999999997</v>
      </c>
      <c r="D254" s="87">
        <v>-45.479008</v>
      </c>
      <c r="F254" s="6">
        <f t="shared" si="42"/>
        <v>6.9442777777778</v>
      </c>
      <c r="G254" s="6">
        <f t="shared" si="40"/>
        <v>-48.556975999999999</v>
      </c>
      <c r="J254" s="87">
        <v>4504777777.7777996</v>
      </c>
      <c r="K254" s="87">
        <v>-53.935955</v>
      </c>
      <c r="L254" s="87">
        <v>-45.564297000000003</v>
      </c>
      <c r="N254" s="6">
        <f t="shared" si="43"/>
        <v>6.9442777777778</v>
      </c>
      <c r="O254" s="6">
        <f t="shared" si="41"/>
        <v>-53.792133</v>
      </c>
    </row>
    <row r="255" spans="2:16" x14ac:dyDescent="0.25">
      <c r="B255" s="87">
        <v>5060333333.3332996</v>
      </c>
      <c r="C255" s="87">
        <v>-55.900475</v>
      </c>
      <c r="D255" s="87">
        <v>-48.811199000000002</v>
      </c>
      <c r="F255" s="6">
        <f t="shared" si="42"/>
        <v>7.4038888888888996</v>
      </c>
      <c r="G255" s="6">
        <f t="shared" si="40"/>
        <v>-49.468266</v>
      </c>
      <c r="J255" s="87">
        <v>5060333333.3332996</v>
      </c>
      <c r="K255" s="87">
        <v>-59.804008000000003</v>
      </c>
      <c r="L255" s="87">
        <v>-50.970134999999999</v>
      </c>
      <c r="N255" s="6">
        <f t="shared" si="43"/>
        <v>7.4038888888888996</v>
      </c>
      <c r="O255" s="6">
        <f t="shared" si="41"/>
        <v>-63.365841000000003</v>
      </c>
    </row>
    <row r="256" spans="2:16" x14ac:dyDescent="0.25">
      <c r="B256" s="87">
        <v>5615888888.8888998</v>
      </c>
      <c r="C256" s="87">
        <v>-60.649475000000002</v>
      </c>
      <c r="D256" s="87">
        <v>-53.219341</v>
      </c>
      <c r="F256" s="6">
        <f t="shared" si="42"/>
        <v>7.8635000000000002</v>
      </c>
      <c r="G256" s="6">
        <f t="shared" si="40"/>
        <v>-51.920765000000003</v>
      </c>
      <c r="J256" s="87">
        <v>5615888888.8888998</v>
      </c>
      <c r="K256" s="87">
        <v>-53.059586000000003</v>
      </c>
      <c r="L256" s="87">
        <v>-43.948715</v>
      </c>
      <c r="N256" s="6">
        <f t="shared" si="43"/>
        <v>7.8635000000000002</v>
      </c>
      <c r="O256" s="6">
        <f t="shared" si="41"/>
        <v>-56.517994000000002</v>
      </c>
    </row>
    <row r="257" spans="2:16" x14ac:dyDescent="0.25">
      <c r="B257" s="87">
        <v>6171444444.4443998</v>
      </c>
      <c r="C257" s="87">
        <v>-61.362727999999997</v>
      </c>
      <c r="D257" s="87">
        <v>-53.803375000000003</v>
      </c>
      <c r="F257" s="6">
        <f t="shared" si="42"/>
        <v>8.3231111111110998</v>
      </c>
      <c r="G257" s="6">
        <f t="shared" si="40"/>
        <v>-52.657204</v>
      </c>
      <c r="J257" s="87">
        <v>6171444444.4443998</v>
      </c>
      <c r="K257" s="87">
        <v>-50.777332000000001</v>
      </c>
      <c r="L257" s="87">
        <v>-41.560668999999997</v>
      </c>
      <c r="N257" s="6">
        <f t="shared" si="43"/>
        <v>8.3231111111110998</v>
      </c>
      <c r="O257" s="6">
        <f t="shared" si="41"/>
        <v>-52.960247000000003</v>
      </c>
    </row>
    <row r="258" spans="2:16" x14ac:dyDescent="0.25">
      <c r="B258" s="87">
        <v>6727000000</v>
      </c>
      <c r="C258" s="87">
        <v>-52.383972</v>
      </c>
      <c r="D258" s="87">
        <v>-44.628898999999997</v>
      </c>
      <c r="F258" s="6">
        <f t="shared" si="42"/>
        <v>8.7827222222222012</v>
      </c>
      <c r="G258" s="6">
        <f t="shared" si="40"/>
        <v>-54.812514999999998</v>
      </c>
      <c r="J258" s="87">
        <v>6727000000</v>
      </c>
      <c r="K258" s="87">
        <v>-65.325423999999998</v>
      </c>
      <c r="L258" s="87">
        <v>-55.996529000000002</v>
      </c>
      <c r="N258" s="6">
        <f t="shared" si="43"/>
        <v>8.7827222222222012</v>
      </c>
      <c r="O258" s="6">
        <f t="shared" si="41"/>
        <v>-52.533839999999998</v>
      </c>
    </row>
    <row r="259" spans="2:16" x14ac:dyDescent="0.25">
      <c r="B259" s="87">
        <v>7282555555.5556002</v>
      </c>
      <c r="C259" s="87">
        <v>-55.228073000000002</v>
      </c>
      <c r="D259" s="87">
        <v>-47.279186000000003</v>
      </c>
      <c r="F259" s="6">
        <f t="shared" si="42"/>
        <v>9.2423333333332991</v>
      </c>
      <c r="G259" s="6">
        <f t="shared" si="40"/>
        <v>-55.672569000000003</v>
      </c>
      <c r="J259" s="87">
        <v>7282555555.5556002</v>
      </c>
      <c r="K259" s="87">
        <v>-57.312793999999997</v>
      </c>
      <c r="L259" s="87">
        <v>-47.891598000000002</v>
      </c>
      <c r="N259" s="6">
        <f t="shared" si="43"/>
        <v>9.2423333333332991</v>
      </c>
      <c r="O259" s="6">
        <f t="shared" si="41"/>
        <v>-54.647758000000003</v>
      </c>
    </row>
    <row r="260" spans="2:16" x14ac:dyDescent="0.25">
      <c r="B260" s="87">
        <v>7838111111.1111002</v>
      </c>
      <c r="C260" s="87">
        <v>-46.032947999999998</v>
      </c>
      <c r="D260" s="87">
        <v>-37.895031000000003</v>
      </c>
      <c r="F260" s="6">
        <f t="shared" si="42"/>
        <v>9.7019444444444005</v>
      </c>
      <c r="G260" s="6">
        <f t="shared" si="40"/>
        <v>-55.975676999999997</v>
      </c>
      <c r="J260" s="87">
        <v>7838111111.1111002</v>
      </c>
      <c r="K260" s="87">
        <v>-50.99691</v>
      </c>
      <c r="L260" s="87">
        <v>-41.378117000000003</v>
      </c>
      <c r="N260" s="6">
        <f t="shared" si="43"/>
        <v>9.7019444444444005</v>
      </c>
      <c r="O260" s="6">
        <f t="shared" si="41"/>
        <v>-56.703097999999997</v>
      </c>
    </row>
    <row r="261" spans="2:16" x14ac:dyDescent="0.25">
      <c r="B261" s="87">
        <v>8393666666.6667004</v>
      </c>
      <c r="C261" s="87">
        <v>-44.041313000000002</v>
      </c>
      <c r="D261" s="87">
        <v>-35.444626</v>
      </c>
      <c r="F261" s="6">
        <f t="shared" si="42"/>
        <v>10.161555555555999</v>
      </c>
      <c r="G261" s="6">
        <f t="shared" si="40"/>
        <v>-58.714042999999997</v>
      </c>
      <c r="J261" s="87">
        <v>8393666666.6667004</v>
      </c>
      <c r="K261" s="87">
        <v>-53.652572999999997</v>
      </c>
      <c r="L261" s="87">
        <v>-43.459412</v>
      </c>
      <c r="N261" s="6">
        <f t="shared" si="43"/>
        <v>10.161555555555999</v>
      </c>
      <c r="O261" s="6">
        <f t="shared" si="41"/>
        <v>-56.849842000000002</v>
      </c>
    </row>
    <row r="262" spans="2:16" x14ac:dyDescent="0.25">
      <c r="B262" s="87">
        <v>8949222222.2222004</v>
      </c>
      <c r="C262" s="87">
        <v>-49.977493000000003</v>
      </c>
      <c r="D262" s="87">
        <v>-41.293934</v>
      </c>
      <c r="F262" s="6">
        <f t="shared" si="42"/>
        <v>10.621166666666999</v>
      </c>
      <c r="G262" s="6">
        <f t="shared" si="40"/>
        <v>-56.212783999999999</v>
      </c>
      <c r="J262" s="87">
        <v>8949222222.2222004</v>
      </c>
      <c r="K262" s="87">
        <v>-54.791882000000001</v>
      </c>
      <c r="L262" s="87">
        <v>-44.287799999999997</v>
      </c>
      <c r="N262" s="6">
        <f t="shared" si="43"/>
        <v>10.621166666666999</v>
      </c>
      <c r="O262" s="6">
        <f t="shared" si="41"/>
        <v>-56.269092999999998</v>
      </c>
    </row>
    <row r="263" spans="2:16" x14ac:dyDescent="0.25">
      <c r="B263" s="87">
        <v>9504777777.7777996</v>
      </c>
      <c r="C263" s="87">
        <v>-58.096297999999997</v>
      </c>
      <c r="D263" s="87">
        <v>-49.561126999999999</v>
      </c>
      <c r="F263" s="6">
        <f t="shared" si="42"/>
        <v>11.080777777778</v>
      </c>
      <c r="G263" s="6">
        <f t="shared" si="40"/>
        <v>-54.123317999999998</v>
      </c>
      <c r="J263" s="87">
        <v>9504777777.7777996</v>
      </c>
      <c r="K263" s="87">
        <v>-61.758651999999998</v>
      </c>
      <c r="L263" s="87">
        <v>-51.098351000000001</v>
      </c>
      <c r="N263" s="6">
        <f t="shared" si="43"/>
        <v>11.080777777778</v>
      </c>
      <c r="O263" s="6">
        <f t="shared" si="41"/>
        <v>-55.778827999999997</v>
      </c>
    </row>
    <row r="264" spans="2:16" x14ac:dyDescent="0.25">
      <c r="B264" s="87">
        <v>10060333333.333</v>
      </c>
      <c r="C264" s="87">
        <v>-50.867111000000001</v>
      </c>
      <c r="D264" s="87">
        <v>-42.666119000000002</v>
      </c>
      <c r="F264" s="6">
        <f t="shared" si="42"/>
        <v>11.540388888889</v>
      </c>
      <c r="G264" s="6">
        <f t="shared" si="40"/>
        <v>-51.909377999999997</v>
      </c>
      <c r="J264" s="87">
        <v>10060333333.333</v>
      </c>
      <c r="K264" s="87">
        <v>-56.537402999999998</v>
      </c>
      <c r="L264" s="87">
        <v>-46.060856000000001</v>
      </c>
      <c r="N264" s="6">
        <f t="shared" si="43"/>
        <v>11.540388888889</v>
      </c>
      <c r="O264" s="6">
        <f t="shared" si="41"/>
        <v>-58.400269000000002</v>
      </c>
    </row>
    <row r="265" spans="2:16" x14ac:dyDescent="0.25">
      <c r="B265" s="87">
        <v>10615888888.889</v>
      </c>
      <c r="C265" s="87">
        <v>-50.343693000000002</v>
      </c>
      <c r="D265" s="87">
        <v>-42.034984999999999</v>
      </c>
      <c r="F265" s="6">
        <f t="shared" si="42"/>
        <v>12</v>
      </c>
      <c r="G265" s="6">
        <f t="shared" si="40"/>
        <v>-50.637794</v>
      </c>
      <c r="J265" s="87">
        <v>10615888888.889</v>
      </c>
      <c r="K265" s="87">
        <v>-58.417755</v>
      </c>
      <c r="L265" s="87">
        <v>-48.400303000000001</v>
      </c>
      <c r="N265" s="6">
        <f t="shared" si="43"/>
        <v>12</v>
      </c>
      <c r="O265" s="6">
        <f t="shared" si="41"/>
        <v>-58.273910999999998</v>
      </c>
    </row>
    <row r="266" spans="2:16" x14ac:dyDescent="0.25">
      <c r="B266" s="87">
        <v>11171444444.444</v>
      </c>
      <c r="C266" s="87">
        <v>-52.155689000000002</v>
      </c>
      <c r="D266" s="87">
        <v>-43.325496999999999</v>
      </c>
      <c r="F266" s="6" t="s">
        <v>21</v>
      </c>
      <c r="J266" s="87">
        <v>11171444444.444</v>
      </c>
      <c r="K266" s="87">
        <v>-42.809345</v>
      </c>
      <c r="L266" s="87">
        <v>-33.523978999999997</v>
      </c>
      <c r="N266" s="6" t="s">
        <v>21</v>
      </c>
    </row>
    <row r="267" spans="2:16" x14ac:dyDescent="0.25">
      <c r="B267" s="87">
        <v>11727000000</v>
      </c>
      <c r="C267" s="87">
        <v>-57.083069000000002</v>
      </c>
      <c r="D267" s="87">
        <v>-46.699345000000001</v>
      </c>
      <c r="J267" s="87">
        <v>11727000000</v>
      </c>
      <c r="K267" s="87">
        <v>-44.191451999999998</v>
      </c>
      <c r="L267" s="87">
        <v>-35.176228000000002</v>
      </c>
    </row>
    <row r="268" spans="2:16" x14ac:dyDescent="0.25">
      <c r="B268" s="87" t="s">
        <v>21</v>
      </c>
      <c r="J268" s="87" t="s">
        <v>21</v>
      </c>
    </row>
    <row r="269" spans="2:16" x14ac:dyDescent="0.25">
      <c r="F269" s="6" t="s">
        <v>47</v>
      </c>
      <c r="N269" s="6" t="s">
        <v>47</v>
      </c>
    </row>
    <row r="270" spans="2:16" ht="15.75" x14ac:dyDescent="0.25">
      <c r="F270" s="6" t="s">
        <v>19</v>
      </c>
      <c r="G270" s="6" t="str">
        <f t="shared" ref="G270:G289" si="44">D296</f>
        <v>3Ix3L dBc Log Mag(dB)</v>
      </c>
      <c r="H270" s="35">
        <v>3</v>
      </c>
      <c r="N270" s="6" t="s">
        <v>19</v>
      </c>
      <c r="O270" s="6" t="str">
        <f t="shared" ref="O270:O289" si="45">L296</f>
        <v>3Ix3L dBc Log Mag(dB)</v>
      </c>
      <c r="P270" s="35">
        <v>3</v>
      </c>
    </row>
    <row r="271" spans="2:16" ht="15.75" x14ac:dyDescent="0.25">
      <c r="B271" s="87" t="s">
        <v>45</v>
      </c>
      <c r="F271" s="6">
        <f t="shared" ref="F271:F289" si="46">B297/1000000000</f>
        <v>5.7270000000000003</v>
      </c>
      <c r="G271" s="6">
        <f t="shared" si="44"/>
        <v>-23.081194</v>
      </c>
      <c r="H271" s="36">
        <f>ABS(AVERAGE(G271:G289)-(H270-1)*15)</f>
        <v>63.961119684210523</v>
      </c>
      <c r="J271" s="87" t="s">
        <v>45</v>
      </c>
      <c r="N271" s="6">
        <f t="shared" ref="N271:N289" si="47">J297/1000000000</f>
        <v>5.7270000000000003</v>
      </c>
      <c r="O271" s="6">
        <f t="shared" si="45"/>
        <v>-19.419886000000002</v>
      </c>
      <c r="P271" s="36">
        <f>ABS(AVERAGE(O271:O289)-(P270-1)*15)</f>
        <v>66.15334352631578</v>
      </c>
    </row>
    <row r="272" spans="2:16" x14ac:dyDescent="0.25">
      <c r="B272" s="87" t="s">
        <v>19</v>
      </c>
      <c r="C272" s="87" t="s">
        <v>155</v>
      </c>
      <c r="D272" s="87" t="s">
        <v>81</v>
      </c>
      <c r="F272" s="6">
        <f t="shared" si="46"/>
        <v>6.0754999999999999</v>
      </c>
      <c r="G272" s="6">
        <f t="shared" si="44"/>
        <v>-25.274380000000001</v>
      </c>
      <c r="J272" s="87" t="s">
        <v>19</v>
      </c>
      <c r="K272" s="87" t="s">
        <v>155</v>
      </c>
      <c r="L272" s="87" t="s">
        <v>81</v>
      </c>
      <c r="N272" s="6">
        <f t="shared" si="47"/>
        <v>6.0754999999999999</v>
      </c>
      <c r="O272" s="6">
        <f t="shared" si="45"/>
        <v>-23.393802999999998</v>
      </c>
    </row>
    <row r="273" spans="2:15" x14ac:dyDescent="0.25">
      <c r="B273" s="87">
        <v>3727000000</v>
      </c>
      <c r="C273" s="87">
        <v>-49.061202999999999</v>
      </c>
      <c r="D273" s="87">
        <v>-43.081673000000002</v>
      </c>
      <c r="F273" s="6">
        <f t="shared" si="46"/>
        <v>6.4240000000000004</v>
      </c>
      <c r="G273" s="6">
        <f t="shared" si="44"/>
        <v>-25.637981</v>
      </c>
      <c r="J273" s="87">
        <v>3727000000</v>
      </c>
      <c r="K273" s="87">
        <v>-61.269283000000001</v>
      </c>
      <c r="L273" s="87">
        <v>-50.506236999999999</v>
      </c>
      <c r="N273" s="6">
        <f t="shared" si="47"/>
        <v>6.4240000000000004</v>
      </c>
      <c r="O273" s="6">
        <f t="shared" si="45"/>
        <v>-24.600603</v>
      </c>
    </row>
    <row r="274" spans="2:15" x14ac:dyDescent="0.25">
      <c r="B274" s="87">
        <v>4186611111.1111002</v>
      </c>
      <c r="C274" s="87">
        <v>-54.443736999999999</v>
      </c>
      <c r="D274" s="87">
        <v>-46.910457999999998</v>
      </c>
      <c r="F274" s="6">
        <f t="shared" si="46"/>
        <v>6.7725</v>
      </c>
      <c r="G274" s="6">
        <f t="shared" si="44"/>
        <v>-35.686489000000002</v>
      </c>
      <c r="J274" s="87">
        <v>4186611111.1111002</v>
      </c>
      <c r="K274" s="87">
        <v>-53.731735</v>
      </c>
      <c r="L274" s="87">
        <v>-46.911017999999999</v>
      </c>
      <c r="N274" s="6">
        <f t="shared" si="47"/>
        <v>6.7725</v>
      </c>
      <c r="O274" s="6">
        <f t="shared" si="45"/>
        <v>-25.043323999999998</v>
      </c>
    </row>
    <row r="275" spans="2:15" x14ac:dyDescent="0.25">
      <c r="B275" s="87">
        <v>4646222222.2222004</v>
      </c>
      <c r="C275" s="87">
        <v>-63.509765999999999</v>
      </c>
      <c r="D275" s="87">
        <v>-55.736033999999997</v>
      </c>
      <c r="F275" s="6">
        <f t="shared" si="46"/>
        <v>7.1210000000000004</v>
      </c>
      <c r="G275" s="6">
        <f t="shared" si="44"/>
        <v>-41.393307</v>
      </c>
      <c r="J275" s="87">
        <v>4646222222.2222004</v>
      </c>
      <c r="K275" s="87">
        <v>-52.196896000000002</v>
      </c>
      <c r="L275" s="87">
        <v>-45.269516000000003</v>
      </c>
      <c r="N275" s="6">
        <f t="shared" si="47"/>
        <v>7.1210000000000004</v>
      </c>
      <c r="O275" s="6">
        <f t="shared" si="45"/>
        <v>-25.972853000000001</v>
      </c>
    </row>
    <row r="276" spans="2:15" x14ac:dyDescent="0.25">
      <c r="B276" s="87">
        <v>5105833333.3332996</v>
      </c>
      <c r="C276" s="87">
        <v>-61.765301000000001</v>
      </c>
      <c r="D276" s="87">
        <v>-54.143932</v>
      </c>
      <c r="F276" s="6">
        <f t="shared" si="46"/>
        <v>7.4695</v>
      </c>
      <c r="G276" s="6">
        <f t="shared" si="44"/>
        <v>-38.211174</v>
      </c>
      <c r="J276" s="87">
        <v>5105833333.3332996</v>
      </c>
      <c r="K276" s="87">
        <v>-51.514904000000001</v>
      </c>
      <c r="L276" s="87">
        <v>-43.859015999999997</v>
      </c>
      <c r="N276" s="6">
        <f t="shared" si="47"/>
        <v>7.4695</v>
      </c>
      <c r="O276" s="6">
        <f t="shared" si="45"/>
        <v>-27.771429000000001</v>
      </c>
    </row>
    <row r="277" spans="2:15" x14ac:dyDescent="0.25">
      <c r="B277" s="87">
        <v>5565444444.4443998</v>
      </c>
      <c r="C277" s="87">
        <v>-60.852001000000001</v>
      </c>
      <c r="D277" s="87">
        <v>-53.584698000000003</v>
      </c>
      <c r="F277" s="6">
        <f t="shared" si="46"/>
        <v>7.8179999999999996</v>
      </c>
      <c r="G277" s="6">
        <f t="shared" si="44"/>
        <v>-36.179482</v>
      </c>
      <c r="J277" s="87">
        <v>5565444444.4443998</v>
      </c>
      <c r="K277" s="87">
        <v>-53.607067000000001</v>
      </c>
      <c r="L277" s="87">
        <v>-45.542442000000001</v>
      </c>
      <c r="N277" s="6">
        <f t="shared" si="47"/>
        <v>7.8179999999999996</v>
      </c>
      <c r="O277" s="6">
        <f t="shared" si="45"/>
        <v>-31.224325</v>
      </c>
    </row>
    <row r="278" spans="2:15" x14ac:dyDescent="0.25">
      <c r="B278" s="87">
        <v>6025055555.5556002</v>
      </c>
      <c r="C278" s="87">
        <v>-55.700583999999999</v>
      </c>
      <c r="D278" s="87">
        <v>-48.481358</v>
      </c>
      <c r="F278" s="6">
        <f t="shared" si="46"/>
        <v>8.1664999999999992</v>
      </c>
      <c r="G278" s="6">
        <f t="shared" si="44"/>
        <v>-36.437984</v>
      </c>
      <c r="J278" s="87">
        <v>6025055555.5556002</v>
      </c>
      <c r="K278" s="87">
        <v>-58.111279000000003</v>
      </c>
      <c r="L278" s="87">
        <v>-49.739620000000002</v>
      </c>
      <c r="N278" s="6">
        <f t="shared" si="47"/>
        <v>8.1664999999999992</v>
      </c>
      <c r="O278" s="6">
        <f t="shared" si="45"/>
        <v>-34.341693999999997</v>
      </c>
    </row>
    <row r="279" spans="2:15" x14ac:dyDescent="0.25">
      <c r="B279" s="87">
        <v>6484666666.6667004</v>
      </c>
      <c r="C279" s="87">
        <v>-55.673054</v>
      </c>
      <c r="D279" s="87">
        <v>-48.583778000000002</v>
      </c>
      <c r="F279" s="6">
        <f t="shared" si="46"/>
        <v>8.5150000000000006</v>
      </c>
      <c r="G279" s="6">
        <f t="shared" si="44"/>
        <v>-33.284934999999997</v>
      </c>
      <c r="J279" s="87">
        <v>6484666666.6667004</v>
      </c>
      <c r="K279" s="87">
        <v>-64.605964999999998</v>
      </c>
      <c r="L279" s="87">
        <v>-55.772086999999999</v>
      </c>
      <c r="N279" s="6">
        <f t="shared" si="47"/>
        <v>8.5150000000000006</v>
      </c>
      <c r="O279" s="6">
        <f t="shared" si="45"/>
        <v>-39.678589000000002</v>
      </c>
    </row>
    <row r="280" spans="2:15" x14ac:dyDescent="0.25">
      <c r="B280" s="87">
        <v>6944277777.7777996</v>
      </c>
      <c r="C280" s="87">
        <v>-55.987110000000001</v>
      </c>
      <c r="D280" s="87">
        <v>-48.556975999999999</v>
      </c>
      <c r="F280" s="6">
        <f t="shared" si="46"/>
        <v>8.8635000000000002</v>
      </c>
      <c r="G280" s="6">
        <f t="shared" si="44"/>
        <v>-33.361426999999999</v>
      </c>
      <c r="J280" s="87">
        <v>6944277777.7777996</v>
      </c>
      <c r="K280" s="87">
        <v>-62.902999999999999</v>
      </c>
      <c r="L280" s="87">
        <v>-53.792133</v>
      </c>
      <c r="N280" s="6">
        <f t="shared" si="47"/>
        <v>8.8635000000000002</v>
      </c>
      <c r="O280" s="6">
        <f t="shared" si="45"/>
        <v>-44.758026000000001</v>
      </c>
    </row>
    <row r="281" spans="2:15" x14ac:dyDescent="0.25">
      <c r="B281" s="87">
        <v>7403888888.8888998</v>
      </c>
      <c r="C281" s="87">
        <v>-57.027614999999997</v>
      </c>
      <c r="D281" s="87">
        <v>-49.468266</v>
      </c>
      <c r="F281" s="6">
        <f t="shared" si="46"/>
        <v>9.2119999999999997</v>
      </c>
      <c r="G281" s="6">
        <f t="shared" si="44"/>
        <v>-33.346423999999999</v>
      </c>
      <c r="J281" s="87">
        <v>7403888888.8888998</v>
      </c>
      <c r="K281" s="87">
        <v>-72.582504</v>
      </c>
      <c r="L281" s="87">
        <v>-63.365841000000003</v>
      </c>
      <c r="N281" s="6">
        <f t="shared" si="47"/>
        <v>9.2119999999999997</v>
      </c>
      <c r="O281" s="6">
        <f t="shared" si="45"/>
        <v>-42.859122999999997</v>
      </c>
    </row>
    <row r="282" spans="2:15" x14ac:dyDescent="0.25">
      <c r="B282" s="87">
        <v>7863500000</v>
      </c>
      <c r="C282" s="87">
        <v>-59.675837999999999</v>
      </c>
      <c r="D282" s="87">
        <v>-51.920765000000003</v>
      </c>
      <c r="F282" s="6">
        <f t="shared" si="46"/>
        <v>9.5604999999999993</v>
      </c>
      <c r="G282" s="6">
        <f t="shared" si="44"/>
        <v>-33.085152000000001</v>
      </c>
      <c r="J282" s="87">
        <v>7863500000</v>
      </c>
      <c r="K282" s="87">
        <v>-65.846892999999994</v>
      </c>
      <c r="L282" s="87">
        <v>-56.517994000000002</v>
      </c>
      <c r="N282" s="6">
        <f t="shared" si="47"/>
        <v>9.5604999999999993</v>
      </c>
      <c r="O282" s="6">
        <f t="shared" si="45"/>
        <v>-48.047649</v>
      </c>
    </row>
    <row r="283" spans="2:15" x14ac:dyDescent="0.25">
      <c r="B283" s="87">
        <v>8323111111.1111002</v>
      </c>
      <c r="C283" s="87">
        <v>-60.606090999999999</v>
      </c>
      <c r="D283" s="87">
        <v>-52.657204</v>
      </c>
      <c r="F283" s="6">
        <f t="shared" si="46"/>
        <v>9.9090000000000007</v>
      </c>
      <c r="G283" s="6">
        <f t="shared" si="44"/>
        <v>-35.173003999999999</v>
      </c>
      <c r="J283" s="87">
        <v>8323111111.1111002</v>
      </c>
      <c r="K283" s="87">
        <v>-62.381447000000001</v>
      </c>
      <c r="L283" s="87">
        <v>-52.960247000000003</v>
      </c>
      <c r="N283" s="6">
        <f t="shared" si="47"/>
        <v>9.9090000000000007</v>
      </c>
      <c r="O283" s="6">
        <f t="shared" si="45"/>
        <v>-47.835875999999999</v>
      </c>
    </row>
    <row r="284" spans="2:15" x14ac:dyDescent="0.25">
      <c r="B284" s="87">
        <v>8782722222.2222004</v>
      </c>
      <c r="C284" s="87">
        <v>-62.950436000000003</v>
      </c>
      <c r="D284" s="87">
        <v>-54.812514999999998</v>
      </c>
      <c r="F284" s="6">
        <f t="shared" si="46"/>
        <v>10.2575</v>
      </c>
      <c r="G284" s="6">
        <f t="shared" si="44"/>
        <v>-36.043937999999997</v>
      </c>
      <c r="J284" s="87">
        <v>8782722222.2222004</v>
      </c>
      <c r="K284" s="87">
        <v>-62.152630000000002</v>
      </c>
      <c r="L284" s="87">
        <v>-52.533839999999998</v>
      </c>
      <c r="N284" s="6">
        <f t="shared" si="47"/>
        <v>10.2575</v>
      </c>
      <c r="O284" s="6">
        <f t="shared" si="45"/>
        <v>-44.766677999999999</v>
      </c>
    </row>
    <row r="285" spans="2:15" x14ac:dyDescent="0.25">
      <c r="B285" s="87">
        <v>9242333333.3332996</v>
      </c>
      <c r="C285" s="87">
        <v>-64.269256999999996</v>
      </c>
      <c r="D285" s="87">
        <v>-55.672569000000003</v>
      </c>
      <c r="F285" s="6">
        <f t="shared" si="46"/>
        <v>10.606</v>
      </c>
      <c r="G285" s="6">
        <f t="shared" si="44"/>
        <v>-35.706867000000003</v>
      </c>
      <c r="J285" s="87">
        <v>9242333333.3332996</v>
      </c>
      <c r="K285" s="87">
        <v>-64.840919</v>
      </c>
      <c r="L285" s="87">
        <v>-54.647758000000003</v>
      </c>
      <c r="N285" s="6">
        <f t="shared" si="47"/>
        <v>10.606</v>
      </c>
      <c r="O285" s="6">
        <f t="shared" si="45"/>
        <v>-43.339668000000003</v>
      </c>
    </row>
    <row r="286" spans="2:15" x14ac:dyDescent="0.25">
      <c r="B286" s="87">
        <v>9701944444.4444008</v>
      </c>
      <c r="C286" s="87">
        <v>-64.659233</v>
      </c>
      <c r="D286" s="87">
        <v>-55.975676999999997</v>
      </c>
      <c r="F286" s="6">
        <f t="shared" si="46"/>
        <v>10.954499999999999</v>
      </c>
      <c r="G286" s="6">
        <f t="shared" si="44"/>
        <v>-36.333523</v>
      </c>
      <c r="J286" s="87">
        <v>9701944444.4444008</v>
      </c>
      <c r="K286" s="87">
        <v>-67.207176000000004</v>
      </c>
      <c r="L286" s="87">
        <v>-56.703097999999997</v>
      </c>
      <c r="N286" s="6">
        <f t="shared" si="47"/>
        <v>10.954499999999999</v>
      </c>
      <c r="O286" s="6">
        <f t="shared" si="45"/>
        <v>-41.372638999999999</v>
      </c>
    </row>
    <row r="287" spans="2:15" x14ac:dyDescent="0.25">
      <c r="B287" s="87">
        <v>10161555555.556</v>
      </c>
      <c r="C287" s="87">
        <v>-67.249213999999995</v>
      </c>
      <c r="D287" s="87">
        <v>-58.714042999999997</v>
      </c>
      <c r="F287" s="6">
        <f t="shared" si="46"/>
        <v>11.303000000000001</v>
      </c>
      <c r="G287" s="6">
        <f t="shared" si="44"/>
        <v>-35.563091</v>
      </c>
      <c r="J287" s="87">
        <v>10161555555.556</v>
      </c>
      <c r="K287" s="87">
        <v>-67.510147000000003</v>
      </c>
      <c r="L287" s="87">
        <v>-56.849842000000002</v>
      </c>
      <c r="N287" s="6">
        <f t="shared" si="47"/>
        <v>11.303000000000001</v>
      </c>
      <c r="O287" s="6">
        <f t="shared" si="45"/>
        <v>-42.611491999999998</v>
      </c>
    </row>
    <row r="288" spans="2:15" x14ac:dyDescent="0.25">
      <c r="B288" s="87">
        <v>10621166666.667</v>
      </c>
      <c r="C288" s="87">
        <v>-64.413773000000006</v>
      </c>
      <c r="D288" s="87">
        <v>-56.212783999999999</v>
      </c>
      <c r="F288" s="6">
        <f t="shared" si="46"/>
        <v>11.6515</v>
      </c>
      <c r="G288" s="6">
        <f t="shared" si="44"/>
        <v>-36.224635999999997</v>
      </c>
      <c r="J288" s="87">
        <v>10621166666.667</v>
      </c>
      <c r="K288" s="87">
        <v>-66.745643999999999</v>
      </c>
      <c r="L288" s="87">
        <v>-56.269092999999998</v>
      </c>
      <c r="N288" s="6">
        <f t="shared" si="47"/>
        <v>11.6515</v>
      </c>
      <c r="O288" s="6">
        <f t="shared" si="45"/>
        <v>-40.304264000000003</v>
      </c>
    </row>
    <row r="289" spans="2:16" x14ac:dyDescent="0.25">
      <c r="B289" s="87">
        <v>11080777777.778</v>
      </c>
      <c r="C289" s="87">
        <v>-62.432029999999997</v>
      </c>
      <c r="D289" s="87">
        <v>-54.123317999999998</v>
      </c>
      <c r="F289" s="6">
        <f t="shared" si="46"/>
        <v>12</v>
      </c>
      <c r="G289" s="6">
        <f t="shared" si="44"/>
        <v>-35.236286</v>
      </c>
      <c r="J289" s="87">
        <v>11080777777.778</v>
      </c>
      <c r="K289" s="87">
        <v>-65.796279999999996</v>
      </c>
      <c r="L289" s="87">
        <v>-55.778827999999997</v>
      </c>
      <c r="N289" s="6">
        <f t="shared" si="47"/>
        <v>12</v>
      </c>
      <c r="O289" s="6">
        <f t="shared" si="45"/>
        <v>-39.571606000000003</v>
      </c>
    </row>
    <row r="290" spans="2:16" x14ac:dyDescent="0.25">
      <c r="B290" s="87">
        <v>11540388888.889</v>
      </c>
      <c r="C290" s="87">
        <v>-60.739573999999998</v>
      </c>
      <c r="D290" s="87">
        <v>-51.909377999999997</v>
      </c>
      <c r="F290" s="6" t="s">
        <v>21</v>
      </c>
      <c r="J290" s="87">
        <v>11540388888.889</v>
      </c>
      <c r="K290" s="87">
        <v>-67.685631000000001</v>
      </c>
      <c r="L290" s="87">
        <v>-58.400269000000002</v>
      </c>
      <c r="N290" s="6" t="s">
        <v>21</v>
      </c>
    </row>
    <row r="291" spans="2:16" x14ac:dyDescent="0.25">
      <c r="B291" s="87">
        <v>12000000000</v>
      </c>
      <c r="C291" s="87">
        <v>-61.021515000000001</v>
      </c>
      <c r="D291" s="87">
        <v>-50.637794</v>
      </c>
      <c r="J291" s="87">
        <v>12000000000</v>
      </c>
      <c r="K291" s="87">
        <v>-67.289139000000006</v>
      </c>
      <c r="L291" s="87">
        <v>-58.273910999999998</v>
      </c>
    </row>
    <row r="292" spans="2:16" x14ac:dyDescent="0.25">
      <c r="B292" s="87" t="s">
        <v>21</v>
      </c>
      <c r="J292" s="87" t="s">
        <v>21</v>
      </c>
    </row>
    <row r="293" spans="2:16" x14ac:dyDescent="0.25">
      <c r="F293" s="6" t="s">
        <v>49</v>
      </c>
      <c r="N293" s="6" t="s">
        <v>49</v>
      </c>
    </row>
    <row r="294" spans="2:16" ht="15.75" x14ac:dyDescent="0.25">
      <c r="F294" s="6" t="s">
        <v>19</v>
      </c>
      <c r="G294" s="6" t="str">
        <f t="shared" ref="G294:G313" si="48">D320</f>
        <v>3Ix4L dBc Log Mag(dB)</v>
      </c>
      <c r="H294" s="35">
        <v>3</v>
      </c>
      <c r="N294" s="6" t="s">
        <v>19</v>
      </c>
      <c r="O294" s="6" t="str">
        <f t="shared" ref="O294:O313" si="49">L320</f>
        <v>3Ix4L dBc Log Mag(dB)</v>
      </c>
      <c r="P294" s="35">
        <v>3</v>
      </c>
    </row>
    <row r="295" spans="2:16" ht="15.75" x14ac:dyDescent="0.25">
      <c r="B295" s="87" t="s">
        <v>47</v>
      </c>
      <c r="F295" s="6">
        <f t="shared" ref="F295:F313" si="50">B321/1000000000</f>
        <v>7.7270000000000003</v>
      </c>
      <c r="G295" s="6">
        <f t="shared" si="48"/>
        <v>-58.801537000000003</v>
      </c>
      <c r="H295" s="36">
        <f>ABS(AVERAGE(G295:G313)-(H294-1)*15)</f>
        <v>86.043781526315797</v>
      </c>
      <c r="J295" s="87" t="s">
        <v>47</v>
      </c>
      <c r="N295" s="6">
        <f t="shared" ref="N295:N313" si="51">J321/1000000000</f>
        <v>7.7270000000000003</v>
      </c>
      <c r="O295" s="6">
        <f t="shared" si="49"/>
        <v>-50.744835000000002</v>
      </c>
      <c r="P295" s="36">
        <f>ABS(AVERAGE(O295:O313)-(P294-1)*15)</f>
        <v>86.892183684210522</v>
      </c>
    </row>
    <row r="296" spans="2:16" x14ac:dyDescent="0.25">
      <c r="B296" s="87" t="s">
        <v>19</v>
      </c>
      <c r="C296" s="87" t="s">
        <v>156</v>
      </c>
      <c r="D296" s="87" t="s">
        <v>82</v>
      </c>
      <c r="F296" s="6">
        <f t="shared" si="50"/>
        <v>7.9643888888888998</v>
      </c>
      <c r="G296" s="6">
        <f t="shared" si="48"/>
        <v>-54.595557999999997</v>
      </c>
      <c r="J296" s="87" t="s">
        <v>19</v>
      </c>
      <c r="K296" s="87" t="s">
        <v>156</v>
      </c>
      <c r="L296" s="87" t="s">
        <v>82</v>
      </c>
      <c r="N296" s="6">
        <f t="shared" si="51"/>
        <v>7.9643888888888998</v>
      </c>
      <c r="O296" s="6">
        <f t="shared" si="49"/>
        <v>-55.280887999999997</v>
      </c>
    </row>
    <row r="297" spans="2:16" x14ac:dyDescent="0.25">
      <c r="B297" s="87">
        <v>5727000000</v>
      </c>
      <c r="C297" s="87">
        <v>-29.060724</v>
      </c>
      <c r="D297" s="87">
        <v>-23.081194</v>
      </c>
      <c r="F297" s="6">
        <f t="shared" si="50"/>
        <v>8.2017777777777994</v>
      </c>
      <c r="G297" s="6">
        <f t="shared" si="48"/>
        <v>-60.809998</v>
      </c>
      <c r="J297" s="87">
        <v>5727000000</v>
      </c>
      <c r="K297" s="87">
        <v>-30.182933999999999</v>
      </c>
      <c r="L297" s="87">
        <v>-19.419886000000002</v>
      </c>
      <c r="N297" s="6">
        <f t="shared" si="51"/>
        <v>8.2017777777777994</v>
      </c>
      <c r="O297" s="6">
        <f t="shared" si="49"/>
        <v>-55.039924999999997</v>
      </c>
    </row>
    <row r="298" spans="2:16" x14ac:dyDescent="0.25">
      <c r="B298" s="87">
        <v>6075500000</v>
      </c>
      <c r="C298" s="87">
        <v>-32.807662999999998</v>
      </c>
      <c r="D298" s="87">
        <v>-25.274380000000001</v>
      </c>
      <c r="F298" s="6">
        <f t="shared" si="50"/>
        <v>8.4391666666667007</v>
      </c>
      <c r="G298" s="6">
        <f t="shared" si="48"/>
        <v>-57.006400999999997</v>
      </c>
      <c r="J298" s="87">
        <v>6075500000</v>
      </c>
      <c r="K298" s="87">
        <v>-30.214523</v>
      </c>
      <c r="L298" s="87">
        <v>-23.393802999999998</v>
      </c>
      <c r="N298" s="6">
        <f t="shared" si="51"/>
        <v>8.4391666666667007</v>
      </c>
      <c r="O298" s="6">
        <f t="shared" si="49"/>
        <v>-54.906033000000001</v>
      </c>
    </row>
    <row r="299" spans="2:16" x14ac:dyDescent="0.25">
      <c r="B299" s="87">
        <v>6424000000</v>
      </c>
      <c r="C299" s="87">
        <v>-33.411712999999999</v>
      </c>
      <c r="D299" s="87">
        <v>-25.637981</v>
      </c>
      <c r="F299" s="6">
        <f t="shared" si="50"/>
        <v>8.6765555555555984</v>
      </c>
      <c r="G299" s="6">
        <f t="shared" si="48"/>
        <v>-61.459431000000002</v>
      </c>
      <c r="J299" s="87">
        <v>6424000000</v>
      </c>
      <c r="K299" s="87">
        <v>-31.527985000000001</v>
      </c>
      <c r="L299" s="87">
        <v>-24.600603</v>
      </c>
      <c r="N299" s="6">
        <f t="shared" si="51"/>
        <v>8.6765555555555984</v>
      </c>
      <c r="O299" s="6">
        <f t="shared" si="49"/>
        <v>-59.985835999999999</v>
      </c>
    </row>
    <row r="300" spans="2:16" x14ac:dyDescent="0.25">
      <c r="B300" s="87">
        <v>6772500000</v>
      </c>
      <c r="C300" s="87">
        <v>-43.307858000000003</v>
      </c>
      <c r="D300" s="87">
        <v>-35.686489000000002</v>
      </c>
      <c r="F300" s="6">
        <f t="shared" si="50"/>
        <v>8.9139444444444003</v>
      </c>
      <c r="G300" s="6">
        <f t="shared" si="48"/>
        <v>-62.183964000000003</v>
      </c>
      <c r="J300" s="87">
        <v>6772500000</v>
      </c>
      <c r="K300" s="87">
        <v>-32.699210999999998</v>
      </c>
      <c r="L300" s="87">
        <v>-25.043323999999998</v>
      </c>
      <c r="N300" s="6">
        <f t="shared" si="51"/>
        <v>8.9139444444444003</v>
      </c>
      <c r="O300" s="6">
        <f t="shared" si="49"/>
        <v>-55.419155000000003</v>
      </c>
    </row>
    <row r="301" spans="2:16" x14ac:dyDescent="0.25">
      <c r="B301" s="87">
        <v>7121000000</v>
      </c>
      <c r="C301" s="87">
        <v>-48.660609999999998</v>
      </c>
      <c r="D301" s="87">
        <v>-41.393307</v>
      </c>
      <c r="F301" s="6">
        <f t="shared" si="50"/>
        <v>9.1513333333332998</v>
      </c>
      <c r="G301" s="6">
        <f t="shared" si="48"/>
        <v>-63.666812999999998</v>
      </c>
      <c r="J301" s="87">
        <v>7121000000</v>
      </c>
      <c r="K301" s="87">
        <v>-34.037475999999998</v>
      </c>
      <c r="L301" s="87">
        <v>-25.972853000000001</v>
      </c>
      <c r="N301" s="6">
        <f t="shared" si="51"/>
        <v>9.1513333333332998</v>
      </c>
      <c r="O301" s="6">
        <f t="shared" si="49"/>
        <v>-63.062645000000003</v>
      </c>
    </row>
    <row r="302" spans="2:16" x14ac:dyDescent="0.25">
      <c r="B302" s="87">
        <v>7469500000</v>
      </c>
      <c r="C302" s="87">
        <v>-45.430401000000003</v>
      </c>
      <c r="D302" s="87">
        <v>-38.211174</v>
      </c>
      <c r="F302" s="6">
        <f t="shared" si="50"/>
        <v>9.3887222222222011</v>
      </c>
      <c r="G302" s="6">
        <f t="shared" si="48"/>
        <v>-61.157840999999998</v>
      </c>
      <c r="J302" s="87">
        <v>7469500000</v>
      </c>
      <c r="K302" s="87">
        <v>-36.143084999999999</v>
      </c>
      <c r="L302" s="87">
        <v>-27.771429000000001</v>
      </c>
      <c r="N302" s="6">
        <f t="shared" si="51"/>
        <v>9.3887222222222011</v>
      </c>
      <c r="O302" s="6">
        <f t="shared" si="49"/>
        <v>-61.127364999999998</v>
      </c>
    </row>
    <row r="303" spans="2:16" x14ac:dyDescent="0.25">
      <c r="B303" s="87">
        <v>7818000000</v>
      </c>
      <c r="C303" s="87">
        <v>-43.268752999999997</v>
      </c>
      <c r="D303" s="87">
        <v>-36.179482</v>
      </c>
      <c r="F303" s="6">
        <f t="shared" si="50"/>
        <v>9.6261111111110989</v>
      </c>
      <c r="G303" s="6">
        <f t="shared" si="48"/>
        <v>-58.525298999999997</v>
      </c>
      <c r="J303" s="87">
        <v>7818000000</v>
      </c>
      <c r="K303" s="87">
        <v>-40.058200999999997</v>
      </c>
      <c r="L303" s="87">
        <v>-31.224325</v>
      </c>
      <c r="N303" s="6">
        <f t="shared" si="51"/>
        <v>9.6261111111110989</v>
      </c>
      <c r="O303" s="6">
        <f t="shared" si="49"/>
        <v>-61.396453999999999</v>
      </c>
    </row>
    <row r="304" spans="2:16" x14ac:dyDescent="0.25">
      <c r="B304" s="87">
        <v>8166500000</v>
      </c>
      <c r="C304" s="87">
        <v>-43.868118000000003</v>
      </c>
      <c r="D304" s="87">
        <v>-36.437984</v>
      </c>
      <c r="F304" s="6">
        <f t="shared" si="50"/>
        <v>9.8635000000000002</v>
      </c>
      <c r="G304" s="6">
        <f t="shared" si="48"/>
        <v>-61.578201</v>
      </c>
      <c r="J304" s="87">
        <v>8166500000</v>
      </c>
      <c r="K304" s="87">
        <v>-43.452564000000002</v>
      </c>
      <c r="L304" s="87">
        <v>-34.341693999999997</v>
      </c>
      <c r="N304" s="6">
        <f t="shared" si="51"/>
        <v>9.8635000000000002</v>
      </c>
      <c r="O304" s="6">
        <f t="shared" si="49"/>
        <v>-58.834705</v>
      </c>
    </row>
    <row r="305" spans="2:16" x14ac:dyDescent="0.25">
      <c r="B305" s="87">
        <v>8515000000</v>
      </c>
      <c r="C305" s="87">
        <v>-40.844287999999999</v>
      </c>
      <c r="D305" s="87">
        <v>-33.284934999999997</v>
      </c>
      <c r="F305" s="6">
        <f t="shared" si="50"/>
        <v>10.100888888888999</v>
      </c>
      <c r="G305" s="6">
        <f t="shared" si="48"/>
        <v>-59.719459999999998</v>
      </c>
      <c r="J305" s="87">
        <v>8515000000</v>
      </c>
      <c r="K305" s="87">
        <v>-48.895251999999999</v>
      </c>
      <c r="L305" s="87">
        <v>-39.678589000000002</v>
      </c>
      <c r="N305" s="6">
        <f t="shared" si="51"/>
        <v>10.100888888888999</v>
      </c>
      <c r="O305" s="6">
        <f t="shared" si="49"/>
        <v>-62.346550000000001</v>
      </c>
    </row>
    <row r="306" spans="2:16" x14ac:dyDescent="0.25">
      <c r="B306" s="87">
        <v>8863500000</v>
      </c>
      <c r="C306" s="87">
        <v>-41.116497000000003</v>
      </c>
      <c r="D306" s="87">
        <v>-33.361426999999999</v>
      </c>
      <c r="F306" s="6">
        <f t="shared" si="50"/>
        <v>10.338277777778</v>
      </c>
      <c r="G306" s="6">
        <f t="shared" si="48"/>
        <v>-56.513542000000001</v>
      </c>
      <c r="J306" s="87">
        <v>8863500000</v>
      </c>
      <c r="K306" s="87">
        <v>-54.086925999999998</v>
      </c>
      <c r="L306" s="87">
        <v>-44.758026000000001</v>
      </c>
      <c r="N306" s="6">
        <f t="shared" si="51"/>
        <v>10.338277777778</v>
      </c>
      <c r="O306" s="6">
        <f t="shared" si="49"/>
        <v>-56.616688000000003</v>
      </c>
    </row>
    <row r="307" spans="2:16" x14ac:dyDescent="0.25">
      <c r="B307" s="87">
        <v>9212000000</v>
      </c>
      <c r="C307" s="87">
        <v>-41.295310999999998</v>
      </c>
      <c r="D307" s="87">
        <v>-33.346423999999999</v>
      </c>
      <c r="F307" s="6">
        <f t="shared" si="50"/>
        <v>10.575666666666999</v>
      </c>
      <c r="G307" s="6">
        <f t="shared" si="48"/>
        <v>-54.210430000000002</v>
      </c>
      <c r="J307" s="87">
        <v>9212000000</v>
      </c>
      <c r="K307" s="87">
        <v>-52.280323000000003</v>
      </c>
      <c r="L307" s="87">
        <v>-42.859122999999997</v>
      </c>
      <c r="N307" s="6">
        <f t="shared" si="51"/>
        <v>10.575666666666999</v>
      </c>
      <c r="O307" s="6">
        <f t="shared" si="49"/>
        <v>-62.531711999999999</v>
      </c>
    </row>
    <row r="308" spans="2:16" x14ac:dyDescent="0.25">
      <c r="B308" s="87">
        <v>9560500000</v>
      </c>
      <c r="C308" s="87">
        <v>-41.223072000000002</v>
      </c>
      <c r="D308" s="87">
        <v>-33.085152000000001</v>
      </c>
      <c r="F308" s="6">
        <f t="shared" si="50"/>
        <v>10.813055555556</v>
      </c>
      <c r="G308" s="6">
        <f t="shared" si="48"/>
        <v>-51.917267000000002</v>
      </c>
      <c r="J308" s="87">
        <v>9560500000</v>
      </c>
      <c r="K308" s="87">
        <v>-57.666438999999997</v>
      </c>
      <c r="L308" s="87">
        <v>-48.047649</v>
      </c>
      <c r="N308" s="6">
        <f t="shared" si="51"/>
        <v>10.813055555556</v>
      </c>
      <c r="O308" s="6">
        <f t="shared" si="49"/>
        <v>-53.935360000000003</v>
      </c>
    </row>
    <row r="309" spans="2:16" x14ac:dyDescent="0.25">
      <c r="B309" s="87">
        <v>9909000000</v>
      </c>
      <c r="C309" s="87">
        <v>-43.769691000000002</v>
      </c>
      <c r="D309" s="87">
        <v>-35.173003999999999</v>
      </c>
      <c r="F309" s="6">
        <f t="shared" si="50"/>
        <v>11.050444444444</v>
      </c>
      <c r="G309" s="6">
        <f t="shared" si="48"/>
        <v>-49.644179999999999</v>
      </c>
      <c r="J309" s="87">
        <v>9909000000</v>
      </c>
      <c r="K309" s="87">
        <v>-58.029040999999999</v>
      </c>
      <c r="L309" s="87">
        <v>-47.835875999999999</v>
      </c>
      <c r="N309" s="6">
        <f t="shared" si="51"/>
        <v>11.050444444444</v>
      </c>
      <c r="O309" s="6">
        <f t="shared" si="49"/>
        <v>-56.353003999999999</v>
      </c>
    </row>
    <row r="310" spans="2:16" x14ac:dyDescent="0.25">
      <c r="B310" s="87">
        <v>10257500000</v>
      </c>
      <c r="C310" s="87">
        <v>-44.727493000000003</v>
      </c>
      <c r="D310" s="87">
        <v>-36.043937999999997</v>
      </c>
      <c r="F310" s="6">
        <f t="shared" si="50"/>
        <v>11.287833333332999</v>
      </c>
      <c r="G310" s="6">
        <f t="shared" si="48"/>
        <v>-51.169314999999997</v>
      </c>
      <c r="J310" s="87">
        <v>10257500000</v>
      </c>
      <c r="K310" s="87">
        <v>-55.270755999999999</v>
      </c>
      <c r="L310" s="87">
        <v>-44.766677999999999</v>
      </c>
      <c r="N310" s="6">
        <f t="shared" si="51"/>
        <v>11.287833333332999</v>
      </c>
      <c r="O310" s="6">
        <f t="shared" si="49"/>
        <v>-51.873409000000002</v>
      </c>
    </row>
    <row r="311" spans="2:16" x14ac:dyDescent="0.25">
      <c r="B311" s="87">
        <v>10606000000</v>
      </c>
      <c r="C311" s="87">
        <v>-44.242038999999998</v>
      </c>
      <c r="D311" s="87">
        <v>-35.706867000000003</v>
      </c>
      <c r="F311" s="6">
        <f t="shared" si="50"/>
        <v>11.525222222222</v>
      </c>
      <c r="G311" s="6">
        <f t="shared" si="48"/>
        <v>-48.359408999999999</v>
      </c>
      <c r="J311" s="87">
        <v>10606000000</v>
      </c>
      <c r="K311" s="87">
        <v>-53.999969</v>
      </c>
      <c r="L311" s="87">
        <v>-43.339668000000003</v>
      </c>
      <c r="N311" s="6">
        <f t="shared" si="51"/>
        <v>11.525222222222</v>
      </c>
      <c r="O311" s="6">
        <f t="shared" si="49"/>
        <v>-52.701363000000001</v>
      </c>
    </row>
    <row r="312" spans="2:16" x14ac:dyDescent="0.25">
      <c r="B312" s="87">
        <v>10954500000</v>
      </c>
      <c r="C312" s="87">
        <v>-44.534511999999999</v>
      </c>
      <c r="D312" s="87">
        <v>-36.333523</v>
      </c>
      <c r="F312" s="6">
        <f t="shared" si="50"/>
        <v>11.762611111110999</v>
      </c>
      <c r="G312" s="6">
        <f t="shared" si="48"/>
        <v>-48.151871</v>
      </c>
      <c r="J312" s="87">
        <v>10954500000</v>
      </c>
      <c r="K312" s="87">
        <v>-51.849181999999999</v>
      </c>
      <c r="L312" s="87">
        <v>-41.372638999999999</v>
      </c>
      <c r="N312" s="6">
        <f t="shared" si="51"/>
        <v>11.762611111110999</v>
      </c>
      <c r="O312" s="6">
        <f t="shared" si="49"/>
        <v>-54.403008</v>
      </c>
    </row>
    <row r="313" spans="2:16" x14ac:dyDescent="0.25">
      <c r="B313" s="87">
        <v>11303000000</v>
      </c>
      <c r="C313" s="87">
        <v>-43.871799000000003</v>
      </c>
      <c r="D313" s="87">
        <v>-35.563091</v>
      </c>
      <c r="F313" s="6">
        <f t="shared" si="50"/>
        <v>12</v>
      </c>
      <c r="G313" s="6">
        <f t="shared" si="48"/>
        <v>-45.361331999999997</v>
      </c>
      <c r="J313" s="87">
        <v>11303000000</v>
      </c>
      <c r="K313" s="87">
        <v>-52.628948000000001</v>
      </c>
      <c r="L313" s="87">
        <v>-42.611491999999998</v>
      </c>
      <c r="N313" s="6">
        <f t="shared" si="51"/>
        <v>12</v>
      </c>
      <c r="O313" s="6">
        <f t="shared" si="49"/>
        <v>-54.392555000000002</v>
      </c>
    </row>
    <row r="314" spans="2:16" x14ac:dyDescent="0.25">
      <c r="B314" s="87">
        <v>11651500000</v>
      </c>
      <c r="C314" s="87">
        <v>-45.054831999999998</v>
      </c>
      <c r="D314" s="87">
        <v>-36.224635999999997</v>
      </c>
      <c r="F314" s="6" t="s">
        <v>21</v>
      </c>
      <c r="J314" s="87">
        <v>11651500000</v>
      </c>
      <c r="K314" s="87">
        <v>-49.589626000000003</v>
      </c>
      <c r="L314" s="87">
        <v>-40.304264000000003</v>
      </c>
      <c r="N314" s="6" t="s">
        <v>21</v>
      </c>
    </row>
    <row r="315" spans="2:16" x14ac:dyDescent="0.25">
      <c r="B315" s="87">
        <v>12000000000</v>
      </c>
      <c r="C315" s="87">
        <v>-45.620010000000001</v>
      </c>
      <c r="D315" s="87">
        <v>-35.236286</v>
      </c>
      <c r="J315" s="87">
        <v>12000000000</v>
      </c>
      <c r="K315" s="87">
        <v>-48.586829999999999</v>
      </c>
      <c r="L315" s="87">
        <v>-39.571606000000003</v>
      </c>
    </row>
    <row r="316" spans="2:16" x14ac:dyDescent="0.25">
      <c r="B316" s="87" t="s">
        <v>21</v>
      </c>
      <c r="J316" s="87" t="s">
        <v>21</v>
      </c>
    </row>
    <row r="317" spans="2:16" x14ac:dyDescent="0.25">
      <c r="F317" s="6" t="s">
        <v>51</v>
      </c>
      <c r="N317" s="6" t="s">
        <v>51</v>
      </c>
    </row>
    <row r="318" spans="2:16" ht="15.75" x14ac:dyDescent="0.25">
      <c r="F318" s="6" t="s">
        <v>19</v>
      </c>
      <c r="G318" s="6" t="str">
        <f t="shared" ref="G318:G337" si="52">D344</f>
        <v>3Ix5L dBc Log Mag(dB)</v>
      </c>
      <c r="H318" s="35">
        <v>3</v>
      </c>
      <c r="N318" s="6" t="s">
        <v>19</v>
      </c>
      <c r="O318" s="6" t="str">
        <f t="shared" ref="O318:O337" si="53">L344</f>
        <v>3Ix5L dBc Log Mag(dB)</v>
      </c>
      <c r="P318" s="35">
        <v>3</v>
      </c>
    </row>
    <row r="319" spans="2:16" ht="15.75" x14ac:dyDescent="0.25">
      <c r="B319" s="87" t="s">
        <v>49</v>
      </c>
      <c r="F319" s="6">
        <f t="shared" ref="F319:F337" si="54">B345/1000000000</f>
        <v>9.7270000000000003</v>
      </c>
      <c r="G319" s="6">
        <f t="shared" si="52"/>
        <v>-41.497753000000003</v>
      </c>
      <c r="H319" s="36">
        <f>ABS(AVERAGE(G319:G337)-(H318-1)*15)</f>
        <v>71.907344736842106</v>
      </c>
      <c r="J319" s="87" t="s">
        <v>49</v>
      </c>
      <c r="N319" s="6">
        <f t="shared" ref="N319:N337" si="55">J345/1000000000</f>
        <v>9.7270000000000003</v>
      </c>
      <c r="O319" s="6">
        <f t="shared" si="53"/>
        <v>-37.346862999999999</v>
      </c>
      <c r="P319" s="36">
        <f>ABS(AVERAGE(O319:O337)-(P318-1)*15)</f>
        <v>69.996188789473692</v>
      </c>
    </row>
    <row r="320" spans="2:16" x14ac:dyDescent="0.25">
      <c r="B320" s="87" t="s">
        <v>19</v>
      </c>
      <c r="C320" s="87" t="s">
        <v>157</v>
      </c>
      <c r="D320" s="87" t="s">
        <v>83</v>
      </c>
      <c r="F320" s="6">
        <f t="shared" si="54"/>
        <v>9.8532777777777998</v>
      </c>
      <c r="G320" s="6">
        <f t="shared" si="52"/>
        <v>-39.931393</v>
      </c>
      <c r="J320" s="87" t="s">
        <v>19</v>
      </c>
      <c r="K320" s="87" t="s">
        <v>157</v>
      </c>
      <c r="L320" s="87" t="s">
        <v>83</v>
      </c>
      <c r="N320" s="6">
        <f t="shared" si="55"/>
        <v>9.8532777777777998</v>
      </c>
      <c r="O320" s="6">
        <f t="shared" si="53"/>
        <v>-36.675719999999998</v>
      </c>
    </row>
    <row r="321" spans="2:15" x14ac:dyDescent="0.25">
      <c r="B321" s="87">
        <v>7727000000</v>
      </c>
      <c r="C321" s="87">
        <v>-64.781066999999993</v>
      </c>
      <c r="D321" s="87">
        <v>-58.801537000000003</v>
      </c>
      <c r="F321" s="6">
        <f t="shared" si="54"/>
        <v>9.9795555555555993</v>
      </c>
      <c r="G321" s="6">
        <f t="shared" si="52"/>
        <v>-35.856712000000002</v>
      </c>
      <c r="J321" s="87">
        <v>7727000000</v>
      </c>
      <c r="K321" s="87">
        <v>-61.507880999999998</v>
      </c>
      <c r="L321" s="87">
        <v>-50.744835000000002</v>
      </c>
      <c r="N321" s="6">
        <f t="shared" si="55"/>
        <v>9.9795555555555993</v>
      </c>
      <c r="O321" s="6">
        <f t="shared" si="53"/>
        <v>-38.637225999999998</v>
      </c>
    </row>
    <row r="322" spans="2:15" x14ac:dyDescent="0.25">
      <c r="B322" s="87">
        <v>7964388888.8888998</v>
      </c>
      <c r="C322" s="87">
        <v>-62.128838000000002</v>
      </c>
      <c r="D322" s="87">
        <v>-54.595557999999997</v>
      </c>
      <c r="F322" s="6">
        <f t="shared" si="54"/>
        <v>10.105833333333001</v>
      </c>
      <c r="G322" s="6">
        <f t="shared" si="52"/>
        <v>-36.533802000000001</v>
      </c>
      <c r="J322" s="87">
        <v>7964388888.8888998</v>
      </c>
      <c r="K322" s="87">
        <v>-62.101607999999999</v>
      </c>
      <c r="L322" s="87">
        <v>-55.280887999999997</v>
      </c>
      <c r="N322" s="6">
        <f t="shared" si="55"/>
        <v>10.105833333333001</v>
      </c>
      <c r="O322" s="6">
        <f t="shared" si="53"/>
        <v>-37.162951999999997</v>
      </c>
    </row>
    <row r="323" spans="2:15" x14ac:dyDescent="0.25">
      <c r="B323" s="87">
        <v>8201777777.7777996</v>
      </c>
      <c r="C323" s="87">
        <v>-68.583725000000001</v>
      </c>
      <c r="D323" s="87">
        <v>-60.809998</v>
      </c>
      <c r="F323" s="6">
        <f t="shared" si="54"/>
        <v>10.232111111110999</v>
      </c>
      <c r="G323" s="6">
        <f t="shared" si="52"/>
        <v>-37.070197999999998</v>
      </c>
      <c r="J323" s="87">
        <v>8201777777.7777996</v>
      </c>
      <c r="K323" s="87">
        <v>-61.967303999999999</v>
      </c>
      <c r="L323" s="87">
        <v>-55.039924999999997</v>
      </c>
      <c r="N323" s="6">
        <f t="shared" si="55"/>
        <v>10.232111111110999</v>
      </c>
      <c r="O323" s="6">
        <f t="shared" si="53"/>
        <v>-38.035435</v>
      </c>
    </row>
    <row r="324" spans="2:15" x14ac:dyDescent="0.25">
      <c r="B324" s="87">
        <v>8439166666.6667004</v>
      </c>
      <c r="C324" s="87">
        <v>-64.627769000000001</v>
      </c>
      <c r="D324" s="87">
        <v>-57.006400999999997</v>
      </c>
      <c r="F324" s="6">
        <f t="shared" si="54"/>
        <v>10.358388888888999</v>
      </c>
      <c r="G324" s="6">
        <f t="shared" si="52"/>
        <v>-40.686031</v>
      </c>
      <c r="J324" s="87">
        <v>8439166666.6667004</v>
      </c>
      <c r="K324" s="87">
        <v>-62.561920000000001</v>
      </c>
      <c r="L324" s="87">
        <v>-54.906033000000001</v>
      </c>
      <c r="N324" s="6">
        <f t="shared" si="55"/>
        <v>10.358388888888999</v>
      </c>
      <c r="O324" s="6">
        <f t="shared" si="53"/>
        <v>-38.539985999999999</v>
      </c>
    </row>
    <row r="325" spans="2:15" x14ac:dyDescent="0.25">
      <c r="B325" s="87">
        <v>8676555555.5555992</v>
      </c>
      <c r="C325" s="87">
        <v>-68.726737999999997</v>
      </c>
      <c r="D325" s="87">
        <v>-61.459431000000002</v>
      </c>
      <c r="F325" s="6">
        <f t="shared" si="54"/>
        <v>10.484666666667</v>
      </c>
      <c r="G325" s="6">
        <f t="shared" si="52"/>
        <v>-38.259765999999999</v>
      </c>
      <c r="J325" s="87">
        <v>8676555555.5555992</v>
      </c>
      <c r="K325" s="87">
        <v>-68.050453000000005</v>
      </c>
      <c r="L325" s="87">
        <v>-59.985835999999999</v>
      </c>
      <c r="N325" s="6">
        <f t="shared" si="55"/>
        <v>10.484666666667</v>
      </c>
      <c r="O325" s="6">
        <f t="shared" si="53"/>
        <v>-34.547966000000002</v>
      </c>
    </row>
    <row r="326" spans="2:15" x14ac:dyDescent="0.25">
      <c r="B326" s="87">
        <v>8913944444.4444008</v>
      </c>
      <c r="C326" s="87">
        <v>-69.403191000000007</v>
      </c>
      <c r="D326" s="87">
        <v>-62.183964000000003</v>
      </c>
      <c r="F326" s="6">
        <f t="shared" si="54"/>
        <v>10.610944444444</v>
      </c>
      <c r="G326" s="6">
        <f t="shared" si="52"/>
        <v>-35.875186999999997</v>
      </c>
      <c r="J326" s="87">
        <v>8913944444.4444008</v>
      </c>
      <c r="K326" s="87">
        <v>-63.79081</v>
      </c>
      <c r="L326" s="87">
        <v>-55.419155000000003</v>
      </c>
      <c r="N326" s="6">
        <f t="shared" si="55"/>
        <v>10.610944444444</v>
      </c>
      <c r="O326" s="6">
        <f t="shared" si="53"/>
        <v>-36.853825000000001</v>
      </c>
    </row>
    <row r="327" spans="2:15" x14ac:dyDescent="0.25">
      <c r="B327" s="87">
        <v>9151333333.3332996</v>
      </c>
      <c r="C327" s="87">
        <v>-70.756088000000005</v>
      </c>
      <c r="D327" s="87">
        <v>-63.666812999999998</v>
      </c>
      <c r="F327" s="6">
        <f t="shared" si="54"/>
        <v>10.737222222222</v>
      </c>
      <c r="G327" s="6">
        <f t="shared" si="52"/>
        <v>-39.614063000000002</v>
      </c>
      <c r="J327" s="87">
        <v>9151333333.3332996</v>
      </c>
      <c r="K327" s="87">
        <v>-71.896523000000002</v>
      </c>
      <c r="L327" s="87">
        <v>-63.062645000000003</v>
      </c>
      <c r="N327" s="6">
        <f t="shared" si="55"/>
        <v>10.737222222222</v>
      </c>
      <c r="O327" s="6">
        <f t="shared" si="53"/>
        <v>-36.682136999999997</v>
      </c>
    </row>
    <row r="328" spans="2:15" x14ac:dyDescent="0.25">
      <c r="B328" s="87">
        <v>9388722222.2222004</v>
      </c>
      <c r="C328" s="87">
        <v>-68.587975</v>
      </c>
      <c r="D328" s="87">
        <v>-61.157840999999998</v>
      </c>
      <c r="F328" s="6">
        <f t="shared" si="54"/>
        <v>10.8635</v>
      </c>
      <c r="G328" s="6">
        <f t="shared" si="52"/>
        <v>-39.482379999999999</v>
      </c>
      <c r="J328" s="87">
        <v>9388722222.2222004</v>
      </c>
      <c r="K328" s="87">
        <v>-70.238235000000003</v>
      </c>
      <c r="L328" s="87">
        <v>-61.127364999999998</v>
      </c>
      <c r="N328" s="6">
        <f t="shared" si="55"/>
        <v>10.8635</v>
      </c>
      <c r="O328" s="6">
        <f t="shared" si="53"/>
        <v>-35.348605999999997</v>
      </c>
    </row>
    <row r="329" spans="2:15" x14ac:dyDescent="0.25">
      <c r="B329" s="87">
        <v>9626111111.1110992</v>
      </c>
      <c r="C329" s="87">
        <v>-66.084648000000001</v>
      </c>
      <c r="D329" s="87">
        <v>-58.525298999999997</v>
      </c>
      <c r="F329" s="6">
        <f t="shared" si="54"/>
        <v>10.989777777778</v>
      </c>
      <c r="G329" s="6">
        <f t="shared" si="52"/>
        <v>-39.229683000000001</v>
      </c>
      <c r="J329" s="87">
        <v>9626111111.1110992</v>
      </c>
      <c r="K329" s="87">
        <v>-70.613121000000007</v>
      </c>
      <c r="L329" s="87">
        <v>-61.396453999999999</v>
      </c>
      <c r="N329" s="6">
        <f t="shared" si="55"/>
        <v>10.989777777778</v>
      </c>
      <c r="O329" s="6">
        <f t="shared" si="53"/>
        <v>-49.286921999999997</v>
      </c>
    </row>
    <row r="330" spans="2:15" x14ac:dyDescent="0.25">
      <c r="B330" s="87">
        <v>9863500000</v>
      </c>
      <c r="C330" s="87">
        <v>-69.333267000000006</v>
      </c>
      <c r="D330" s="87">
        <v>-61.578201</v>
      </c>
      <c r="F330" s="6">
        <f t="shared" si="54"/>
        <v>11.116055555556001</v>
      </c>
      <c r="G330" s="6">
        <f t="shared" si="52"/>
        <v>-44.103622000000001</v>
      </c>
      <c r="J330" s="87">
        <v>9863500000</v>
      </c>
      <c r="K330" s="87">
        <v>-68.163605000000004</v>
      </c>
      <c r="L330" s="87">
        <v>-58.834705</v>
      </c>
      <c r="N330" s="6">
        <f t="shared" si="55"/>
        <v>11.116055555556001</v>
      </c>
      <c r="O330" s="6">
        <f t="shared" si="53"/>
        <v>-38.687137999999997</v>
      </c>
    </row>
    <row r="331" spans="2:15" x14ac:dyDescent="0.25">
      <c r="B331" s="87">
        <v>10100888888.889</v>
      </c>
      <c r="C331" s="87">
        <v>-67.668342999999993</v>
      </c>
      <c r="D331" s="87">
        <v>-59.719459999999998</v>
      </c>
      <c r="F331" s="6">
        <f t="shared" si="54"/>
        <v>11.242333333333001</v>
      </c>
      <c r="G331" s="6">
        <f t="shared" si="52"/>
        <v>-54.143234</v>
      </c>
      <c r="J331" s="87">
        <v>10100888888.889</v>
      </c>
      <c r="K331" s="87">
        <v>-71.767753999999996</v>
      </c>
      <c r="L331" s="87">
        <v>-62.346550000000001</v>
      </c>
      <c r="N331" s="6">
        <f t="shared" si="55"/>
        <v>11.242333333333001</v>
      </c>
      <c r="O331" s="6">
        <f t="shared" si="53"/>
        <v>-35.006931000000002</v>
      </c>
    </row>
    <row r="332" spans="2:15" x14ac:dyDescent="0.25">
      <c r="B332" s="87">
        <v>10338277777.778</v>
      </c>
      <c r="C332" s="87">
        <v>-64.651465999999999</v>
      </c>
      <c r="D332" s="87">
        <v>-56.513542000000001</v>
      </c>
      <c r="F332" s="6">
        <f t="shared" si="54"/>
        <v>11.368611111111001</v>
      </c>
      <c r="G332" s="6">
        <f t="shared" si="52"/>
        <v>-45.923800999999997</v>
      </c>
      <c r="J332" s="87">
        <v>10338277777.778</v>
      </c>
      <c r="K332" s="87">
        <v>-66.235480999999993</v>
      </c>
      <c r="L332" s="87">
        <v>-56.616688000000003</v>
      </c>
      <c r="N332" s="6">
        <f t="shared" si="55"/>
        <v>11.368611111111001</v>
      </c>
      <c r="O332" s="6">
        <f t="shared" si="53"/>
        <v>-51.659283000000002</v>
      </c>
    </row>
    <row r="333" spans="2:15" x14ac:dyDescent="0.25">
      <c r="B333" s="87">
        <v>10575666666.667</v>
      </c>
      <c r="C333" s="87">
        <v>-62.807116999999998</v>
      </c>
      <c r="D333" s="87">
        <v>-54.210430000000002</v>
      </c>
      <c r="F333" s="6">
        <f t="shared" si="54"/>
        <v>11.494888888888999</v>
      </c>
      <c r="G333" s="6">
        <f t="shared" si="52"/>
        <v>-51.489409999999999</v>
      </c>
      <c r="J333" s="87">
        <v>10575666666.667</v>
      </c>
      <c r="K333" s="87">
        <v>-72.724875999999995</v>
      </c>
      <c r="L333" s="87">
        <v>-62.531711999999999</v>
      </c>
      <c r="N333" s="6">
        <f t="shared" si="55"/>
        <v>11.494888888888999</v>
      </c>
      <c r="O333" s="6">
        <f t="shared" si="53"/>
        <v>-39.721443000000001</v>
      </c>
    </row>
    <row r="334" spans="2:15" x14ac:dyDescent="0.25">
      <c r="B334" s="87">
        <v>10813055555.556</v>
      </c>
      <c r="C334" s="87">
        <v>-60.600825999999998</v>
      </c>
      <c r="D334" s="87">
        <v>-51.917267000000002</v>
      </c>
      <c r="F334" s="6">
        <f t="shared" si="54"/>
        <v>11.621166666666999</v>
      </c>
      <c r="G334" s="6">
        <f t="shared" si="52"/>
        <v>-47.076217999999997</v>
      </c>
      <c r="J334" s="87">
        <v>10813055555.556</v>
      </c>
      <c r="K334" s="87">
        <v>-64.439437999999996</v>
      </c>
      <c r="L334" s="87">
        <v>-53.935360000000003</v>
      </c>
      <c r="N334" s="6">
        <f t="shared" si="55"/>
        <v>11.621166666666999</v>
      </c>
      <c r="O334" s="6">
        <f t="shared" si="53"/>
        <v>-47.351211999999997</v>
      </c>
    </row>
    <row r="335" spans="2:15" x14ac:dyDescent="0.25">
      <c r="B335" s="87">
        <v>11050444444.444</v>
      </c>
      <c r="C335" s="87">
        <v>-58.179352000000002</v>
      </c>
      <c r="D335" s="87">
        <v>-49.644179999999999</v>
      </c>
      <c r="F335" s="6">
        <f t="shared" si="54"/>
        <v>11.747444444444</v>
      </c>
      <c r="G335" s="6">
        <f t="shared" si="52"/>
        <v>-42.569865999999998</v>
      </c>
      <c r="J335" s="87">
        <v>11050444444.444</v>
      </c>
      <c r="K335" s="87">
        <v>-67.013306</v>
      </c>
      <c r="L335" s="87">
        <v>-56.353003999999999</v>
      </c>
      <c r="N335" s="6">
        <f t="shared" si="55"/>
        <v>11.747444444444</v>
      </c>
      <c r="O335" s="6">
        <f t="shared" si="53"/>
        <v>-49.621555000000001</v>
      </c>
    </row>
    <row r="336" spans="2:15" x14ac:dyDescent="0.25">
      <c r="B336" s="87">
        <v>11287833333.333</v>
      </c>
      <c r="C336" s="87">
        <v>-59.370303999999997</v>
      </c>
      <c r="D336" s="87">
        <v>-51.169314999999997</v>
      </c>
      <c r="F336" s="6">
        <f t="shared" si="54"/>
        <v>11.873722222222</v>
      </c>
      <c r="G336" s="6">
        <f t="shared" si="52"/>
        <v>-44.967793</v>
      </c>
      <c r="J336" s="87">
        <v>11287833333.333</v>
      </c>
      <c r="K336" s="87">
        <v>-62.349952999999999</v>
      </c>
      <c r="L336" s="87">
        <v>-51.873409000000002</v>
      </c>
      <c r="N336" s="6">
        <f t="shared" si="55"/>
        <v>11.873722222222</v>
      </c>
      <c r="O336" s="6">
        <f t="shared" si="53"/>
        <v>-37.534408999999997</v>
      </c>
    </row>
    <row r="337" spans="2:16" x14ac:dyDescent="0.25">
      <c r="B337" s="87">
        <v>11525222222.222</v>
      </c>
      <c r="C337" s="87">
        <v>-56.668120999999999</v>
      </c>
      <c r="D337" s="87">
        <v>-48.359408999999999</v>
      </c>
      <c r="F337" s="6">
        <f t="shared" si="54"/>
        <v>12</v>
      </c>
      <c r="G337" s="6">
        <f t="shared" si="52"/>
        <v>-41.928637999999999</v>
      </c>
      <c r="J337" s="87">
        <v>11525222222.222</v>
      </c>
      <c r="K337" s="87">
        <v>-62.718819000000003</v>
      </c>
      <c r="L337" s="87">
        <v>-52.701363000000001</v>
      </c>
      <c r="N337" s="6">
        <f t="shared" si="55"/>
        <v>12</v>
      </c>
      <c r="O337" s="6">
        <f t="shared" si="53"/>
        <v>-41.227978</v>
      </c>
    </row>
    <row r="338" spans="2:16" x14ac:dyDescent="0.25">
      <c r="B338" s="87">
        <v>11762611111.111</v>
      </c>
      <c r="C338" s="87">
        <v>-56.982067000000001</v>
      </c>
      <c r="D338" s="87">
        <v>-48.151871</v>
      </c>
      <c r="F338" s="6" t="s">
        <v>21</v>
      </c>
      <c r="J338" s="87">
        <v>11762611111.111</v>
      </c>
      <c r="K338" s="87">
        <v>-63.688374000000003</v>
      </c>
      <c r="L338" s="87">
        <v>-54.403008</v>
      </c>
      <c r="N338" s="6" t="s">
        <v>21</v>
      </c>
    </row>
    <row r="339" spans="2:16" x14ac:dyDescent="0.25">
      <c r="B339" s="87">
        <v>12000000000</v>
      </c>
      <c r="C339" s="87">
        <v>-55.745052000000001</v>
      </c>
      <c r="D339" s="87">
        <v>-45.361331999999997</v>
      </c>
      <c r="J339" s="87">
        <v>12000000000</v>
      </c>
      <c r="K339" s="87">
        <v>-63.407780000000002</v>
      </c>
      <c r="L339" s="87">
        <v>-54.392555000000002</v>
      </c>
    </row>
    <row r="340" spans="2:16" x14ac:dyDescent="0.25">
      <c r="B340" s="87" t="s">
        <v>21</v>
      </c>
      <c r="J340" s="87" t="s">
        <v>21</v>
      </c>
    </row>
    <row r="341" spans="2:16" x14ac:dyDescent="0.25">
      <c r="F341" s="6" t="s">
        <v>53</v>
      </c>
      <c r="N341" s="6" t="s">
        <v>53</v>
      </c>
    </row>
    <row r="342" spans="2:16" ht="15.75" x14ac:dyDescent="0.25">
      <c r="F342" s="6" t="s">
        <v>19</v>
      </c>
      <c r="G342" s="6" t="str">
        <f t="shared" ref="G342:G361" si="56">D368</f>
        <v>4Ix1L dBc Log Mag(dB)</v>
      </c>
      <c r="H342" s="35">
        <v>4</v>
      </c>
      <c r="N342" s="6" t="s">
        <v>19</v>
      </c>
      <c r="O342" s="6" t="str">
        <f t="shared" ref="O342:O361" si="57">L368</f>
        <v>4Ix1L dBc Log Mag(dB)</v>
      </c>
      <c r="P342" s="35">
        <v>4</v>
      </c>
    </row>
    <row r="343" spans="2:16" ht="15.75" x14ac:dyDescent="0.25">
      <c r="B343" s="87" t="s">
        <v>51</v>
      </c>
      <c r="F343" s="6">
        <f t="shared" ref="F343:F361" si="58">B369/1000000000</f>
        <v>1.6359999999999999</v>
      </c>
      <c r="G343" s="6">
        <f t="shared" si="56"/>
        <v>-62.407162</v>
      </c>
      <c r="H343" s="36">
        <f>ABS(AVERAGE(G343:G361)-(H342-1)*15)</f>
        <v>125.14250042105265</v>
      </c>
      <c r="J343" s="87" t="s">
        <v>51</v>
      </c>
      <c r="N343" s="6">
        <f t="shared" ref="N343:N361" si="59">J369/1000000000</f>
        <v>1.6359999999999999</v>
      </c>
      <c r="O343" s="6">
        <f t="shared" si="57"/>
        <v>-79.229568</v>
      </c>
      <c r="P343" s="36">
        <f>ABS(AVERAGE(O343:O361)-(P342-1)*15)</f>
        <v>125.67558605263157</v>
      </c>
    </row>
    <row r="344" spans="2:16" x14ac:dyDescent="0.25">
      <c r="B344" s="87" t="s">
        <v>19</v>
      </c>
      <c r="C344" s="87" t="s">
        <v>158</v>
      </c>
      <c r="D344" s="87" t="s">
        <v>84</v>
      </c>
      <c r="F344" s="6">
        <f t="shared" si="58"/>
        <v>2.1915555555556003</v>
      </c>
      <c r="G344" s="6">
        <f t="shared" si="56"/>
        <v>-64.369804000000002</v>
      </c>
      <c r="J344" s="87" t="s">
        <v>19</v>
      </c>
      <c r="K344" s="87" t="s">
        <v>158</v>
      </c>
      <c r="L344" s="87" t="s">
        <v>84</v>
      </c>
      <c r="N344" s="6">
        <f t="shared" si="59"/>
        <v>2.1915555555556003</v>
      </c>
      <c r="O344" s="6">
        <f t="shared" si="57"/>
        <v>-74.478194999999999</v>
      </c>
    </row>
    <row r="345" spans="2:16" x14ac:dyDescent="0.25">
      <c r="B345" s="87">
        <v>9727000000</v>
      </c>
      <c r="C345" s="87">
        <v>-47.477283</v>
      </c>
      <c r="D345" s="87">
        <v>-41.497753000000003</v>
      </c>
      <c r="F345" s="6">
        <f t="shared" si="58"/>
        <v>2.7471111111111002</v>
      </c>
      <c r="G345" s="6">
        <f t="shared" si="56"/>
        <v>-77.504547000000002</v>
      </c>
      <c r="J345" s="87">
        <v>9727000000</v>
      </c>
      <c r="K345" s="87">
        <v>-48.109912999999999</v>
      </c>
      <c r="L345" s="87">
        <v>-37.346862999999999</v>
      </c>
      <c r="N345" s="6">
        <f t="shared" si="59"/>
        <v>2.7471111111111002</v>
      </c>
      <c r="O345" s="6">
        <f t="shared" si="57"/>
        <v>-78.493483999999995</v>
      </c>
    </row>
    <row r="346" spans="2:16" x14ac:dyDescent="0.25">
      <c r="B346" s="87">
        <v>9853277777.7777996</v>
      </c>
      <c r="C346" s="87">
        <v>-47.464672</v>
      </c>
      <c r="D346" s="87">
        <v>-39.931393</v>
      </c>
      <c r="F346" s="6">
        <f t="shared" si="58"/>
        <v>3.3026666666666999</v>
      </c>
      <c r="G346" s="6">
        <f t="shared" si="56"/>
        <v>-85.447945000000004</v>
      </c>
      <c r="J346" s="87">
        <v>9853277777.7777996</v>
      </c>
      <c r="K346" s="87">
        <v>-43.496440999999997</v>
      </c>
      <c r="L346" s="87">
        <v>-36.675719999999998</v>
      </c>
      <c r="N346" s="6">
        <f t="shared" si="59"/>
        <v>3.3026666666666999</v>
      </c>
      <c r="O346" s="6">
        <f t="shared" si="57"/>
        <v>-82.886291999999997</v>
      </c>
    </row>
    <row r="347" spans="2:16" x14ac:dyDescent="0.25">
      <c r="B347" s="87">
        <v>9979555555.5555992</v>
      </c>
      <c r="C347" s="87">
        <v>-43.63044</v>
      </c>
      <c r="D347" s="87">
        <v>-35.856712000000002</v>
      </c>
      <c r="F347" s="6">
        <f t="shared" si="58"/>
        <v>3.8582222222221998</v>
      </c>
      <c r="G347" s="6">
        <f t="shared" si="56"/>
        <v>-80.375664</v>
      </c>
      <c r="J347" s="87">
        <v>9979555555.5555992</v>
      </c>
      <c r="K347" s="87">
        <v>-45.564610000000002</v>
      </c>
      <c r="L347" s="87">
        <v>-38.637225999999998</v>
      </c>
      <c r="N347" s="6">
        <f t="shared" si="59"/>
        <v>3.8582222222221998</v>
      </c>
      <c r="O347" s="6">
        <f t="shared" si="57"/>
        <v>-79.327506999999997</v>
      </c>
    </row>
    <row r="348" spans="2:16" x14ac:dyDescent="0.25">
      <c r="B348" s="87">
        <v>10105833333.333</v>
      </c>
      <c r="C348" s="87">
        <v>-44.155169999999998</v>
      </c>
      <c r="D348" s="87">
        <v>-36.533802000000001</v>
      </c>
      <c r="F348" s="6">
        <f t="shared" si="58"/>
        <v>4.4137777777778</v>
      </c>
      <c r="G348" s="6">
        <f t="shared" si="56"/>
        <v>-89.665298000000007</v>
      </c>
      <c r="J348" s="87">
        <v>10105833333.333</v>
      </c>
      <c r="K348" s="87">
        <v>-44.818835999999997</v>
      </c>
      <c r="L348" s="87">
        <v>-37.162951999999997</v>
      </c>
      <c r="N348" s="6">
        <f t="shared" si="59"/>
        <v>4.4137777777778</v>
      </c>
      <c r="O348" s="6">
        <f t="shared" si="57"/>
        <v>-74.582313999999997</v>
      </c>
    </row>
    <row r="349" spans="2:16" x14ac:dyDescent="0.25">
      <c r="B349" s="87">
        <v>10232111111.111</v>
      </c>
      <c r="C349" s="87">
        <v>-44.337502000000001</v>
      </c>
      <c r="D349" s="87">
        <v>-37.070197999999998</v>
      </c>
      <c r="F349" s="6">
        <f t="shared" si="58"/>
        <v>4.9693333333332994</v>
      </c>
      <c r="G349" s="6">
        <f t="shared" si="56"/>
        <v>-85.493858000000003</v>
      </c>
      <c r="J349" s="87">
        <v>10232111111.111</v>
      </c>
      <c r="K349" s="87">
        <v>-46.100056000000002</v>
      </c>
      <c r="L349" s="87">
        <v>-38.035435</v>
      </c>
      <c r="N349" s="6">
        <f t="shared" si="59"/>
        <v>4.9693333333332994</v>
      </c>
      <c r="O349" s="6">
        <f t="shared" si="57"/>
        <v>-82.131172000000007</v>
      </c>
    </row>
    <row r="350" spans="2:16" x14ac:dyDescent="0.25">
      <c r="B350" s="87">
        <v>10358388888.889</v>
      </c>
      <c r="C350" s="87">
        <v>-47.905258000000003</v>
      </c>
      <c r="D350" s="87">
        <v>-40.686031</v>
      </c>
      <c r="F350" s="6">
        <f t="shared" si="58"/>
        <v>5.5248888888889001</v>
      </c>
      <c r="G350" s="6">
        <f t="shared" si="56"/>
        <v>-94.721412999999998</v>
      </c>
      <c r="J350" s="87">
        <v>10358388888.889</v>
      </c>
      <c r="K350" s="87">
        <v>-46.911639999999998</v>
      </c>
      <c r="L350" s="87">
        <v>-38.539985999999999</v>
      </c>
      <c r="N350" s="6">
        <f t="shared" si="59"/>
        <v>5.5248888888889001</v>
      </c>
      <c r="O350" s="6">
        <f t="shared" si="57"/>
        <v>-82.443023999999994</v>
      </c>
    </row>
    <row r="351" spans="2:16" x14ac:dyDescent="0.25">
      <c r="B351" s="87">
        <v>10484666666.667</v>
      </c>
      <c r="C351" s="87">
        <v>-45.349041</v>
      </c>
      <c r="D351" s="87">
        <v>-38.259765999999999</v>
      </c>
      <c r="F351" s="6">
        <f t="shared" si="58"/>
        <v>6.0804444444443995</v>
      </c>
      <c r="G351" s="6">
        <f t="shared" si="56"/>
        <v>-81.656211999999996</v>
      </c>
      <c r="J351" s="87">
        <v>10484666666.667</v>
      </c>
      <c r="K351" s="87">
        <v>-43.381839999999997</v>
      </c>
      <c r="L351" s="87">
        <v>-34.547966000000002</v>
      </c>
      <c r="N351" s="6">
        <f t="shared" si="59"/>
        <v>6.0804444444443995</v>
      </c>
      <c r="O351" s="6">
        <f t="shared" si="57"/>
        <v>-83.179198999999997</v>
      </c>
    </row>
    <row r="352" spans="2:16" x14ac:dyDescent="0.25">
      <c r="B352" s="87">
        <v>10610944444.444</v>
      </c>
      <c r="C352" s="87">
        <v>-43.305320999999999</v>
      </c>
      <c r="D352" s="87">
        <v>-35.875186999999997</v>
      </c>
      <c r="F352" s="6">
        <f t="shared" si="58"/>
        <v>6.6360000000000001</v>
      </c>
      <c r="G352" s="6">
        <f t="shared" si="56"/>
        <v>-89.584479999999999</v>
      </c>
      <c r="J352" s="87">
        <v>10610944444.444</v>
      </c>
      <c r="K352" s="87">
        <v>-45.964694999999999</v>
      </c>
      <c r="L352" s="87">
        <v>-36.853825000000001</v>
      </c>
      <c r="N352" s="6">
        <f t="shared" si="59"/>
        <v>6.6360000000000001</v>
      </c>
      <c r="O352" s="6">
        <f t="shared" si="57"/>
        <v>-84.985793999999999</v>
      </c>
    </row>
    <row r="353" spans="2:16" x14ac:dyDescent="0.25">
      <c r="B353" s="87">
        <v>10737222222.222</v>
      </c>
      <c r="C353" s="87">
        <v>-47.173416000000003</v>
      </c>
      <c r="D353" s="87">
        <v>-39.614063000000002</v>
      </c>
      <c r="F353" s="6">
        <f t="shared" si="58"/>
        <v>7.1915555555555999</v>
      </c>
      <c r="G353" s="6">
        <f t="shared" si="56"/>
        <v>-82.784424000000001</v>
      </c>
      <c r="J353" s="87">
        <v>10737222222.222</v>
      </c>
      <c r="K353" s="87">
        <v>-45.898800000000001</v>
      </c>
      <c r="L353" s="87">
        <v>-36.682136999999997</v>
      </c>
      <c r="N353" s="6">
        <f t="shared" si="59"/>
        <v>7.1915555555555999</v>
      </c>
      <c r="O353" s="6">
        <f t="shared" si="57"/>
        <v>-81.385047999999998</v>
      </c>
    </row>
    <row r="354" spans="2:16" x14ac:dyDescent="0.25">
      <c r="B354" s="87">
        <v>10863500000</v>
      </c>
      <c r="C354" s="87">
        <v>-47.237453000000002</v>
      </c>
      <c r="D354" s="87">
        <v>-39.482379999999999</v>
      </c>
      <c r="F354" s="6">
        <f t="shared" si="58"/>
        <v>7.7471111111111002</v>
      </c>
      <c r="G354" s="6">
        <f t="shared" si="56"/>
        <v>-89.171470999999997</v>
      </c>
      <c r="J354" s="87">
        <v>10863500000</v>
      </c>
      <c r="K354" s="87">
        <v>-44.677501999999997</v>
      </c>
      <c r="L354" s="87">
        <v>-35.348605999999997</v>
      </c>
      <c r="N354" s="6">
        <f t="shared" si="59"/>
        <v>7.7471111111111002</v>
      </c>
      <c r="O354" s="6">
        <f t="shared" si="57"/>
        <v>-83.497566000000006</v>
      </c>
    </row>
    <row r="355" spans="2:16" x14ac:dyDescent="0.25">
      <c r="B355" s="87">
        <v>10989777777.778</v>
      </c>
      <c r="C355" s="87">
        <v>-47.178570000000001</v>
      </c>
      <c r="D355" s="87">
        <v>-39.229683000000001</v>
      </c>
      <c r="F355" s="6">
        <f t="shared" si="58"/>
        <v>8.3026666666667008</v>
      </c>
      <c r="G355" s="6">
        <f t="shared" si="56"/>
        <v>-89.298096000000001</v>
      </c>
      <c r="J355" s="87">
        <v>10989777777.778</v>
      </c>
      <c r="K355" s="87">
        <v>-58.708122000000003</v>
      </c>
      <c r="L355" s="87">
        <v>-49.286921999999997</v>
      </c>
      <c r="N355" s="6">
        <f t="shared" si="59"/>
        <v>8.3026666666667008</v>
      </c>
      <c r="O355" s="6">
        <f t="shared" si="57"/>
        <v>-90.995102000000003</v>
      </c>
    </row>
    <row r="356" spans="2:16" x14ac:dyDescent="0.25">
      <c r="B356" s="87">
        <v>11116055555.556</v>
      </c>
      <c r="C356" s="87">
        <v>-52.241543</v>
      </c>
      <c r="D356" s="87">
        <v>-44.103622000000001</v>
      </c>
      <c r="F356" s="6">
        <f t="shared" si="58"/>
        <v>8.8582222222222011</v>
      </c>
      <c r="G356" s="6">
        <f t="shared" si="56"/>
        <v>-79.649711999999994</v>
      </c>
      <c r="J356" s="87">
        <v>11116055555.556</v>
      </c>
      <c r="K356" s="87">
        <v>-48.305931000000001</v>
      </c>
      <c r="L356" s="87">
        <v>-38.687137999999997</v>
      </c>
      <c r="N356" s="6">
        <f t="shared" si="59"/>
        <v>8.8582222222222011</v>
      </c>
      <c r="O356" s="6">
        <f t="shared" si="57"/>
        <v>-82.596901000000003</v>
      </c>
    </row>
    <row r="357" spans="2:16" x14ac:dyDescent="0.25">
      <c r="B357" s="87">
        <v>11242333333.333</v>
      </c>
      <c r="C357" s="87">
        <v>-62.739922</v>
      </c>
      <c r="D357" s="87">
        <v>-54.143234</v>
      </c>
      <c r="F357" s="6">
        <f t="shared" si="58"/>
        <v>9.4137777777777991</v>
      </c>
      <c r="G357" s="6">
        <f t="shared" si="56"/>
        <v>-75.323432999999994</v>
      </c>
      <c r="J357" s="87">
        <v>11242333333.333</v>
      </c>
      <c r="K357" s="87">
        <v>-45.200096000000002</v>
      </c>
      <c r="L357" s="87">
        <v>-35.006931000000002</v>
      </c>
      <c r="N357" s="6">
        <f t="shared" si="59"/>
        <v>9.4137777777777991</v>
      </c>
      <c r="O357" s="6">
        <f t="shared" si="57"/>
        <v>-73.652145000000004</v>
      </c>
    </row>
    <row r="358" spans="2:16" x14ac:dyDescent="0.25">
      <c r="B358" s="87">
        <v>11368611111.111</v>
      </c>
      <c r="C358" s="87">
        <v>-54.607360999999997</v>
      </c>
      <c r="D358" s="87">
        <v>-45.923800999999997</v>
      </c>
      <c r="F358" s="6">
        <f t="shared" si="58"/>
        <v>9.9693333333332994</v>
      </c>
      <c r="G358" s="6">
        <f t="shared" si="56"/>
        <v>-71.104172000000005</v>
      </c>
      <c r="J358" s="87">
        <v>11368611111.111</v>
      </c>
      <c r="K358" s="87">
        <v>-62.163364000000001</v>
      </c>
      <c r="L358" s="87">
        <v>-51.659283000000002</v>
      </c>
      <c r="N358" s="6">
        <f t="shared" si="59"/>
        <v>9.9693333333332994</v>
      </c>
      <c r="O358" s="6">
        <f t="shared" si="57"/>
        <v>-91.061974000000006</v>
      </c>
    </row>
    <row r="359" spans="2:16" x14ac:dyDescent="0.25">
      <c r="B359" s="87">
        <v>11494888888.889</v>
      </c>
      <c r="C359" s="87">
        <v>-60.024585999999999</v>
      </c>
      <c r="D359" s="87">
        <v>-51.489409999999999</v>
      </c>
      <c r="F359" s="6">
        <f t="shared" si="58"/>
        <v>10.524888888889</v>
      </c>
      <c r="G359" s="6">
        <f t="shared" si="56"/>
        <v>-70.95787</v>
      </c>
      <c r="J359" s="87">
        <v>11494888888.889</v>
      </c>
      <c r="K359" s="87">
        <v>-50.381740999999998</v>
      </c>
      <c r="L359" s="87">
        <v>-39.721443000000001</v>
      </c>
      <c r="N359" s="6">
        <f t="shared" si="59"/>
        <v>10.524888888889</v>
      </c>
      <c r="O359" s="6">
        <f t="shared" si="57"/>
        <v>-90.317924000000005</v>
      </c>
    </row>
    <row r="360" spans="2:16" x14ac:dyDescent="0.25">
      <c r="B360" s="87">
        <v>11621166666.667</v>
      </c>
      <c r="C360" s="87">
        <v>-55.277209999999997</v>
      </c>
      <c r="D360" s="87">
        <v>-47.076217999999997</v>
      </c>
      <c r="F360" s="6">
        <f t="shared" si="58"/>
        <v>11.080444444444</v>
      </c>
      <c r="G360" s="6">
        <f t="shared" si="56"/>
        <v>-77.346785999999994</v>
      </c>
      <c r="J360" s="87">
        <v>11621166666.667</v>
      </c>
      <c r="K360" s="87">
        <v>-57.827759</v>
      </c>
      <c r="L360" s="87">
        <v>-47.351211999999997</v>
      </c>
      <c r="N360" s="6">
        <f t="shared" si="59"/>
        <v>11.080444444444</v>
      </c>
      <c r="O360" s="6">
        <f t="shared" si="57"/>
        <v>-70.364029000000002</v>
      </c>
    </row>
    <row r="361" spans="2:16" x14ac:dyDescent="0.25">
      <c r="B361" s="87">
        <v>11747444444.444</v>
      </c>
      <c r="C361" s="87">
        <v>-50.878577999999997</v>
      </c>
      <c r="D361" s="87">
        <v>-42.569865999999998</v>
      </c>
      <c r="F361" s="6">
        <f t="shared" si="58"/>
        <v>11.635999999999999</v>
      </c>
      <c r="G361" s="6">
        <f t="shared" si="56"/>
        <v>-75.845161000000004</v>
      </c>
      <c r="J361" s="87">
        <v>11747444444.444</v>
      </c>
      <c r="K361" s="87">
        <v>-59.639007999999997</v>
      </c>
      <c r="L361" s="87">
        <v>-49.621555000000001</v>
      </c>
      <c r="N361" s="6">
        <f t="shared" si="59"/>
        <v>11.635999999999999</v>
      </c>
      <c r="O361" s="6">
        <f t="shared" si="57"/>
        <v>-67.228897000000003</v>
      </c>
    </row>
    <row r="362" spans="2:16" x14ac:dyDescent="0.25">
      <c r="B362" s="87">
        <v>11873722222.222</v>
      </c>
      <c r="C362" s="87">
        <v>-53.797989000000001</v>
      </c>
      <c r="D362" s="87">
        <v>-44.967793</v>
      </c>
      <c r="F362" s="6" t="s">
        <v>21</v>
      </c>
      <c r="J362" s="87">
        <v>11873722222.222</v>
      </c>
      <c r="K362" s="87">
        <v>-46.819775</v>
      </c>
      <c r="L362" s="87">
        <v>-37.534408999999997</v>
      </c>
      <c r="N362" s="6" t="s">
        <v>21</v>
      </c>
    </row>
    <row r="363" spans="2:16" x14ac:dyDescent="0.25">
      <c r="B363" s="87">
        <v>12000000000</v>
      </c>
      <c r="C363" s="87">
        <v>-52.312359000000001</v>
      </c>
      <c r="D363" s="87">
        <v>-41.928637999999999</v>
      </c>
      <c r="J363" s="87">
        <v>12000000000</v>
      </c>
      <c r="K363" s="87">
        <v>-50.243206000000001</v>
      </c>
      <c r="L363" s="87">
        <v>-41.227978</v>
      </c>
    </row>
    <row r="364" spans="2:16" x14ac:dyDescent="0.25">
      <c r="B364" s="87" t="s">
        <v>21</v>
      </c>
      <c r="J364" s="87" t="s">
        <v>21</v>
      </c>
    </row>
    <row r="365" spans="2:16" x14ac:dyDescent="0.25">
      <c r="F365" s="6" t="s">
        <v>55</v>
      </c>
      <c r="N365" s="6" t="s">
        <v>55</v>
      </c>
    </row>
    <row r="366" spans="2:16" ht="15.75" x14ac:dyDescent="0.25">
      <c r="F366" s="6" t="s">
        <v>19</v>
      </c>
      <c r="G366" s="6" t="str">
        <f t="shared" ref="G366:G385" si="60">D392</f>
        <v>4Ix2L dBc Log Mag(dB)</v>
      </c>
      <c r="H366" s="35">
        <v>4</v>
      </c>
      <c r="N366" s="6" t="s">
        <v>19</v>
      </c>
      <c r="O366" s="6" t="str">
        <f t="shared" ref="O366:O385" si="61">L392</f>
        <v>4Ix2L dBc Log Mag(dB)</v>
      </c>
      <c r="P366" s="35">
        <v>4</v>
      </c>
    </row>
    <row r="367" spans="2:16" ht="15.75" x14ac:dyDescent="0.25">
      <c r="B367" s="87" t="s">
        <v>53</v>
      </c>
      <c r="F367" s="6">
        <f t="shared" ref="F367:F385" si="62">B393/1000000000</f>
        <v>3.6360000000000001</v>
      </c>
      <c r="G367" s="6">
        <f t="shared" si="60"/>
        <v>-57.728999999999999</v>
      </c>
      <c r="H367" s="36">
        <f>ABS(AVERAGE(G367:G385)-(H366-1)*15)</f>
        <v>114.60900157894737</v>
      </c>
      <c r="J367" s="87" t="s">
        <v>53</v>
      </c>
      <c r="N367" s="6">
        <f t="shared" ref="N367:N385" si="63">J393/1000000000</f>
        <v>3.6360000000000001</v>
      </c>
      <c r="O367" s="6">
        <f t="shared" si="61"/>
        <v>-50.252795999999996</v>
      </c>
      <c r="P367" s="36">
        <f>ABS(AVERAGE(O367:O385)-(P366-1)*15)</f>
        <v>111.14674357894735</v>
      </c>
    </row>
    <row r="368" spans="2:16" x14ac:dyDescent="0.25">
      <c r="B368" s="87" t="s">
        <v>19</v>
      </c>
      <c r="C368" s="87" t="s">
        <v>159</v>
      </c>
      <c r="D368" s="87" t="s">
        <v>85</v>
      </c>
      <c r="F368" s="6">
        <f t="shared" si="62"/>
        <v>4.1006666666667</v>
      </c>
      <c r="G368" s="6">
        <f t="shared" si="60"/>
        <v>-61.558852999999999</v>
      </c>
      <c r="J368" s="87" t="s">
        <v>19</v>
      </c>
      <c r="K368" s="87" t="s">
        <v>159</v>
      </c>
      <c r="L368" s="87" t="s">
        <v>85</v>
      </c>
      <c r="N368" s="6">
        <f t="shared" si="63"/>
        <v>4.1006666666667</v>
      </c>
      <c r="O368" s="6">
        <f t="shared" si="61"/>
        <v>-58.926921999999998</v>
      </c>
    </row>
    <row r="369" spans="2:15" x14ac:dyDescent="0.25">
      <c r="B369" s="87">
        <v>1636000000</v>
      </c>
      <c r="C369" s="87">
        <v>-68.386688000000007</v>
      </c>
      <c r="D369" s="87">
        <v>-62.407162</v>
      </c>
      <c r="F369" s="6">
        <f t="shared" si="62"/>
        <v>4.5653333333332995</v>
      </c>
      <c r="G369" s="6">
        <f t="shared" si="60"/>
        <v>-54.748790999999997</v>
      </c>
      <c r="J369" s="87">
        <v>1636000000</v>
      </c>
      <c r="K369" s="87">
        <v>-89.992615000000001</v>
      </c>
      <c r="L369" s="87">
        <v>-79.229568</v>
      </c>
      <c r="N369" s="6">
        <f t="shared" si="63"/>
        <v>4.5653333333332995</v>
      </c>
      <c r="O369" s="6">
        <f t="shared" si="61"/>
        <v>-64.839737</v>
      </c>
    </row>
    <row r="370" spans="2:15" x14ac:dyDescent="0.25">
      <c r="B370" s="87">
        <v>2191555555.5556002</v>
      </c>
      <c r="C370" s="87">
        <v>-71.903084000000007</v>
      </c>
      <c r="D370" s="87">
        <v>-64.369804000000002</v>
      </c>
      <c r="F370" s="6">
        <f t="shared" si="62"/>
        <v>5.03</v>
      </c>
      <c r="G370" s="6">
        <f t="shared" si="60"/>
        <v>-63.549728000000002</v>
      </c>
      <c r="J370" s="87">
        <v>2191555555.5556002</v>
      </c>
      <c r="K370" s="87">
        <v>-81.298919999999995</v>
      </c>
      <c r="L370" s="87">
        <v>-74.478194999999999</v>
      </c>
      <c r="N370" s="6">
        <f t="shared" si="63"/>
        <v>5.03</v>
      </c>
      <c r="O370" s="6">
        <f t="shared" si="61"/>
        <v>-56.442017</v>
      </c>
    </row>
    <row r="371" spans="2:15" x14ac:dyDescent="0.25">
      <c r="B371" s="87">
        <v>2747111111.1111002</v>
      </c>
      <c r="C371" s="87">
        <v>-85.278282000000004</v>
      </c>
      <c r="D371" s="87">
        <v>-77.504547000000002</v>
      </c>
      <c r="F371" s="6">
        <f t="shared" si="62"/>
        <v>5.4946666666667001</v>
      </c>
      <c r="G371" s="6">
        <f t="shared" si="60"/>
        <v>-70.871857000000006</v>
      </c>
      <c r="J371" s="87">
        <v>2747111111.1111002</v>
      </c>
      <c r="K371" s="87">
        <v>-85.420867999999999</v>
      </c>
      <c r="L371" s="87">
        <v>-78.493483999999995</v>
      </c>
      <c r="N371" s="6">
        <f t="shared" si="63"/>
        <v>5.4946666666667001</v>
      </c>
      <c r="O371" s="6">
        <f t="shared" si="61"/>
        <v>-55.048926999999999</v>
      </c>
    </row>
    <row r="372" spans="2:15" x14ac:dyDescent="0.25">
      <c r="B372" s="87">
        <v>3302666666.6666999</v>
      </c>
      <c r="C372" s="87">
        <v>-93.069312999999994</v>
      </c>
      <c r="D372" s="87">
        <v>-85.447945000000004</v>
      </c>
      <c r="F372" s="6">
        <f t="shared" si="62"/>
        <v>5.9593333333332996</v>
      </c>
      <c r="G372" s="6">
        <f t="shared" si="60"/>
        <v>-73.311890000000005</v>
      </c>
      <c r="J372" s="87">
        <v>3302666666.6666999</v>
      </c>
      <c r="K372" s="87">
        <v>-90.542175</v>
      </c>
      <c r="L372" s="87">
        <v>-82.886291999999997</v>
      </c>
      <c r="N372" s="6">
        <f t="shared" si="63"/>
        <v>5.9593333333332996</v>
      </c>
      <c r="O372" s="6">
        <f t="shared" si="61"/>
        <v>-58.086646999999999</v>
      </c>
    </row>
    <row r="373" spans="2:15" x14ac:dyDescent="0.25">
      <c r="B373" s="87">
        <v>3858222222.2221999</v>
      </c>
      <c r="C373" s="87">
        <v>-87.642966999999999</v>
      </c>
      <c r="D373" s="87">
        <v>-80.375664</v>
      </c>
      <c r="F373" s="6">
        <f t="shared" si="62"/>
        <v>6.4240000000000004</v>
      </c>
      <c r="G373" s="6">
        <f t="shared" si="60"/>
        <v>-66.164687999999998</v>
      </c>
      <c r="J373" s="87">
        <v>3858222222.2221999</v>
      </c>
      <c r="K373" s="87">
        <v>-87.392128</v>
      </c>
      <c r="L373" s="87">
        <v>-79.327506999999997</v>
      </c>
      <c r="N373" s="6">
        <f t="shared" si="63"/>
        <v>6.4240000000000004</v>
      </c>
      <c r="O373" s="6">
        <f t="shared" si="61"/>
        <v>-68.970084999999997</v>
      </c>
    </row>
    <row r="374" spans="2:15" x14ac:dyDescent="0.25">
      <c r="B374" s="87">
        <v>4413777777.7777996</v>
      </c>
      <c r="C374" s="87">
        <v>-96.884521000000007</v>
      </c>
      <c r="D374" s="87">
        <v>-89.665298000000007</v>
      </c>
      <c r="F374" s="6">
        <f t="shared" si="62"/>
        <v>6.8886666666667002</v>
      </c>
      <c r="G374" s="6">
        <f t="shared" si="60"/>
        <v>-68.914856</v>
      </c>
      <c r="J374" s="87">
        <v>4413777777.7777996</v>
      </c>
      <c r="K374" s="87">
        <v>-82.953971999999993</v>
      </c>
      <c r="L374" s="87">
        <v>-74.582313999999997</v>
      </c>
      <c r="N374" s="6">
        <f t="shared" si="63"/>
        <v>6.8886666666667002</v>
      </c>
      <c r="O374" s="6">
        <f t="shared" si="61"/>
        <v>-60.211956000000001</v>
      </c>
    </row>
    <row r="375" spans="2:15" x14ac:dyDescent="0.25">
      <c r="B375" s="87">
        <v>4969333333.3332996</v>
      </c>
      <c r="C375" s="87">
        <v>-92.583129999999997</v>
      </c>
      <c r="D375" s="87">
        <v>-85.493858000000003</v>
      </c>
      <c r="F375" s="6">
        <f t="shared" si="62"/>
        <v>7.3533333333332997</v>
      </c>
      <c r="G375" s="6">
        <f t="shared" si="60"/>
        <v>-67.356032999999996</v>
      </c>
      <c r="J375" s="87">
        <v>4969333333.3332996</v>
      </c>
      <c r="K375" s="87">
        <v>-90.965041999999997</v>
      </c>
      <c r="L375" s="87">
        <v>-82.131172000000007</v>
      </c>
      <c r="N375" s="6">
        <f t="shared" si="63"/>
        <v>7.3533333333332997</v>
      </c>
      <c r="O375" s="6">
        <f t="shared" si="61"/>
        <v>-66.788482999999999</v>
      </c>
    </row>
    <row r="376" spans="2:15" x14ac:dyDescent="0.25">
      <c r="B376" s="87">
        <v>5524888888.8888998</v>
      </c>
      <c r="C376" s="87">
        <v>-102.15155</v>
      </c>
      <c r="D376" s="87">
        <v>-94.721412999999998</v>
      </c>
      <c r="F376" s="6">
        <f t="shared" si="62"/>
        <v>7.8179999999999996</v>
      </c>
      <c r="G376" s="6">
        <f t="shared" si="60"/>
        <v>-67.577102999999994</v>
      </c>
      <c r="J376" s="87">
        <v>5524888888.8888998</v>
      </c>
      <c r="K376" s="87">
        <v>-91.553886000000006</v>
      </c>
      <c r="L376" s="87">
        <v>-82.443023999999994</v>
      </c>
      <c r="N376" s="6">
        <f t="shared" si="63"/>
        <v>7.8179999999999996</v>
      </c>
      <c r="O376" s="6">
        <f t="shared" si="61"/>
        <v>-79.616241000000002</v>
      </c>
    </row>
    <row r="377" spans="2:15" x14ac:dyDescent="0.25">
      <c r="B377" s="87">
        <v>6080444444.4443998</v>
      </c>
      <c r="C377" s="87">
        <v>-89.215560999999994</v>
      </c>
      <c r="D377" s="87">
        <v>-81.656211999999996</v>
      </c>
      <c r="F377" s="6">
        <f t="shared" si="62"/>
        <v>8.2826666666666995</v>
      </c>
      <c r="G377" s="6">
        <f t="shared" si="60"/>
        <v>-71.917191000000003</v>
      </c>
      <c r="J377" s="87">
        <v>6080444444.4443998</v>
      </c>
      <c r="K377" s="87">
        <v>-92.395859000000002</v>
      </c>
      <c r="L377" s="87">
        <v>-83.179198999999997</v>
      </c>
      <c r="N377" s="6">
        <f t="shared" si="63"/>
        <v>8.2826666666666995</v>
      </c>
      <c r="O377" s="6">
        <f t="shared" si="61"/>
        <v>-72.346382000000006</v>
      </c>
    </row>
    <row r="378" spans="2:15" x14ac:dyDescent="0.25">
      <c r="B378" s="87">
        <v>6636000000</v>
      </c>
      <c r="C378" s="87">
        <v>-97.339545999999999</v>
      </c>
      <c r="D378" s="87">
        <v>-89.584479999999999</v>
      </c>
      <c r="F378" s="6">
        <f t="shared" si="62"/>
        <v>8.7473333333332999</v>
      </c>
      <c r="G378" s="6">
        <f t="shared" si="60"/>
        <v>-69.536323999999993</v>
      </c>
      <c r="J378" s="87">
        <v>6636000000</v>
      </c>
      <c r="K378" s="87">
        <v>-94.314696999999995</v>
      </c>
      <c r="L378" s="87">
        <v>-84.985793999999999</v>
      </c>
      <c r="N378" s="6">
        <f t="shared" si="63"/>
        <v>8.7473333333332999</v>
      </c>
      <c r="O378" s="6">
        <f t="shared" si="61"/>
        <v>-65.679328999999996</v>
      </c>
    </row>
    <row r="379" spans="2:15" x14ac:dyDescent="0.25">
      <c r="B379" s="87">
        <v>7191555555.5556002</v>
      </c>
      <c r="C379" s="87">
        <v>-90.733306999999996</v>
      </c>
      <c r="D379" s="87">
        <v>-82.784424000000001</v>
      </c>
      <c r="F379" s="6">
        <f t="shared" si="62"/>
        <v>9.2119999999999997</v>
      </c>
      <c r="G379" s="6">
        <f t="shared" si="60"/>
        <v>-76.070953000000003</v>
      </c>
      <c r="J379" s="87">
        <v>7191555555.5556002</v>
      </c>
      <c r="K379" s="87">
        <v>-90.806252000000001</v>
      </c>
      <c r="L379" s="87">
        <v>-81.385047999999998</v>
      </c>
      <c r="N379" s="6">
        <f t="shared" si="63"/>
        <v>9.2119999999999997</v>
      </c>
      <c r="O379" s="6">
        <f t="shared" si="61"/>
        <v>-69.973220999999995</v>
      </c>
    </row>
    <row r="380" spans="2:15" x14ac:dyDescent="0.25">
      <c r="B380" s="87">
        <v>7747111111.1111002</v>
      </c>
      <c r="C380" s="87">
        <v>-97.309394999999995</v>
      </c>
      <c r="D380" s="87">
        <v>-89.171470999999997</v>
      </c>
      <c r="F380" s="6">
        <f t="shared" si="62"/>
        <v>9.6766666666666996</v>
      </c>
      <c r="G380" s="6">
        <f t="shared" si="60"/>
        <v>-66.862114000000005</v>
      </c>
      <c r="J380" s="87">
        <v>7747111111.1111002</v>
      </c>
      <c r="K380" s="87">
        <v>-93.116364000000004</v>
      </c>
      <c r="L380" s="87">
        <v>-83.497566000000006</v>
      </c>
      <c r="N380" s="6">
        <f t="shared" si="63"/>
        <v>9.6766666666666996</v>
      </c>
      <c r="O380" s="6">
        <f t="shared" si="61"/>
        <v>-66.637932000000006</v>
      </c>
    </row>
    <row r="381" spans="2:15" x14ac:dyDescent="0.25">
      <c r="B381" s="87">
        <v>8302666666.6667004</v>
      </c>
      <c r="C381" s="87">
        <v>-97.894774999999996</v>
      </c>
      <c r="D381" s="87">
        <v>-89.298096000000001</v>
      </c>
      <c r="F381" s="6">
        <f t="shared" si="62"/>
        <v>10.141333333333</v>
      </c>
      <c r="G381" s="6">
        <f t="shared" si="60"/>
        <v>-82.646834999999996</v>
      </c>
      <c r="J381" s="87">
        <v>8302666666.6667004</v>
      </c>
      <c r="K381" s="87">
        <v>-101.18826</v>
      </c>
      <c r="L381" s="87">
        <v>-90.995102000000003</v>
      </c>
      <c r="N381" s="6">
        <f t="shared" si="63"/>
        <v>10.141333333333</v>
      </c>
      <c r="O381" s="6">
        <f t="shared" si="61"/>
        <v>-69.167266999999995</v>
      </c>
    </row>
    <row r="382" spans="2:15" x14ac:dyDescent="0.25">
      <c r="B382" s="87">
        <v>8858222222.2222004</v>
      </c>
      <c r="C382" s="87">
        <v>-88.333275</v>
      </c>
      <c r="D382" s="87">
        <v>-79.649711999999994</v>
      </c>
      <c r="F382" s="6">
        <f t="shared" si="62"/>
        <v>10.606</v>
      </c>
      <c r="G382" s="6">
        <f t="shared" si="60"/>
        <v>-83.808098000000001</v>
      </c>
      <c r="J382" s="87">
        <v>8858222222.2222004</v>
      </c>
      <c r="K382" s="87">
        <v>-93.100975000000005</v>
      </c>
      <c r="L382" s="87">
        <v>-82.596901000000003</v>
      </c>
      <c r="N382" s="6">
        <f t="shared" si="63"/>
        <v>10.606</v>
      </c>
      <c r="O382" s="6">
        <f t="shared" si="61"/>
        <v>-80.166427999999996</v>
      </c>
    </row>
    <row r="383" spans="2:15" x14ac:dyDescent="0.25">
      <c r="B383" s="87">
        <v>9413777777.7777996</v>
      </c>
      <c r="C383" s="87">
        <v>-83.858604</v>
      </c>
      <c r="D383" s="87">
        <v>-75.323432999999994</v>
      </c>
      <c r="F383" s="6">
        <f t="shared" si="62"/>
        <v>11.070666666667</v>
      </c>
      <c r="G383" s="6">
        <f t="shared" si="60"/>
        <v>-66.478363000000002</v>
      </c>
      <c r="J383" s="87">
        <v>9413777777.7777996</v>
      </c>
      <c r="K383" s="87">
        <v>-84.312447000000006</v>
      </c>
      <c r="L383" s="87">
        <v>-73.652145000000004</v>
      </c>
      <c r="N383" s="6">
        <f t="shared" si="63"/>
        <v>11.070666666667</v>
      </c>
      <c r="O383" s="6">
        <f t="shared" si="61"/>
        <v>-68.957335999999998</v>
      </c>
    </row>
    <row r="384" spans="2:15" x14ac:dyDescent="0.25">
      <c r="B384" s="87">
        <v>9969333333.3332996</v>
      </c>
      <c r="C384" s="87">
        <v>-79.305160999999998</v>
      </c>
      <c r="D384" s="87">
        <v>-71.104172000000005</v>
      </c>
      <c r="F384" s="6">
        <f t="shared" si="62"/>
        <v>11.535333333333</v>
      </c>
      <c r="G384" s="6">
        <f t="shared" si="60"/>
        <v>-75.776390000000006</v>
      </c>
      <c r="J384" s="87">
        <v>9969333333.3332996</v>
      </c>
      <c r="K384" s="87">
        <v>-101.53852000000001</v>
      </c>
      <c r="L384" s="87">
        <v>-91.061974000000006</v>
      </c>
      <c r="N384" s="6">
        <f t="shared" si="63"/>
        <v>11.535333333333</v>
      </c>
      <c r="O384" s="6">
        <f t="shared" si="61"/>
        <v>-71.573822000000007</v>
      </c>
    </row>
    <row r="385" spans="2:16" x14ac:dyDescent="0.25">
      <c r="B385" s="87">
        <v>10524888888.889</v>
      </c>
      <c r="C385" s="87">
        <v>-79.266578999999993</v>
      </c>
      <c r="D385" s="87">
        <v>-70.95787</v>
      </c>
      <c r="F385" s="6">
        <f t="shared" si="62"/>
        <v>12</v>
      </c>
      <c r="G385" s="6">
        <f t="shared" si="60"/>
        <v>-77.691963000000001</v>
      </c>
      <c r="J385" s="87">
        <v>10524888888.889</v>
      </c>
      <c r="K385" s="87">
        <v>-100.33537</v>
      </c>
      <c r="L385" s="87">
        <v>-90.317924000000005</v>
      </c>
      <c r="N385" s="6">
        <f t="shared" si="63"/>
        <v>12</v>
      </c>
      <c r="O385" s="6">
        <f t="shared" si="61"/>
        <v>-73.102599999999995</v>
      </c>
    </row>
    <row r="386" spans="2:16" x14ac:dyDescent="0.25">
      <c r="B386" s="87">
        <v>11080444444.444</v>
      </c>
      <c r="C386" s="87">
        <v>-86.176979000000003</v>
      </c>
      <c r="D386" s="87">
        <v>-77.346785999999994</v>
      </c>
      <c r="F386" s="6" t="s">
        <v>21</v>
      </c>
      <c r="J386" s="87">
        <v>11080444444.444</v>
      </c>
      <c r="K386" s="87">
        <v>-79.649390999999994</v>
      </c>
      <c r="L386" s="87">
        <v>-70.364029000000002</v>
      </c>
      <c r="N386" s="6" t="s">
        <v>21</v>
      </c>
    </row>
    <row r="387" spans="2:16" x14ac:dyDescent="0.25">
      <c r="B387" s="87">
        <v>11636000000</v>
      </c>
      <c r="C387" s="87">
        <v>-86.228888999999995</v>
      </c>
      <c r="D387" s="87">
        <v>-75.845161000000004</v>
      </c>
      <c r="J387" s="87">
        <v>11636000000</v>
      </c>
      <c r="K387" s="87">
        <v>-76.244124999999997</v>
      </c>
      <c r="L387" s="87">
        <v>-67.228897000000003</v>
      </c>
    </row>
    <row r="388" spans="2:16" x14ac:dyDescent="0.25">
      <c r="B388" s="87" t="s">
        <v>21</v>
      </c>
      <c r="J388" s="87" t="s">
        <v>21</v>
      </c>
    </row>
    <row r="389" spans="2:16" x14ac:dyDescent="0.25">
      <c r="F389" s="6" t="s">
        <v>57</v>
      </c>
      <c r="N389" s="6" t="s">
        <v>57</v>
      </c>
    </row>
    <row r="390" spans="2:16" ht="15.75" x14ac:dyDescent="0.25">
      <c r="F390" s="6" t="s">
        <v>19</v>
      </c>
      <c r="G390" s="6" t="str">
        <f t="shared" ref="G390:G409" si="64">D416</f>
        <v>4Ix3L dBc Log Mag(dB)</v>
      </c>
      <c r="H390" s="35">
        <v>4</v>
      </c>
      <c r="N390" s="6" t="s">
        <v>19</v>
      </c>
      <c r="O390" s="6" t="str">
        <f t="shared" ref="O390:O409" si="65">L416</f>
        <v>4Ix3L dBc Log Mag(dB)</v>
      </c>
      <c r="P390" s="35">
        <v>4</v>
      </c>
    </row>
    <row r="391" spans="2:16" ht="15.75" x14ac:dyDescent="0.25">
      <c r="B391" s="87" t="s">
        <v>55</v>
      </c>
      <c r="F391" s="6">
        <f t="shared" ref="F391:F409" si="66">B417/1000000000</f>
        <v>5.6360000000000001</v>
      </c>
      <c r="G391" s="6">
        <f t="shared" si="64"/>
        <v>-57.007641</v>
      </c>
      <c r="H391" s="36">
        <f>ABS(AVERAGE(G391:G409)-(H390-1)*15)</f>
        <v>120.19073852631578</v>
      </c>
      <c r="J391" s="87" t="s">
        <v>55</v>
      </c>
      <c r="N391" s="6">
        <f t="shared" ref="N391:N409" si="67">J417/1000000000</f>
        <v>5.6360000000000001</v>
      </c>
      <c r="O391" s="6">
        <f t="shared" si="65"/>
        <v>-72.466003000000001</v>
      </c>
      <c r="P391" s="36">
        <f>ABS(AVERAGE(O391:O409)-(P390-1)*15)</f>
        <v>122.91692068421052</v>
      </c>
    </row>
    <row r="392" spans="2:16" x14ac:dyDescent="0.25">
      <c r="B392" s="87" t="s">
        <v>19</v>
      </c>
      <c r="C392" s="87" t="s">
        <v>160</v>
      </c>
      <c r="D392" s="87" t="s">
        <v>86</v>
      </c>
      <c r="F392" s="6">
        <f t="shared" si="66"/>
        <v>5.9895555555555999</v>
      </c>
      <c r="G392" s="6">
        <f t="shared" si="64"/>
        <v>-58.760548</v>
      </c>
      <c r="J392" s="87" t="s">
        <v>19</v>
      </c>
      <c r="K392" s="87" t="s">
        <v>160</v>
      </c>
      <c r="L392" s="87" t="s">
        <v>86</v>
      </c>
      <c r="N392" s="6">
        <f t="shared" si="67"/>
        <v>5.9895555555555999</v>
      </c>
      <c r="O392" s="6">
        <f t="shared" si="65"/>
        <v>-82.088486000000003</v>
      </c>
    </row>
    <row r="393" spans="2:16" x14ac:dyDescent="0.25">
      <c r="B393" s="87">
        <v>3636000000</v>
      </c>
      <c r="C393" s="87">
        <v>-63.708530000000003</v>
      </c>
      <c r="D393" s="87">
        <v>-57.728999999999999</v>
      </c>
      <c r="F393" s="6">
        <f t="shared" si="66"/>
        <v>6.3431111111111003</v>
      </c>
      <c r="G393" s="6">
        <f t="shared" si="64"/>
        <v>-60.009335</v>
      </c>
      <c r="J393" s="87">
        <v>3636000000</v>
      </c>
      <c r="K393" s="87">
        <v>-61.015846000000003</v>
      </c>
      <c r="L393" s="87">
        <v>-50.252795999999996</v>
      </c>
      <c r="N393" s="6">
        <f t="shared" si="67"/>
        <v>6.3431111111111003</v>
      </c>
      <c r="O393" s="6">
        <f t="shared" si="65"/>
        <v>-75.508635999999996</v>
      </c>
    </row>
    <row r="394" spans="2:16" x14ac:dyDescent="0.25">
      <c r="B394" s="87">
        <v>4100666666.6666999</v>
      </c>
      <c r="C394" s="87">
        <v>-69.092133000000004</v>
      </c>
      <c r="D394" s="87">
        <v>-61.558852999999999</v>
      </c>
      <c r="F394" s="6">
        <f t="shared" si="66"/>
        <v>6.6966666666667001</v>
      </c>
      <c r="G394" s="6">
        <f t="shared" si="64"/>
        <v>-62.507587000000001</v>
      </c>
      <c r="J394" s="87">
        <v>4100666666.6666999</v>
      </c>
      <c r="K394" s="87">
        <v>-65.747642999999997</v>
      </c>
      <c r="L394" s="87">
        <v>-58.926921999999998</v>
      </c>
      <c r="N394" s="6">
        <f t="shared" si="67"/>
        <v>6.6966666666667001</v>
      </c>
      <c r="O394" s="6">
        <f t="shared" si="65"/>
        <v>-74.682914999999994</v>
      </c>
    </row>
    <row r="395" spans="2:16" x14ac:dyDescent="0.25">
      <c r="B395" s="87">
        <v>4565333333.3332996</v>
      </c>
      <c r="C395" s="87">
        <v>-62.522522000000002</v>
      </c>
      <c r="D395" s="87">
        <v>-54.748790999999997</v>
      </c>
      <c r="F395" s="6">
        <f t="shared" si="66"/>
        <v>7.0502222222222004</v>
      </c>
      <c r="G395" s="6">
        <f t="shared" si="64"/>
        <v>-64.008217000000002</v>
      </c>
      <c r="J395" s="87">
        <v>4565333333.3332996</v>
      </c>
      <c r="K395" s="87">
        <v>-71.767120000000006</v>
      </c>
      <c r="L395" s="87">
        <v>-64.839737</v>
      </c>
      <c r="N395" s="6">
        <f t="shared" si="67"/>
        <v>7.0502222222222004</v>
      </c>
      <c r="O395" s="6">
        <f t="shared" si="65"/>
        <v>-75.856949</v>
      </c>
    </row>
    <row r="396" spans="2:16" x14ac:dyDescent="0.25">
      <c r="B396" s="87">
        <v>5030000000</v>
      </c>
      <c r="C396" s="87">
        <v>-71.171097000000003</v>
      </c>
      <c r="D396" s="87">
        <v>-63.549728000000002</v>
      </c>
      <c r="F396" s="6">
        <f t="shared" si="66"/>
        <v>7.4037777777777993</v>
      </c>
      <c r="G396" s="6">
        <f t="shared" si="64"/>
        <v>-67.523132000000004</v>
      </c>
      <c r="J396" s="87">
        <v>5030000000</v>
      </c>
      <c r="K396" s="87">
        <v>-64.097899999999996</v>
      </c>
      <c r="L396" s="87">
        <v>-56.442017</v>
      </c>
      <c r="N396" s="6">
        <f t="shared" si="67"/>
        <v>7.4037777777777993</v>
      </c>
      <c r="O396" s="6">
        <f t="shared" si="65"/>
        <v>-73.386275999999995</v>
      </c>
    </row>
    <row r="397" spans="2:16" x14ac:dyDescent="0.25">
      <c r="B397" s="87">
        <v>5494666666.6667004</v>
      </c>
      <c r="C397" s="87">
        <v>-78.139160000000004</v>
      </c>
      <c r="D397" s="87">
        <v>-70.871857000000006</v>
      </c>
      <c r="F397" s="6">
        <f t="shared" si="66"/>
        <v>7.7573333333332997</v>
      </c>
      <c r="G397" s="6">
        <f t="shared" si="64"/>
        <v>-73.861984000000007</v>
      </c>
      <c r="J397" s="87">
        <v>5494666666.6667004</v>
      </c>
      <c r="K397" s="87">
        <v>-63.113548000000002</v>
      </c>
      <c r="L397" s="87">
        <v>-55.048926999999999</v>
      </c>
      <c r="N397" s="6">
        <f t="shared" si="67"/>
        <v>7.7573333333332997</v>
      </c>
      <c r="O397" s="6">
        <f t="shared" si="65"/>
        <v>-68.728088</v>
      </c>
    </row>
    <row r="398" spans="2:16" x14ac:dyDescent="0.25">
      <c r="B398" s="87">
        <v>5959333333.3332996</v>
      </c>
      <c r="C398" s="87">
        <v>-80.531113000000005</v>
      </c>
      <c r="D398" s="87">
        <v>-73.311890000000005</v>
      </c>
      <c r="F398" s="6">
        <f t="shared" si="66"/>
        <v>8.1108888888888995</v>
      </c>
      <c r="G398" s="6">
        <f t="shared" si="64"/>
        <v>-72.144722000000002</v>
      </c>
      <c r="J398" s="87">
        <v>5959333333.3332996</v>
      </c>
      <c r="K398" s="87">
        <v>-66.458304999999996</v>
      </c>
      <c r="L398" s="87">
        <v>-58.086646999999999</v>
      </c>
      <c r="N398" s="6">
        <f t="shared" si="67"/>
        <v>8.1108888888888995</v>
      </c>
      <c r="O398" s="6">
        <f t="shared" si="65"/>
        <v>-71.108238</v>
      </c>
    </row>
    <row r="399" spans="2:16" x14ac:dyDescent="0.25">
      <c r="B399" s="87">
        <v>6424000000</v>
      </c>
      <c r="C399" s="87">
        <v>-73.253960000000006</v>
      </c>
      <c r="D399" s="87">
        <v>-66.164687999999998</v>
      </c>
      <c r="F399" s="6">
        <f t="shared" si="66"/>
        <v>8.4644444444443998</v>
      </c>
      <c r="G399" s="6">
        <f t="shared" si="64"/>
        <v>-77.905959999999993</v>
      </c>
      <c r="J399" s="87">
        <v>6424000000</v>
      </c>
      <c r="K399" s="87">
        <v>-77.803955000000002</v>
      </c>
      <c r="L399" s="87">
        <v>-68.970084999999997</v>
      </c>
      <c r="N399" s="6">
        <f t="shared" si="67"/>
        <v>8.4644444444443998</v>
      </c>
      <c r="O399" s="6">
        <f t="shared" si="65"/>
        <v>-77.214218000000002</v>
      </c>
    </row>
    <row r="400" spans="2:16" x14ac:dyDescent="0.25">
      <c r="B400" s="87">
        <v>6888666666.6667004</v>
      </c>
      <c r="C400" s="87">
        <v>-76.344986000000006</v>
      </c>
      <c r="D400" s="87">
        <v>-68.914856</v>
      </c>
      <c r="F400" s="6">
        <f t="shared" si="66"/>
        <v>8.8179999999999996</v>
      </c>
      <c r="G400" s="6">
        <f t="shared" si="64"/>
        <v>-87.252685999999997</v>
      </c>
      <c r="J400" s="87">
        <v>6888666666.6667004</v>
      </c>
      <c r="K400" s="87">
        <v>-69.322823</v>
      </c>
      <c r="L400" s="87">
        <v>-60.211956000000001</v>
      </c>
      <c r="N400" s="6">
        <f t="shared" si="67"/>
        <v>8.8179999999999996</v>
      </c>
      <c r="O400" s="6">
        <f t="shared" si="65"/>
        <v>-72.009911000000002</v>
      </c>
    </row>
    <row r="401" spans="2:16" x14ac:dyDescent="0.25">
      <c r="B401" s="87">
        <v>7353333333.3332996</v>
      </c>
      <c r="C401" s="87">
        <v>-74.915381999999994</v>
      </c>
      <c r="D401" s="87">
        <v>-67.356032999999996</v>
      </c>
      <c r="F401" s="6">
        <f t="shared" si="66"/>
        <v>9.1715555555555994</v>
      </c>
      <c r="G401" s="6">
        <f t="shared" si="64"/>
        <v>-89.820305000000005</v>
      </c>
      <c r="J401" s="87">
        <v>7353333333.3332996</v>
      </c>
      <c r="K401" s="87">
        <v>-76.00515</v>
      </c>
      <c r="L401" s="87">
        <v>-66.788482999999999</v>
      </c>
      <c r="N401" s="6">
        <f t="shared" si="67"/>
        <v>9.1715555555555994</v>
      </c>
      <c r="O401" s="6">
        <f t="shared" si="65"/>
        <v>-80.977538999999993</v>
      </c>
    </row>
    <row r="402" spans="2:16" x14ac:dyDescent="0.25">
      <c r="B402" s="87">
        <v>7818000000</v>
      </c>
      <c r="C402" s="87">
        <v>-75.332176000000004</v>
      </c>
      <c r="D402" s="87">
        <v>-67.577102999999994</v>
      </c>
      <c r="F402" s="6">
        <f t="shared" si="66"/>
        <v>9.5251111111110998</v>
      </c>
      <c r="G402" s="6">
        <f t="shared" si="64"/>
        <v>-81.743842999999998</v>
      </c>
      <c r="J402" s="87">
        <v>7818000000</v>
      </c>
      <c r="K402" s="87">
        <v>-88.945137000000003</v>
      </c>
      <c r="L402" s="87">
        <v>-79.616241000000002</v>
      </c>
      <c r="N402" s="6">
        <f t="shared" si="67"/>
        <v>9.5251111111110998</v>
      </c>
      <c r="O402" s="6">
        <f t="shared" si="65"/>
        <v>-80.231133</v>
      </c>
    </row>
    <row r="403" spans="2:16" x14ac:dyDescent="0.25">
      <c r="B403" s="87">
        <v>8282666666.6667004</v>
      </c>
      <c r="C403" s="87">
        <v>-79.866080999999994</v>
      </c>
      <c r="D403" s="87">
        <v>-71.917191000000003</v>
      </c>
      <c r="F403" s="6">
        <f t="shared" si="66"/>
        <v>9.8786666666666996</v>
      </c>
      <c r="G403" s="6">
        <f t="shared" si="64"/>
        <v>-77.145133999999999</v>
      </c>
      <c r="J403" s="87">
        <v>8282666666.6667004</v>
      </c>
      <c r="K403" s="87">
        <v>-81.767578</v>
      </c>
      <c r="L403" s="87">
        <v>-72.346382000000006</v>
      </c>
      <c r="N403" s="6">
        <f t="shared" si="67"/>
        <v>9.8786666666666996</v>
      </c>
      <c r="O403" s="6">
        <f t="shared" si="65"/>
        <v>-79.038589000000002</v>
      </c>
    </row>
    <row r="404" spans="2:16" x14ac:dyDescent="0.25">
      <c r="B404" s="87">
        <v>8747333333.3332996</v>
      </c>
      <c r="C404" s="87">
        <v>-77.674248000000006</v>
      </c>
      <c r="D404" s="87">
        <v>-69.536323999999993</v>
      </c>
      <c r="F404" s="6">
        <f t="shared" si="66"/>
        <v>10.232222222222001</v>
      </c>
      <c r="G404" s="6">
        <f t="shared" si="64"/>
        <v>-77.816092999999995</v>
      </c>
      <c r="J404" s="87">
        <v>8747333333.3332996</v>
      </c>
      <c r="K404" s="87">
        <v>-75.298119</v>
      </c>
      <c r="L404" s="87">
        <v>-65.679328999999996</v>
      </c>
      <c r="N404" s="6">
        <f t="shared" si="67"/>
        <v>10.232222222222001</v>
      </c>
      <c r="O404" s="6">
        <f t="shared" si="65"/>
        <v>-88.964393999999999</v>
      </c>
    </row>
    <row r="405" spans="2:16" x14ac:dyDescent="0.25">
      <c r="B405" s="87">
        <v>9212000000</v>
      </c>
      <c r="C405" s="87">
        <v>-84.667641000000003</v>
      </c>
      <c r="D405" s="87">
        <v>-76.070953000000003</v>
      </c>
      <c r="F405" s="6">
        <f t="shared" si="66"/>
        <v>10.585777777778</v>
      </c>
      <c r="G405" s="6">
        <f t="shared" si="64"/>
        <v>-75.824127000000004</v>
      </c>
      <c r="J405" s="87">
        <v>9212000000</v>
      </c>
      <c r="K405" s="87">
        <v>-80.166381999999999</v>
      </c>
      <c r="L405" s="87">
        <v>-69.973220999999995</v>
      </c>
      <c r="N405" s="6">
        <f t="shared" si="67"/>
        <v>10.585777777778</v>
      </c>
      <c r="O405" s="6">
        <f t="shared" si="65"/>
        <v>-91.221001000000001</v>
      </c>
    </row>
    <row r="406" spans="2:16" x14ac:dyDescent="0.25">
      <c r="B406" s="87">
        <v>9676666666.6667004</v>
      </c>
      <c r="C406" s="87">
        <v>-75.545670000000001</v>
      </c>
      <c r="D406" s="87">
        <v>-66.862114000000005</v>
      </c>
      <c r="F406" s="6">
        <f t="shared" si="66"/>
        <v>10.939333333333</v>
      </c>
      <c r="G406" s="6">
        <f t="shared" si="64"/>
        <v>-76.174987999999999</v>
      </c>
      <c r="J406" s="87">
        <v>9676666666.6667004</v>
      </c>
      <c r="K406" s="87">
        <v>-77.142014000000003</v>
      </c>
      <c r="L406" s="87">
        <v>-66.637932000000006</v>
      </c>
      <c r="N406" s="6">
        <f t="shared" si="67"/>
        <v>10.939333333333</v>
      </c>
      <c r="O406" s="6">
        <f t="shared" si="65"/>
        <v>-80.040290999999996</v>
      </c>
    </row>
    <row r="407" spans="2:16" x14ac:dyDescent="0.25">
      <c r="B407" s="87">
        <v>10141333333.333</v>
      </c>
      <c r="C407" s="87">
        <v>-91.182006999999999</v>
      </c>
      <c r="D407" s="87">
        <v>-82.646834999999996</v>
      </c>
      <c r="F407" s="6">
        <f t="shared" si="66"/>
        <v>11.292888888888999</v>
      </c>
      <c r="G407" s="6">
        <f t="shared" si="64"/>
        <v>-82.942718999999997</v>
      </c>
      <c r="J407" s="87">
        <v>10141333333.333</v>
      </c>
      <c r="K407" s="87">
        <v>-79.827567999999999</v>
      </c>
      <c r="L407" s="87">
        <v>-69.167266999999995</v>
      </c>
      <c r="N407" s="6">
        <f t="shared" si="67"/>
        <v>11.292888888888999</v>
      </c>
      <c r="O407" s="6">
        <f t="shared" si="65"/>
        <v>-79.600845000000007</v>
      </c>
    </row>
    <row r="408" spans="2:16" x14ac:dyDescent="0.25">
      <c r="B408" s="87">
        <v>10606000000</v>
      </c>
      <c r="C408" s="87">
        <v>-92.009086999999994</v>
      </c>
      <c r="D408" s="87">
        <v>-83.808098000000001</v>
      </c>
      <c r="F408" s="6">
        <f t="shared" si="66"/>
        <v>11.646444444444001</v>
      </c>
      <c r="G408" s="6">
        <f t="shared" si="64"/>
        <v>-89.633674999999997</v>
      </c>
      <c r="J408" s="87">
        <v>10606000000</v>
      </c>
      <c r="K408" s="87">
        <v>-90.642975000000007</v>
      </c>
      <c r="L408" s="87">
        <v>-80.166427999999996</v>
      </c>
      <c r="N408" s="6">
        <f t="shared" si="67"/>
        <v>11.646444444444001</v>
      </c>
      <c r="O408" s="6">
        <f t="shared" si="65"/>
        <v>-77.805435000000003</v>
      </c>
    </row>
    <row r="409" spans="2:16" x14ac:dyDescent="0.25">
      <c r="B409" s="87">
        <v>11070666666.667</v>
      </c>
      <c r="C409" s="87">
        <v>-74.787079000000006</v>
      </c>
      <c r="D409" s="87">
        <v>-66.478363000000002</v>
      </c>
      <c r="F409" s="6">
        <f t="shared" si="66"/>
        <v>12</v>
      </c>
      <c r="G409" s="6">
        <f t="shared" si="64"/>
        <v>-96.541336000000001</v>
      </c>
      <c r="J409" s="87">
        <v>11070666666.667</v>
      </c>
      <c r="K409" s="87">
        <v>-78.974791999999994</v>
      </c>
      <c r="L409" s="87">
        <v>-68.957335999999998</v>
      </c>
      <c r="N409" s="6">
        <f t="shared" si="67"/>
        <v>12</v>
      </c>
      <c r="O409" s="6">
        <f t="shared" si="65"/>
        <v>-79.492546000000004</v>
      </c>
    </row>
    <row r="410" spans="2:16" x14ac:dyDescent="0.25">
      <c r="B410" s="87">
        <v>11535333333.333</v>
      </c>
      <c r="C410" s="87">
        <v>-84.606589999999997</v>
      </c>
      <c r="D410" s="87">
        <v>-75.776390000000006</v>
      </c>
      <c r="F410" s="6" t="s">
        <v>21</v>
      </c>
      <c r="J410" s="87">
        <v>11535333333.333</v>
      </c>
      <c r="K410" s="87">
        <v>-80.859191999999993</v>
      </c>
      <c r="L410" s="87">
        <v>-71.573822000000007</v>
      </c>
      <c r="N410" s="6" t="s">
        <v>21</v>
      </c>
    </row>
    <row r="411" spans="2:16" x14ac:dyDescent="0.25">
      <c r="B411" s="87">
        <v>12000000000</v>
      </c>
      <c r="C411" s="87">
        <v>-88.075683999999995</v>
      </c>
      <c r="D411" s="87">
        <v>-77.691963000000001</v>
      </c>
      <c r="J411" s="87">
        <v>12000000000</v>
      </c>
      <c r="K411" s="87">
        <v>-82.117828000000003</v>
      </c>
      <c r="L411" s="87">
        <v>-73.102599999999995</v>
      </c>
    </row>
    <row r="412" spans="2:16" x14ac:dyDescent="0.25">
      <c r="B412" s="87" t="s">
        <v>21</v>
      </c>
      <c r="J412" s="87" t="s">
        <v>21</v>
      </c>
    </row>
    <row r="413" spans="2:16" x14ac:dyDescent="0.25">
      <c r="F413" s="6" t="s">
        <v>59</v>
      </c>
      <c r="N413" s="6" t="s">
        <v>59</v>
      </c>
    </row>
    <row r="414" spans="2:16" ht="15.75" x14ac:dyDescent="0.25">
      <c r="F414" s="6" t="s">
        <v>19</v>
      </c>
      <c r="G414" s="6" t="str">
        <f t="shared" ref="G414:G433" si="68">D440</f>
        <v>4Ix4L dBc Log Mag(dB)</v>
      </c>
      <c r="H414" s="35">
        <v>4</v>
      </c>
      <c r="N414" s="6" t="s">
        <v>19</v>
      </c>
      <c r="O414" s="6" t="str">
        <f t="shared" ref="O414:O433" si="69">L440</f>
        <v>4Ix4L dBc Log Mag(dB)</v>
      </c>
      <c r="P414" s="35">
        <v>4</v>
      </c>
    </row>
    <row r="415" spans="2:16" ht="15.75" x14ac:dyDescent="0.25">
      <c r="B415" s="87" t="s">
        <v>57</v>
      </c>
      <c r="F415" s="6">
        <f t="shared" ref="F415:F433" si="70">B441/1000000000</f>
        <v>7.6360000000000001</v>
      </c>
      <c r="G415" s="6">
        <f t="shared" si="68"/>
        <v>-62.241298999999998</v>
      </c>
      <c r="H415" s="36">
        <f>ABS(AVERAGE(G415:G433)-(H414-1)*15)</f>
        <v>108.60184478947369</v>
      </c>
      <c r="J415" s="87" t="s">
        <v>57</v>
      </c>
      <c r="N415" s="6">
        <f t="shared" ref="N415:N433" si="71">J441/1000000000</f>
        <v>7.6360000000000001</v>
      </c>
      <c r="O415" s="6">
        <f t="shared" si="69"/>
        <v>-50.989230999999997</v>
      </c>
      <c r="P415" s="36">
        <f>ABS(AVERAGE(O415:O433)-(P414-1)*15)</f>
        <v>106.2506964736842</v>
      </c>
    </row>
    <row r="416" spans="2:16" x14ac:dyDescent="0.25">
      <c r="B416" s="87" t="s">
        <v>19</v>
      </c>
      <c r="C416" s="87" t="s">
        <v>161</v>
      </c>
      <c r="D416" s="87" t="s">
        <v>87</v>
      </c>
      <c r="F416" s="6">
        <f t="shared" si="70"/>
        <v>7.8784444444443995</v>
      </c>
      <c r="G416" s="6">
        <f t="shared" si="68"/>
        <v>-61.151802000000004</v>
      </c>
      <c r="J416" s="87" t="s">
        <v>19</v>
      </c>
      <c r="K416" s="87" t="s">
        <v>161</v>
      </c>
      <c r="L416" s="87" t="s">
        <v>87</v>
      </c>
      <c r="N416" s="6">
        <f t="shared" si="71"/>
        <v>7.8784444444443995</v>
      </c>
      <c r="O416" s="6">
        <f t="shared" si="69"/>
        <v>-58.991402000000001</v>
      </c>
    </row>
    <row r="417" spans="2:15" x14ac:dyDescent="0.25">
      <c r="B417" s="87">
        <v>5636000000</v>
      </c>
      <c r="C417" s="87">
        <v>-62.987170999999996</v>
      </c>
      <c r="D417" s="87">
        <v>-57.007641</v>
      </c>
      <c r="F417" s="6">
        <f t="shared" si="70"/>
        <v>8.1208888888888993</v>
      </c>
      <c r="G417" s="6">
        <f t="shared" si="68"/>
        <v>-59.934424999999997</v>
      </c>
      <c r="J417" s="87">
        <v>5636000000</v>
      </c>
      <c r="K417" s="87">
        <v>-83.229050000000001</v>
      </c>
      <c r="L417" s="87">
        <v>-72.466003000000001</v>
      </c>
      <c r="N417" s="6">
        <f t="shared" si="71"/>
        <v>8.1208888888888993</v>
      </c>
      <c r="O417" s="6">
        <f t="shared" si="69"/>
        <v>-56.027523000000002</v>
      </c>
    </row>
    <row r="418" spans="2:15" x14ac:dyDescent="0.25">
      <c r="B418" s="87">
        <v>5989555555.5556002</v>
      </c>
      <c r="C418" s="87">
        <v>-66.293830999999997</v>
      </c>
      <c r="D418" s="87">
        <v>-58.760548</v>
      </c>
      <c r="F418" s="6">
        <f t="shared" si="70"/>
        <v>8.3633333333332995</v>
      </c>
      <c r="G418" s="6">
        <f t="shared" si="68"/>
        <v>-64.221564999999998</v>
      </c>
      <c r="J418" s="87">
        <v>5989555555.5556002</v>
      </c>
      <c r="K418" s="87">
        <v>-88.909210000000002</v>
      </c>
      <c r="L418" s="87">
        <v>-82.088486000000003</v>
      </c>
      <c r="N418" s="6">
        <f t="shared" si="71"/>
        <v>8.3633333333332995</v>
      </c>
      <c r="O418" s="6">
        <f t="shared" si="69"/>
        <v>-62.704268999999996</v>
      </c>
    </row>
    <row r="419" spans="2:15" x14ac:dyDescent="0.25">
      <c r="B419" s="87">
        <v>6343111111.1111002</v>
      </c>
      <c r="C419" s="87">
        <v>-67.783066000000005</v>
      </c>
      <c r="D419" s="87">
        <v>-60.009335</v>
      </c>
      <c r="F419" s="6">
        <f t="shared" si="70"/>
        <v>8.6057777777777993</v>
      </c>
      <c r="G419" s="6">
        <f t="shared" si="68"/>
        <v>-64.135872000000006</v>
      </c>
      <c r="J419" s="87">
        <v>6343111111.1111002</v>
      </c>
      <c r="K419" s="87">
        <v>-82.436012000000005</v>
      </c>
      <c r="L419" s="87">
        <v>-75.508635999999996</v>
      </c>
      <c r="N419" s="6">
        <f t="shared" si="71"/>
        <v>8.6057777777777993</v>
      </c>
      <c r="O419" s="6">
        <f t="shared" si="69"/>
        <v>-62.004016999999997</v>
      </c>
    </row>
    <row r="420" spans="2:15" x14ac:dyDescent="0.25">
      <c r="B420" s="87">
        <v>6696666666.6667004</v>
      </c>
      <c r="C420" s="87">
        <v>-70.128951999999998</v>
      </c>
      <c r="D420" s="87">
        <v>-62.507587000000001</v>
      </c>
      <c r="F420" s="6">
        <f t="shared" si="70"/>
        <v>8.8482222222221996</v>
      </c>
      <c r="G420" s="6">
        <f t="shared" si="68"/>
        <v>-63.815468000000003</v>
      </c>
      <c r="J420" s="87">
        <v>6696666666.6667004</v>
      </c>
      <c r="K420" s="87">
        <v>-82.338798999999995</v>
      </c>
      <c r="L420" s="87">
        <v>-74.682914999999994</v>
      </c>
      <c r="N420" s="6">
        <f t="shared" si="71"/>
        <v>8.8482222222221996</v>
      </c>
      <c r="O420" s="6">
        <f t="shared" si="69"/>
        <v>-57.884475999999999</v>
      </c>
    </row>
    <row r="421" spans="2:15" x14ac:dyDescent="0.25">
      <c r="B421" s="87">
        <v>7050222222.2222004</v>
      </c>
      <c r="C421" s="87">
        <v>-71.275513000000004</v>
      </c>
      <c r="D421" s="87">
        <v>-64.008217000000002</v>
      </c>
      <c r="F421" s="6">
        <f t="shared" si="70"/>
        <v>9.0906666666667011</v>
      </c>
      <c r="G421" s="6">
        <f t="shared" si="68"/>
        <v>-76.098465000000004</v>
      </c>
      <c r="J421" s="87">
        <v>7050222222.2222004</v>
      </c>
      <c r="K421" s="87">
        <v>-83.921570000000003</v>
      </c>
      <c r="L421" s="87">
        <v>-75.856949</v>
      </c>
      <c r="N421" s="6">
        <f t="shared" si="71"/>
        <v>9.0906666666667011</v>
      </c>
      <c r="O421" s="6">
        <f t="shared" si="69"/>
        <v>-62.293174999999998</v>
      </c>
    </row>
    <row r="422" spans="2:15" x14ac:dyDescent="0.25">
      <c r="B422" s="87">
        <v>7403777777.7777996</v>
      </c>
      <c r="C422" s="87">
        <v>-74.742362999999997</v>
      </c>
      <c r="D422" s="87">
        <v>-67.523132000000004</v>
      </c>
      <c r="F422" s="6">
        <f t="shared" si="70"/>
        <v>9.3331111111110996</v>
      </c>
      <c r="G422" s="6">
        <f t="shared" si="68"/>
        <v>-65.253380000000007</v>
      </c>
      <c r="J422" s="87">
        <v>7403777777.7777996</v>
      </c>
      <c r="K422" s="87">
        <v>-81.757935000000003</v>
      </c>
      <c r="L422" s="87">
        <v>-73.386275999999995</v>
      </c>
      <c r="N422" s="6">
        <f t="shared" si="71"/>
        <v>9.3331111111110996</v>
      </c>
      <c r="O422" s="6">
        <f t="shared" si="69"/>
        <v>-59.342644</v>
      </c>
    </row>
    <row r="423" spans="2:15" x14ac:dyDescent="0.25">
      <c r="B423" s="87">
        <v>7757333333.3332996</v>
      </c>
      <c r="C423" s="87">
        <v>-80.951256000000001</v>
      </c>
      <c r="D423" s="87">
        <v>-73.861984000000007</v>
      </c>
      <c r="F423" s="6">
        <f t="shared" si="70"/>
        <v>9.5755555555555993</v>
      </c>
      <c r="G423" s="6">
        <f t="shared" si="68"/>
        <v>-70.815383999999995</v>
      </c>
      <c r="J423" s="87">
        <v>7757333333.3332996</v>
      </c>
      <c r="K423" s="87">
        <v>-77.561958000000004</v>
      </c>
      <c r="L423" s="87">
        <v>-68.728088</v>
      </c>
      <c r="N423" s="6">
        <f t="shared" si="71"/>
        <v>9.5755555555555993</v>
      </c>
      <c r="O423" s="6">
        <f t="shared" si="69"/>
        <v>-60.540343999999997</v>
      </c>
    </row>
    <row r="424" spans="2:15" x14ac:dyDescent="0.25">
      <c r="B424" s="87">
        <v>8110888888.8888998</v>
      </c>
      <c r="C424" s="87">
        <v>-79.574860000000001</v>
      </c>
      <c r="D424" s="87">
        <v>-72.144722000000002</v>
      </c>
      <c r="F424" s="6">
        <f t="shared" si="70"/>
        <v>9.8179999999999996</v>
      </c>
      <c r="G424" s="6">
        <f t="shared" si="68"/>
        <v>-61.842540999999997</v>
      </c>
      <c r="J424" s="87">
        <v>8110888888.8888998</v>
      </c>
      <c r="K424" s="87">
        <v>-80.219109000000003</v>
      </c>
      <c r="L424" s="87">
        <v>-71.108238</v>
      </c>
      <c r="N424" s="6">
        <f t="shared" si="71"/>
        <v>9.8179999999999996</v>
      </c>
      <c r="O424" s="6">
        <f t="shared" si="69"/>
        <v>-59.346049999999998</v>
      </c>
    </row>
    <row r="425" spans="2:15" x14ac:dyDescent="0.25">
      <c r="B425" s="87">
        <v>8464444444.4443998</v>
      </c>
      <c r="C425" s="87">
        <v>-85.465309000000005</v>
      </c>
      <c r="D425" s="87">
        <v>-77.905959999999993</v>
      </c>
      <c r="F425" s="6">
        <f t="shared" si="70"/>
        <v>10.060444444444</v>
      </c>
      <c r="G425" s="6">
        <f t="shared" si="68"/>
        <v>-65.583022999999997</v>
      </c>
      <c r="J425" s="87">
        <v>8464444444.4443998</v>
      </c>
      <c r="K425" s="87">
        <v>-86.430878000000007</v>
      </c>
      <c r="L425" s="87">
        <v>-77.214218000000002</v>
      </c>
      <c r="N425" s="6">
        <f t="shared" si="71"/>
        <v>10.060444444444</v>
      </c>
      <c r="O425" s="6">
        <f t="shared" si="69"/>
        <v>-61.244132999999998</v>
      </c>
    </row>
    <row r="426" spans="2:15" x14ac:dyDescent="0.25">
      <c r="B426" s="87">
        <v>8818000000</v>
      </c>
      <c r="C426" s="87">
        <v>-95.007750999999999</v>
      </c>
      <c r="D426" s="87">
        <v>-87.252685999999997</v>
      </c>
      <c r="F426" s="6">
        <f t="shared" si="70"/>
        <v>10.302888888888999</v>
      </c>
      <c r="G426" s="6">
        <f t="shared" si="68"/>
        <v>-58.024647000000002</v>
      </c>
      <c r="J426" s="87">
        <v>8818000000</v>
      </c>
      <c r="K426" s="87">
        <v>-81.338813999999999</v>
      </c>
      <c r="L426" s="87">
        <v>-72.009911000000002</v>
      </c>
      <c r="N426" s="6">
        <f t="shared" si="71"/>
        <v>10.302888888888999</v>
      </c>
      <c r="O426" s="6">
        <f t="shared" si="69"/>
        <v>-59.671227000000002</v>
      </c>
    </row>
    <row r="427" spans="2:15" x14ac:dyDescent="0.25">
      <c r="B427" s="87">
        <v>9171555555.5555992</v>
      </c>
      <c r="C427" s="87">
        <v>-97.769188</v>
      </c>
      <c r="D427" s="87">
        <v>-89.820305000000005</v>
      </c>
      <c r="F427" s="6">
        <f t="shared" si="70"/>
        <v>10.545333333333</v>
      </c>
      <c r="G427" s="6">
        <f t="shared" si="68"/>
        <v>-62.022357999999997</v>
      </c>
      <c r="J427" s="87">
        <v>9171555555.5555992</v>
      </c>
      <c r="K427" s="87">
        <v>-90.398735000000002</v>
      </c>
      <c r="L427" s="87">
        <v>-80.977538999999993</v>
      </c>
      <c r="N427" s="6">
        <f t="shared" si="71"/>
        <v>10.545333333333</v>
      </c>
      <c r="O427" s="6">
        <f t="shared" si="69"/>
        <v>-61.118899999999996</v>
      </c>
    </row>
    <row r="428" spans="2:15" x14ac:dyDescent="0.25">
      <c r="B428" s="87">
        <v>9525111111.1110992</v>
      </c>
      <c r="C428" s="87">
        <v>-89.881766999999996</v>
      </c>
      <c r="D428" s="87">
        <v>-81.743842999999998</v>
      </c>
      <c r="F428" s="6">
        <f t="shared" si="70"/>
        <v>10.787777777778</v>
      </c>
      <c r="G428" s="6">
        <f t="shared" si="68"/>
        <v>-61.750824000000001</v>
      </c>
      <c r="J428" s="87">
        <v>9525111111.1110992</v>
      </c>
      <c r="K428" s="87">
        <v>-89.849930000000001</v>
      </c>
      <c r="L428" s="87">
        <v>-80.231133</v>
      </c>
      <c r="N428" s="6">
        <f t="shared" si="71"/>
        <v>10.787777777778</v>
      </c>
      <c r="O428" s="6">
        <f t="shared" si="69"/>
        <v>-61.226734</v>
      </c>
    </row>
    <row r="429" spans="2:15" x14ac:dyDescent="0.25">
      <c r="B429" s="87">
        <v>9878666666.6667004</v>
      </c>
      <c r="C429" s="87">
        <v>-85.741821000000002</v>
      </c>
      <c r="D429" s="87">
        <v>-77.145133999999999</v>
      </c>
      <c r="F429" s="6">
        <f t="shared" si="70"/>
        <v>11.030222222222001</v>
      </c>
      <c r="G429" s="6">
        <f t="shared" si="68"/>
        <v>-63.652237</v>
      </c>
      <c r="J429" s="87">
        <v>9878666666.6667004</v>
      </c>
      <c r="K429" s="87">
        <v>-89.231750000000005</v>
      </c>
      <c r="L429" s="87">
        <v>-79.038589000000002</v>
      </c>
      <c r="N429" s="6">
        <f t="shared" si="71"/>
        <v>11.030222222222001</v>
      </c>
      <c r="O429" s="6">
        <f t="shared" si="69"/>
        <v>-66.135254000000003</v>
      </c>
    </row>
    <row r="430" spans="2:15" x14ac:dyDescent="0.25">
      <c r="B430" s="87">
        <v>10232222222.222</v>
      </c>
      <c r="C430" s="87">
        <v>-86.499656999999999</v>
      </c>
      <c r="D430" s="87">
        <v>-77.816092999999995</v>
      </c>
      <c r="F430" s="6">
        <f t="shared" si="70"/>
        <v>11.272666666667</v>
      </c>
      <c r="G430" s="6">
        <f t="shared" si="68"/>
        <v>-60.713146000000002</v>
      </c>
      <c r="J430" s="87">
        <v>10232222222.222</v>
      </c>
      <c r="K430" s="87">
        <v>-99.468474999999998</v>
      </c>
      <c r="L430" s="87">
        <v>-88.964393999999999</v>
      </c>
      <c r="N430" s="6">
        <f t="shared" si="71"/>
        <v>11.272666666667</v>
      </c>
      <c r="O430" s="6">
        <f t="shared" si="69"/>
        <v>-69.863129000000001</v>
      </c>
    </row>
    <row r="431" spans="2:15" x14ac:dyDescent="0.25">
      <c r="B431" s="87">
        <v>10585777777.778</v>
      </c>
      <c r="C431" s="87">
        <v>-84.359298999999993</v>
      </c>
      <c r="D431" s="87">
        <v>-75.824127000000004</v>
      </c>
      <c r="F431" s="6">
        <f t="shared" si="70"/>
        <v>11.515111111111</v>
      </c>
      <c r="G431" s="6">
        <f t="shared" si="68"/>
        <v>-60.620936999999998</v>
      </c>
      <c r="J431" s="87">
        <v>10585777777.778</v>
      </c>
      <c r="K431" s="87">
        <v>-101.8813</v>
      </c>
      <c r="L431" s="87">
        <v>-91.221001000000001</v>
      </c>
      <c r="N431" s="6">
        <f t="shared" si="71"/>
        <v>11.515111111111</v>
      </c>
      <c r="O431" s="6">
        <f t="shared" si="69"/>
        <v>-62.482410000000002</v>
      </c>
    </row>
    <row r="432" spans="2:15" x14ac:dyDescent="0.25">
      <c r="B432" s="87">
        <v>10939333333.333</v>
      </c>
      <c r="C432" s="87">
        <v>-84.375977000000006</v>
      </c>
      <c r="D432" s="87">
        <v>-76.174987999999999</v>
      </c>
      <c r="F432" s="6">
        <f t="shared" si="70"/>
        <v>11.757555555555999</v>
      </c>
      <c r="G432" s="6">
        <f t="shared" si="68"/>
        <v>-63.137970000000003</v>
      </c>
      <c r="J432" s="87">
        <v>10939333333.333</v>
      </c>
      <c r="K432" s="87">
        <v>-90.516838000000007</v>
      </c>
      <c r="L432" s="87">
        <v>-80.040290999999996</v>
      </c>
      <c r="N432" s="6">
        <f t="shared" si="71"/>
        <v>11.757555555555999</v>
      </c>
      <c r="O432" s="6">
        <f t="shared" si="69"/>
        <v>-66.856162999999995</v>
      </c>
    </row>
    <row r="433" spans="2:16" x14ac:dyDescent="0.25">
      <c r="B433" s="87">
        <v>11292888888.889</v>
      </c>
      <c r="C433" s="87">
        <v>-91.251427000000007</v>
      </c>
      <c r="D433" s="87">
        <v>-82.942718999999997</v>
      </c>
      <c r="F433" s="6">
        <f t="shared" si="70"/>
        <v>12</v>
      </c>
      <c r="G433" s="6">
        <f t="shared" si="68"/>
        <v>-63.419708</v>
      </c>
      <c r="J433" s="87">
        <v>11292888888.889</v>
      </c>
      <c r="K433" s="87">
        <v>-89.618301000000002</v>
      </c>
      <c r="L433" s="87">
        <v>-79.600845000000007</v>
      </c>
      <c r="N433" s="6">
        <f t="shared" si="71"/>
        <v>12</v>
      </c>
      <c r="O433" s="6">
        <f t="shared" si="69"/>
        <v>-65.042152000000002</v>
      </c>
    </row>
    <row r="434" spans="2:16" x14ac:dyDescent="0.25">
      <c r="B434" s="87">
        <v>11646444444.444</v>
      </c>
      <c r="C434" s="87">
        <v>-98.463866999999993</v>
      </c>
      <c r="D434" s="87">
        <v>-89.633674999999997</v>
      </c>
      <c r="F434" s="6" t="s">
        <v>21</v>
      </c>
      <c r="J434" s="87">
        <v>11646444444.444</v>
      </c>
      <c r="K434" s="87">
        <v>-87.090805000000003</v>
      </c>
      <c r="L434" s="87">
        <v>-77.805435000000003</v>
      </c>
      <c r="N434" s="6" t="s">
        <v>21</v>
      </c>
    </row>
    <row r="435" spans="2:16" x14ac:dyDescent="0.25">
      <c r="B435" s="87">
        <v>12000000000</v>
      </c>
      <c r="C435" s="87">
        <v>-106.92506</v>
      </c>
      <c r="D435" s="87">
        <v>-96.541336000000001</v>
      </c>
      <c r="J435" s="87">
        <v>12000000000</v>
      </c>
      <c r="K435" s="87">
        <v>-88.507767000000001</v>
      </c>
      <c r="L435" s="87">
        <v>-79.492546000000004</v>
      </c>
    </row>
    <row r="436" spans="2:16" x14ac:dyDescent="0.25">
      <c r="B436" s="87" t="s">
        <v>21</v>
      </c>
      <c r="J436" s="87" t="s">
        <v>21</v>
      </c>
    </row>
    <row r="437" spans="2:16" x14ac:dyDescent="0.25">
      <c r="F437" s="6" t="s">
        <v>61</v>
      </c>
      <c r="N437" s="6" t="s">
        <v>61</v>
      </c>
    </row>
    <row r="438" spans="2:16" ht="15.75" x14ac:dyDescent="0.25">
      <c r="F438" s="6" t="s">
        <v>19</v>
      </c>
      <c r="G438" s="6" t="str">
        <f t="shared" ref="G438:G457" si="72">D464</f>
        <v>4Ix5L dBc Log Mag(dB)</v>
      </c>
      <c r="H438" s="35">
        <v>4</v>
      </c>
      <c r="N438" s="6" t="s">
        <v>19</v>
      </c>
      <c r="O438" s="6" t="str">
        <f t="shared" ref="O438:O457" si="73">L464</f>
        <v>4Ix5L dBc Log Mag(dB)</v>
      </c>
      <c r="P438" s="35">
        <v>4</v>
      </c>
    </row>
    <row r="439" spans="2:16" ht="15.75" x14ac:dyDescent="0.25">
      <c r="B439" s="87" t="s">
        <v>59</v>
      </c>
      <c r="F439" s="6">
        <f t="shared" ref="F439:F457" si="74">B465/1000000000</f>
        <v>9.6359999999999992</v>
      </c>
      <c r="G439" s="6">
        <f t="shared" si="72"/>
        <v>-73.970832999999999</v>
      </c>
      <c r="H439" s="36">
        <f>ABS(AVERAGE(G439:G457)-(H438-1)*15)</f>
        <v>119.53458336842105</v>
      </c>
      <c r="J439" s="87" t="s">
        <v>59</v>
      </c>
      <c r="N439" s="6">
        <f t="shared" ref="N439:N457" si="75">J465/1000000000</f>
        <v>9.6359999999999992</v>
      </c>
      <c r="O439" s="6">
        <f t="shared" si="73"/>
        <v>-69.801581999999996</v>
      </c>
      <c r="P439" s="36">
        <f>ABS(AVERAGE(O439:O457)-(P438-1)*15)</f>
        <v>119.54718700000001</v>
      </c>
    </row>
    <row r="440" spans="2:16" x14ac:dyDescent="0.25">
      <c r="B440" s="87" t="s">
        <v>19</v>
      </c>
      <c r="C440" s="87" t="s">
        <v>162</v>
      </c>
      <c r="D440" s="87" t="s">
        <v>88</v>
      </c>
      <c r="F440" s="6">
        <f t="shared" si="74"/>
        <v>9.7673333333332994</v>
      </c>
      <c r="G440" s="6">
        <f t="shared" si="72"/>
        <v>-72.779197999999994</v>
      </c>
      <c r="J440" s="87" t="s">
        <v>19</v>
      </c>
      <c r="K440" s="87" t="s">
        <v>162</v>
      </c>
      <c r="L440" s="87" t="s">
        <v>88</v>
      </c>
      <c r="N440" s="6">
        <f t="shared" si="75"/>
        <v>9.7673333333332994</v>
      </c>
      <c r="O440" s="6">
        <f t="shared" si="73"/>
        <v>-72.068191999999996</v>
      </c>
    </row>
    <row r="441" spans="2:16" x14ac:dyDescent="0.25">
      <c r="B441" s="87">
        <v>7636000000</v>
      </c>
      <c r="C441" s="87">
        <v>-68.220832999999999</v>
      </c>
      <c r="D441" s="87">
        <v>-62.241298999999998</v>
      </c>
      <c r="F441" s="6">
        <f t="shared" si="74"/>
        <v>9.8986666666667009</v>
      </c>
      <c r="G441" s="6">
        <f t="shared" si="72"/>
        <v>-69.578963999999999</v>
      </c>
      <c r="J441" s="87">
        <v>7636000000</v>
      </c>
      <c r="K441" s="87">
        <v>-61.752276999999999</v>
      </c>
      <c r="L441" s="87">
        <v>-50.989230999999997</v>
      </c>
      <c r="N441" s="6">
        <f t="shared" si="75"/>
        <v>9.8986666666667009</v>
      </c>
      <c r="O441" s="6">
        <f t="shared" si="73"/>
        <v>-75.704941000000005</v>
      </c>
    </row>
    <row r="442" spans="2:16" x14ac:dyDescent="0.25">
      <c r="B442" s="87">
        <v>7878444444.4443998</v>
      </c>
      <c r="C442" s="87">
        <v>-68.685080999999997</v>
      </c>
      <c r="D442" s="87">
        <v>-61.151802000000004</v>
      </c>
      <c r="F442" s="6">
        <f t="shared" si="74"/>
        <v>10.029999999999999</v>
      </c>
      <c r="G442" s="6">
        <f t="shared" si="72"/>
        <v>-68.147034000000005</v>
      </c>
      <c r="J442" s="87">
        <v>7878444444.4443998</v>
      </c>
      <c r="K442" s="87">
        <v>-65.812118999999996</v>
      </c>
      <c r="L442" s="87">
        <v>-58.991402000000001</v>
      </c>
      <c r="N442" s="6">
        <f t="shared" si="75"/>
        <v>10.029999999999999</v>
      </c>
      <c r="O442" s="6">
        <f t="shared" si="73"/>
        <v>-73.453452999999996</v>
      </c>
    </row>
    <row r="443" spans="2:16" x14ac:dyDescent="0.25">
      <c r="B443" s="87">
        <v>8120888888.8888998</v>
      </c>
      <c r="C443" s="87">
        <v>-67.708152999999996</v>
      </c>
      <c r="D443" s="87">
        <v>-59.934424999999997</v>
      </c>
      <c r="F443" s="6">
        <f t="shared" si="74"/>
        <v>10.161333333332999</v>
      </c>
      <c r="G443" s="6">
        <f t="shared" si="72"/>
        <v>-70.293694000000002</v>
      </c>
      <c r="J443" s="87">
        <v>8120888888.8888998</v>
      </c>
      <c r="K443" s="87">
        <v>-62.954906000000001</v>
      </c>
      <c r="L443" s="87">
        <v>-56.027523000000002</v>
      </c>
      <c r="N443" s="6">
        <f t="shared" si="75"/>
        <v>10.161333333332999</v>
      </c>
      <c r="O443" s="6">
        <f t="shared" si="73"/>
        <v>-71.630973999999995</v>
      </c>
    </row>
    <row r="444" spans="2:16" x14ac:dyDescent="0.25">
      <c r="B444" s="87">
        <v>8363333333.3332996</v>
      </c>
      <c r="C444" s="87">
        <v>-71.842934</v>
      </c>
      <c r="D444" s="87">
        <v>-64.221564999999998</v>
      </c>
      <c r="F444" s="6">
        <f t="shared" si="74"/>
        <v>10.292666666666999</v>
      </c>
      <c r="G444" s="6">
        <f t="shared" si="72"/>
        <v>-74.301345999999995</v>
      </c>
      <c r="J444" s="87">
        <v>8363333333.3332996</v>
      </c>
      <c r="K444" s="87">
        <v>-70.360152999999997</v>
      </c>
      <c r="L444" s="87">
        <v>-62.704268999999996</v>
      </c>
      <c r="N444" s="6">
        <f t="shared" si="75"/>
        <v>10.292666666666999</v>
      </c>
      <c r="O444" s="6">
        <f t="shared" si="73"/>
        <v>-74.621200999999999</v>
      </c>
    </row>
    <row r="445" spans="2:16" x14ac:dyDescent="0.25">
      <c r="B445" s="87">
        <v>8605777777.7777996</v>
      </c>
      <c r="C445" s="87">
        <v>-71.403175000000005</v>
      </c>
      <c r="D445" s="87">
        <v>-64.135872000000006</v>
      </c>
      <c r="F445" s="6">
        <f t="shared" si="74"/>
        <v>10.423999999999999</v>
      </c>
      <c r="G445" s="6">
        <f t="shared" si="72"/>
        <v>-70.336371999999997</v>
      </c>
      <c r="J445" s="87">
        <v>8605777777.7777996</v>
      </c>
      <c r="K445" s="87">
        <v>-70.068641999999997</v>
      </c>
      <c r="L445" s="87">
        <v>-62.004016999999997</v>
      </c>
      <c r="N445" s="6">
        <f t="shared" si="75"/>
        <v>10.423999999999999</v>
      </c>
      <c r="O445" s="6">
        <f t="shared" si="73"/>
        <v>-77.567038999999994</v>
      </c>
    </row>
    <row r="446" spans="2:16" x14ac:dyDescent="0.25">
      <c r="B446" s="87">
        <v>8848222222.2222004</v>
      </c>
      <c r="C446" s="87">
        <v>-71.034690999999995</v>
      </c>
      <c r="D446" s="87">
        <v>-63.815468000000003</v>
      </c>
      <c r="F446" s="6">
        <f t="shared" si="74"/>
        <v>10.555333333333</v>
      </c>
      <c r="G446" s="6">
        <f t="shared" si="72"/>
        <v>-71.583770999999999</v>
      </c>
      <c r="J446" s="87">
        <v>8848222222.2222004</v>
      </c>
      <c r="K446" s="87">
        <v>-66.256134000000003</v>
      </c>
      <c r="L446" s="87">
        <v>-57.884475999999999</v>
      </c>
      <c r="N446" s="6">
        <f t="shared" si="75"/>
        <v>10.555333333333</v>
      </c>
      <c r="O446" s="6">
        <f t="shared" si="73"/>
        <v>-75.017700000000005</v>
      </c>
    </row>
    <row r="447" spans="2:16" x14ac:dyDescent="0.25">
      <c r="B447" s="87">
        <v>9090666666.6667004</v>
      </c>
      <c r="C447" s="87">
        <v>-83.187743999999995</v>
      </c>
      <c r="D447" s="87">
        <v>-76.098465000000004</v>
      </c>
      <c r="F447" s="6">
        <f t="shared" si="74"/>
        <v>10.686666666667</v>
      </c>
      <c r="G447" s="6">
        <f t="shared" si="72"/>
        <v>-72.897423000000003</v>
      </c>
      <c r="J447" s="87">
        <v>9090666666.6667004</v>
      </c>
      <c r="K447" s="87">
        <v>-71.127052000000006</v>
      </c>
      <c r="L447" s="87">
        <v>-62.293174999999998</v>
      </c>
      <c r="N447" s="6">
        <f t="shared" si="75"/>
        <v>10.686666666667</v>
      </c>
      <c r="O447" s="6">
        <f t="shared" si="73"/>
        <v>-81.795501999999999</v>
      </c>
    </row>
    <row r="448" spans="2:16" x14ac:dyDescent="0.25">
      <c r="B448" s="87">
        <v>9333111111.1110992</v>
      </c>
      <c r="C448" s="87">
        <v>-72.683509999999998</v>
      </c>
      <c r="D448" s="87">
        <v>-65.253380000000007</v>
      </c>
      <c r="F448" s="6">
        <f t="shared" si="74"/>
        <v>10.818</v>
      </c>
      <c r="G448" s="6">
        <f t="shared" si="72"/>
        <v>-70.540893999999994</v>
      </c>
      <c r="J448" s="87">
        <v>9333111111.1110992</v>
      </c>
      <c r="K448" s="87">
        <v>-68.453513999999998</v>
      </c>
      <c r="L448" s="87">
        <v>-59.342644</v>
      </c>
      <c r="N448" s="6">
        <f t="shared" si="75"/>
        <v>10.818</v>
      </c>
      <c r="O448" s="6">
        <f t="shared" si="73"/>
        <v>-75.252562999999995</v>
      </c>
    </row>
    <row r="449" spans="2:16" x14ac:dyDescent="0.25">
      <c r="B449" s="87">
        <v>9575555555.5555992</v>
      </c>
      <c r="C449" s="87">
        <v>-78.374733000000006</v>
      </c>
      <c r="D449" s="87">
        <v>-70.815383999999995</v>
      </c>
      <c r="F449" s="6">
        <f t="shared" si="74"/>
        <v>10.949333333333</v>
      </c>
      <c r="G449" s="6">
        <f t="shared" si="72"/>
        <v>-72.056449999999998</v>
      </c>
      <c r="J449" s="87">
        <v>9575555555.5555992</v>
      </c>
      <c r="K449" s="87">
        <v>-69.757011000000006</v>
      </c>
      <c r="L449" s="87">
        <v>-60.540343999999997</v>
      </c>
      <c r="N449" s="6">
        <f t="shared" si="75"/>
        <v>10.949333333333</v>
      </c>
      <c r="O449" s="6">
        <f t="shared" si="73"/>
        <v>-78.321526000000006</v>
      </c>
    </row>
    <row r="450" spans="2:16" x14ac:dyDescent="0.25">
      <c r="B450" s="87">
        <v>9818000000</v>
      </c>
      <c r="C450" s="87">
        <v>-69.597610000000003</v>
      </c>
      <c r="D450" s="87">
        <v>-61.842540999999997</v>
      </c>
      <c r="F450" s="6">
        <f t="shared" si="74"/>
        <v>11.080666666667</v>
      </c>
      <c r="G450" s="6">
        <f t="shared" si="72"/>
        <v>-74.383849999999995</v>
      </c>
      <c r="J450" s="87">
        <v>9818000000</v>
      </c>
      <c r="K450" s="87">
        <v>-68.674949999999995</v>
      </c>
      <c r="L450" s="87">
        <v>-59.346049999999998</v>
      </c>
      <c r="N450" s="6">
        <f t="shared" si="75"/>
        <v>11.080666666667</v>
      </c>
      <c r="O450" s="6">
        <f t="shared" si="73"/>
        <v>-77.672522999999998</v>
      </c>
    </row>
    <row r="451" spans="2:16" x14ac:dyDescent="0.25">
      <c r="B451" s="87">
        <v>10060444444.444</v>
      </c>
      <c r="C451" s="87">
        <v>-73.531906000000006</v>
      </c>
      <c r="D451" s="87">
        <v>-65.583022999999997</v>
      </c>
      <c r="F451" s="6">
        <f t="shared" si="74"/>
        <v>11.212</v>
      </c>
      <c r="G451" s="6">
        <f t="shared" si="72"/>
        <v>-73.035499999999999</v>
      </c>
      <c r="J451" s="87">
        <v>10060444444.444</v>
      </c>
      <c r="K451" s="87">
        <v>-70.665336999999994</v>
      </c>
      <c r="L451" s="87">
        <v>-61.244132999999998</v>
      </c>
      <c r="N451" s="6">
        <f t="shared" si="75"/>
        <v>11.212</v>
      </c>
      <c r="O451" s="6">
        <f t="shared" si="73"/>
        <v>-70.891182000000001</v>
      </c>
    </row>
    <row r="452" spans="2:16" x14ac:dyDescent="0.25">
      <c r="B452" s="87">
        <v>10302888888.889</v>
      </c>
      <c r="C452" s="87">
        <v>-66.162566999999996</v>
      </c>
      <c r="D452" s="87">
        <v>-58.024647000000002</v>
      </c>
      <c r="F452" s="6">
        <f t="shared" si="74"/>
        <v>11.343333333333</v>
      </c>
      <c r="G452" s="6">
        <f t="shared" si="72"/>
        <v>-75.301826000000005</v>
      </c>
      <c r="J452" s="87">
        <v>10302888888.889</v>
      </c>
      <c r="K452" s="87">
        <v>-69.290024000000003</v>
      </c>
      <c r="L452" s="87">
        <v>-59.671227000000002</v>
      </c>
      <c r="N452" s="6">
        <f t="shared" si="75"/>
        <v>11.343333333333</v>
      </c>
      <c r="O452" s="6">
        <f t="shared" si="73"/>
        <v>-73.277152999999998</v>
      </c>
    </row>
    <row r="453" spans="2:16" x14ac:dyDescent="0.25">
      <c r="B453" s="87">
        <v>10545333333.333</v>
      </c>
      <c r="C453" s="87">
        <v>-70.619040999999996</v>
      </c>
      <c r="D453" s="87">
        <v>-62.022357999999997</v>
      </c>
      <c r="F453" s="6">
        <f t="shared" si="74"/>
        <v>11.474666666667</v>
      </c>
      <c r="G453" s="6">
        <f t="shared" si="72"/>
        <v>-76.358597000000003</v>
      </c>
      <c r="J453" s="87">
        <v>10545333333.333</v>
      </c>
      <c r="K453" s="87">
        <v>-71.312065000000004</v>
      </c>
      <c r="L453" s="87">
        <v>-61.118899999999996</v>
      </c>
      <c r="N453" s="6">
        <f t="shared" si="75"/>
        <v>11.474666666667</v>
      </c>
      <c r="O453" s="6">
        <f t="shared" si="73"/>
        <v>-73.037848999999994</v>
      </c>
    </row>
    <row r="454" spans="2:16" x14ac:dyDescent="0.25">
      <c r="B454" s="87">
        <v>10787777777.778</v>
      </c>
      <c r="C454" s="87">
        <v>-70.434387000000001</v>
      </c>
      <c r="D454" s="87">
        <v>-61.750824000000001</v>
      </c>
      <c r="F454" s="6">
        <f t="shared" si="74"/>
        <v>11.606</v>
      </c>
      <c r="G454" s="6">
        <f t="shared" si="72"/>
        <v>-93.124709999999993</v>
      </c>
      <c r="J454" s="87">
        <v>10787777777.778</v>
      </c>
      <c r="K454" s="87">
        <v>-71.730812</v>
      </c>
      <c r="L454" s="87">
        <v>-61.226734</v>
      </c>
      <c r="N454" s="6">
        <f t="shared" si="75"/>
        <v>11.606</v>
      </c>
      <c r="O454" s="6">
        <f t="shared" si="73"/>
        <v>-71.973517999999999</v>
      </c>
    </row>
    <row r="455" spans="2:16" x14ac:dyDescent="0.25">
      <c r="B455" s="87">
        <v>11030222222.222</v>
      </c>
      <c r="C455" s="87">
        <v>-72.187408000000005</v>
      </c>
      <c r="D455" s="87">
        <v>-63.652237</v>
      </c>
      <c r="F455" s="6">
        <f t="shared" si="74"/>
        <v>11.737333333333</v>
      </c>
      <c r="G455" s="6">
        <f t="shared" si="72"/>
        <v>-79.435219000000004</v>
      </c>
      <c r="J455" s="87">
        <v>11030222222.222</v>
      </c>
      <c r="K455" s="87">
        <v>-76.795554999999993</v>
      </c>
      <c r="L455" s="87">
        <v>-66.135254000000003</v>
      </c>
      <c r="N455" s="6">
        <f t="shared" si="75"/>
        <v>11.737333333333</v>
      </c>
      <c r="O455" s="6">
        <f t="shared" si="73"/>
        <v>-73.862533999999997</v>
      </c>
    </row>
    <row r="456" spans="2:16" x14ac:dyDescent="0.25">
      <c r="B456" s="87">
        <v>11272666666.667</v>
      </c>
      <c r="C456" s="87">
        <v>-68.914139000000006</v>
      </c>
      <c r="D456" s="87">
        <v>-60.713146000000002</v>
      </c>
      <c r="F456" s="6">
        <f t="shared" si="74"/>
        <v>11.868666666667</v>
      </c>
      <c r="G456" s="6">
        <f t="shared" si="72"/>
        <v>-82.317841000000001</v>
      </c>
      <c r="J456" s="87">
        <v>11272666666.667</v>
      </c>
      <c r="K456" s="87">
        <v>-80.339675999999997</v>
      </c>
      <c r="L456" s="87">
        <v>-69.863129000000001</v>
      </c>
      <c r="N456" s="6">
        <f t="shared" si="75"/>
        <v>11.868666666667</v>
      </c>
      <c r="O456" s="6">
        <f t="shared" si="73"/>
        <v>-77.198600999999996</v>
      </c>
    </row>
    <row r="457" spans="2:16" x14ac:dyDescent="0.25">
      <c r="B457" s="87">
        <v>11515111111.111</v>
      </c>
      <c r="C457" s="87">
        <v>-68.929648999999998</v>
      </c>
      <c r="D457" s="87">
        <v>-60.620936999999998</v>
      </c>
      <c r="F457" s="6">
        <f t="shared" si="74"/>
        <v>12</v>
      </c>
      <c r="G457" s="6">
        <f t="shared" si="72"/>
        <v>-75.713561999999996</v>
      </c>
      <c r="J457" s="87">
        <v>11515111111.111</v>
      </c>
      <c r="K457" s="87">
        <v>-72.499863000000005</v>
      </c>
      <c r="L457" s="87">
        <v>-62.482410000000002</v>
      </c>
      <c r="N457" s="6">
        <f t="shared" si="75"/>
        <v>12</v>
      </c>
      <c r="O457" s="6">
        <f t="shared" si="73"/>
        <v>-73.248519999999999</v>
      </c>
    </row>
    <row r="458" spans="2:16" x14ac:dyDescent="0.25">
      <c r="B458" s="87">
        <v>11757555555.556</v>
      </c>
      <c r="C458" s="87">
        <v>-71.968163000000004</v>
      </c>
      <c r="D458" s="87">
        <v>-63.137970000000003</v>
      </c>
      <c r="F458" s="6" t="s">
        <v>21</v>
      </c>
      <c r="J458" s="87">
        <v>11757555555.556</v>
      </c>
      <c r="K458" s="87">
        <v>-76.141532999999995</v>
      </c>
      <c r="L458" s="87">
        <v>-66.856162999999995</v>
      </c>
      <c r="N458" s="6" t="s">
        <v>21</v>
      </c>
    </row>
    <row r="459" spans="2:16" x14ac:dyDescent="0.25">
      <c r="B459" s="87">
        <v>12000000000</v>
      </c>
      <c r="C459" s="87">
        <v>-73.803428999999994</v>
      </c>
      <c r="D459" s="87">
        <v>-63.419708</v>
      </c>
      <c r="J459" s="87">
        <v>12000000000</v>
      </c>
      <c r="K459" s="87">
        <v>-74.057381000000007</v>
      </c>
      <c r="L459" s="87">
        <v>-65.042152000000002</v>
      </c>
    </row>
    <row r="460" spans="2:16" x14ac:dyDescent="0.25">
      <c r="B460" s="87" t="s">
        <v>21</v>
      </c>
      <c r="J460" s="87" t="s">
        <v>21</v>
      </c>
    </row>
    <row r="461" spans="2:16" x14ac:dyDescent="0.25">
      <c r="F461" s="6" t="s">
        <v>63</v>
      </c>
      <c r="N461" s="6" t="s">
        <v>63</v>
      </c>
    </row>
    <row r="462" spans="2:16" ht="15.75" x14ac:dyDescent="0.25">
      <c r="F462" s="6" t="s">
        <v>19</v>
      </c>
      <c r="G462" s="6" t="str">
        <f t="shared" ref="G462:G481" si="76">D488</f>
        <v>5Ix1L dBc Log Mag(dB)</v>
      </c>
      <c r="H462" s="35">
        <v>5</v>
      </c>
      <c r="N462" s="6" t="s">
        <v>19</v>
      </c>
      <c r="O462" s="6" t="str">
        <f t="shared" ref="O462:O481" si="77">L488</f>
        <v>5Ix1L dBc Log Mag(dB)</v>
      </c>
      <c r="P462" s="35">
        <v>5</v>
      </c>
    </row>
    <row r="463" spans="2:16" ht="15.75" x14ac:dyDescent="0.25">
      <c r="B463" s="87" t="s">
        <v>61</v>
      </c>
      <c r="F463" s="6">
        <f t="shared" ref="F463:F481" si="78">B489/1000000000</f>
        <v>2</v>
      </c>
      <c r="G463" s="6">
        <f t="shared" si="76"/>
        <v>-35.132378000000003</v>
      </c>
      <c r="H463" s="36">
        <f>ABS(AVERAGE(G463:G481)-(H462-1)*15)</f>
        <v>114.10852442105264</v>
      </c>
      <c r="J463" s="87" t="s">
        <v>61</v>
      </c>
      <c r="N463" s="6">
        <f t="shared" ref="N463:N481" si="79">J489/1000000000</f>
        <v>2</v>
      </c>
      <c r="O463" s="6">
        <f t="shared" si="77"/>
        <v>-38.505566000000002</v>
      </c>
      <c r="P463" s="36">
        <f>ABS(AVERAGE(O463:O481)-(P462-1)*15)</f>
        <v>114.32234799999999</v>
      </c>
    </row>
    <row r="464" spans="2:16" x14ac:dyDescent="0.25">
      <c r="B464" s="87" t="s">
        <v>19</v>
      </c>
      <c r="C464" s="87" t="s">
        <v>163</v>
      </c>
      <c r="D464" s="87" t="s">
        <v>89</v>
      </c>
      <c r="F464" s="6">
        <f t="shared" si="78"/>
        <v>2.5302777777778003</v>
      </c>
      <c r="G464" s="6">
        <f t="shared" si="76"/>
        <v>-46.498176999999998</v>
      </c>
      <c r="J464" s="87" t="s">
        <v>19</v>
      </c>
      <c r="K464" s="87" t="s">
        <v>163</v>
      </c>
      <c r="L464" s="87" t="s">
        <v>89</v>
      </c>
      <c r="N464" s="6">
        <f t="shared" si="79"/>
        <v>2.5302777777778003</v>
      </c>
      <c r="O464" s="6">
        <f t="shared" si="77"/>
        <v>-43.307087000000003</v>
      </c>
    </row>
    <row r="465" spans="2:15" x14ac:dyDescent="0.25">
      <c r="B465" s="87">
        <v>9636000000</v>
      </c>
      <c r="C465" s="87">
        <v>-79.950362999999996</v>
      </c>
      <c r="D465" s="87">
        <v>-73.970832999999999</v>
      </c>
      <c r="F465" s="6">
        <f t="shared" si="78"/>
        <v>3.0605555555556001</v>
      </c>
      <c r="G465" s="6">
        <f t="shared" si="76"/>
        <v>-49.937916000000001</v>
      </c>
      <c r="J465" s="87">
        <v>9636000000</v>
      </c>
      <c r="K465" s="87">
        <v>-80.564628999999996</v>
      </c>
      <c r="L465" s="87">
        <v>-69.801581999999996</v>
      </c>
      <c r="N465" s="6">
        <f t="shared" si="79"/>
        <v>3.0605555555556001</v>
      </c>
      <c r="O465" s="6">
        <f t="shared" si="77"/>
        <v>-55.176547999999997</v>
      </c>
    </row>
    <row r="466" spans="2:15" x14ac:dyDescent="0.25">
      <c r="B466" s="87">
        <v>9767333333.3332996</v>
      </c>
      <c r="C466" s="87">
        <v>-80.312484999999995</v>
      </c>
      <c r="D466" s="87">
        <v>-72.779197999999994</v>
      </c>
      <c r="F466" s="6">
        <f t="shared" si="78"/>
        <v>3.5908333333333</v>
      </c>
      <c r="G466" s="6">
        <f t="shared" si="76"/>
        <v>-58.368084000000003</v>
      </c>
      <c r="J466" s="87">
        <v>9767333333.3332996</v>
      </c>
      <c r="K466" s="87">
        <v>-78.888915999999995</v>
      </c>
      <c r="L466" s="87">
        <v>-72.068191999999996</v>
      </c>
      <c r="N466" s="6">
        <f t="shared" si="79"/>
        <v>3.5908333333333</v>
      </c>
      <c r="O466" s="6">
        <f t="shared" si="77"/>
        <v>-54.882702000000002</v>
      </c>
    </row>
    <row r="467" spans="2:15" x14ac:dyDescent="0.25">
      <c r="B467" s="87">
        <v>9898666666.6667004</v>
      </c>
      <c r="C467" s="87">
        <v>-77.352692000000005</v>
      </c>
      <c r="D467" s="87">
        <v>-69.578963999999999</v>
      </c>
      <c r="F467" s="6">
        <f t="shared" si="78"/>
        <v>4.1211111111110998</v>
      </c>
      <c r="G467" s="6">
        <f t="shared" si="76"/>
        <v>-58.673282999999998</v>
      </c>
      <c r="J467" s="87">
        <v>9898666666.6667004</v>
      </c>
      <c r="K467" s="87">
        <v>-82.632323999999997</v>
      </c>
      <c r="L467" s="87">
        <v>-75.704941000000005</v>
      </c>
      <c r="N467" s="6">
        <f t="shared" si="79"/>
        <v>4.1211111111110998</v>
      </c>
      <c r="O467" s="6">
        <f t="shared" si="77"/>
        <v>-57.176200999999999</v>
      </c>
    </row>
    <row r="468" spans="2:15" x14ac:dyDescent="0.25">
      <c r="B468" s="87">
        <v>10030000000</v>
      </c>
      <c r="C468" s="87">
        <v>-75.768401999999995</v>
      </c>
      <c r="D468" s="87">
        <v>-68.147034000000005</v>
      </c>
      <c r="F468" s="6">
        <f t="shared" si="78"/>
        <v>4.6513888888889001</v>
      </c>
      <c r="G468" s="6">
        <f t="shared" si="76"/>
        <v>-56.193443000000002</v>
      </c>
      <c r="J468" s="87">
        <v>10030000000</v>
      </c>
      <c r="K468" s="87">
        <v>-81.109336999999996</v>
      </c>
      <c r="L468" s="87">
        <v>-73.453452999999996</v>
      </c>
      <c r="N468" s="6">
        <f t="shared" si="79"/>
        <v>4.6513888888889001</v>
      </c>
      <c r="O468" s="6">
        <f t="shared" si="77"/>
        <v>-53.032950999999997</v>
      </c>
    </row>
    <row r="469" spans="2:15" x14ac:dyDescent="0.25">
      <c r="B469" s="87">
        <v>10161333333.333</v>
      </c>
      <c r="C469" s="87">
        <v>-77.560997</v>
      </c>
      <c r="D469" s="87">
        <v>-70.293694000000002</v>
      </c>
      <c r="F469" s="6">
        <f t="shared" si="78"/>
        <v>5.1816666666667004</v>
      </c>
      <c r="G469" s="6">
        <f t="shared" si="76"/>
        <v>-57.506000999999998</v>
      </c>
      <c r="J469" s="87">
        <v>10161333333.333</v>
      </c>
      <c r="K469" s="87">
        <v>-79.695594999999997</v>
      </c>
      <c r="L469" s="87">
        <v>-71.630973999999995</v>
      </c>
      <c r="N469" s="6">
        <f t="shared" si="79"/>
        <v>5.1816666666667004</v>
      </c>
      <c r="O469" s="6">
        <f t="shared" si="77"/>
        <v>-61.009335</v>
      </c>
    </row>
    <row r="470" spans="2:15" x14ac:dyDescent="0.25">
      <c r="B470" s="87">
        <v>10292666666.667</v>
      </c>
      <c r="C470" s="87">
        <v>-81.520568999999995</v>
      </c>
      <c r="D470" s="87">
        <v>-74.301345999999995</v>
      </c>
      <c r="F470" s="6">
        <f t="shared" si="78"/>
        <v>5.7119444444443994</v>
      </c>
      <c r="G470" s="6">
        <f t="shared" si="76"/>
        <v>-56.864105000000002</v>
      </c>
      <c r="J470" s="87">
        <v>10292666666.667</v>
      </c>
      <c r="K470" s="87">
        <v>-82.992858999999996</v>
      </c>
      <c r="L470" s="87">
        <v>-74.621200999999999</v>
      </c>
      <c r="N470" s="6">
        <f t="shared" si="79"/>
        <v>5.7119444444443994</v>
      </c>
      <c r="O470" s="6">
        <f t="shared" si="77"/>
        <v>-51.017871999999997</v>
      </c>
    </row>
    <row r="471" spans="2:15" x14ac:dyDescent="0.25">
      <c r="B471" s="87">
        <v>10424000000</v>
      </c>
      <c r="C471" s="87">
        <v>-77.425644000000005</v>
      </c>
      <c r="D471" s="87">
        <v>-70.336371999999997</v>
      </c>
      <c r="F471" s="6">
        <f t="shared" si="78"/>
        <v>6.2422222222222006</v>
      </c>
      <c r="G471" s="6">
        <f t="shared" si="76"/>
        <v>-55.318714</v>
      </c>
      <c r="J471" s="87">
        <v>10424000000</v>
      </c>
      <c r="K471" s="87">
        <v>-86.400917000000007</v>
      </c>
      <c r="L471" s="87">
        <v>-77.567038999999994</v>
      </c>
      <c r="N471" s="6">
        <f t="shared" si="79"/>
        <v>6.2422222222222006</v>
      </c>
      <c r="O471" s="6">
        <f t="shared" si="77"/>
        <v>-62.552441000000002</v>
      </c>
    </row>
    <row r="472" spans="2:15" x14ac:dyDescent="0.25">
      <c r="B472" s="87">
        <v>10555333333.333</v>
      </c>
      <c r="C472" s="87">
        <v>-79.013901000000004</v>
      </c>
      <c r="D472" s="87">
        <v>-71.583770999999999</v>
      </c>
      <c r="F472" s="6">
        <f t="shared" si="78"/>
        <v>6.7725</v>
      </c>
      <c r="G472" s="6">
        <f t="shared" si="76"/>
        <v>-53.710563999999998</v>
      </c>
      <c r="J472" s="87">
        <v>10555333333.333</v>
      </c>
      <c r="K472" s="87">
        <v>-84.128563</v>
      </c>
      <c r="L472" s="87">
        <v>-75.017700000000005</v>
      </c>
      <c r="N472" s="6">
        <f t="shared" si="79"/>
        <v>6.7725</v>
      </c>
      <c r="O472" s="6">
        <f t="shared" si="77"/>
        <v>-53.953167000000001</v>
      </c>
    </row>
    <row r="473" spans="2:15" x14ac:dyDescent="0.25">
      <c r="B473" s="87">
        <v>10686666666.667</v>
      </c>
      <c r="C473" s="87">
        <v>-80.456772000000001</v>
      </c>
      <c r="D473" s="87">
        <v>-72.897423000000003</v>
      </c>
      <c r="F473" s="6">
        <f t="shared" si="78"/>
        <v>7.3027777777777994</v>
      </c>
      <c r="G473" s="6">
        <f t="shared" si="76"/>
        <v>-61.499713999999997</v>
      </c>
      <c r="J473" s="87">
        <v>10686666666.667</v>
      </c>
      <c r="K473" s="87">
        <v>-91.012169</v>
      </c>
      <c r="L473" s="87">
        <v>-81.795501999999999</v>
      </c>
      <c r="N473" s="6">
        <f t="shared" si="79"/>
        <v>7.3027777777777994</v>
      </c>
      <c r="O473" s="6">
        <f t="shared" si="77"/>
        <v>-50.008651999999998</v>
      </c>
    </row>
    <row r="474" spans="2:15" x14ac:dyDescent="0.25">
      <c r="B474" s="87">
        <v>10818000000</v>
      </c>
      <c r="C474" s="87">
        <v>-78.295967000000005</v>
      </c>
      <c r="D474" s="87">
        <v>-70.540893999999994</v>
      </c>
      <c r="F474" s="6">
        <f t="shared" si="78"/>
        <v>7.8330555555556005</v>
      </c>
      <c r="G474" s="6">
        <f t="shared" si="76"/>
        <v>-53.791691</v>
      </c>
      <c r="J474" s="87">
        <v>10818000000</v>
      </c>
      <c r="K474" s="87">
        <v>-84.581458999999995</v>
      </c>
      <c r="L474" s="87">
        <v>-75.252562999999995</v>
      </c>
      <c r="N474" s="6">
        <f t="shared" si="79"/>
        <v>7.8330555555556005</v>
      </c>
      <c r="O474" s="6">
        <f t="shared" si="77"/>
        <v>-60.433692999999998</v>
      </c>
    </row>
    <row r="475" spans="2:15" x14ac:dyDescent="0.25">
      <c r="B475" s="87">
        <v>10949333333.333</v>
      </c>
      <c r="C475" s="87">
        <v>-80.005332999999993</v>
      </c>
      <c r="D475" s="87">
        <v>-72.056449999999998</v>
      </c>
      <c r="F475" s="6">
        <f t="shared" si="78"/>
        <v>8.3633333333332995</v>
      </c>
      <c r="G475" s="6">
        <f t="shared" si="76"/>
        <v>-46.789158</v>
      </c>
      <c r="J475" s="87">
        <v>10949333333.333</v>
      </c>
      <c r="K475" s="87">
        <v>-87.742722000000001</v>
      </c>
      <c r="L475" s="87">
        <v>-78.321526000000006</v>
      </c>
      <c r="N475" s="6">
        <f t="shared" si="79"/>
        <v>8.3633333333332995</v>
      </c>
      <c r="O475" s="6">
        <f t="shared" si="77"/>
        <v>-58.026947</v>
      </c>
    </row>
    <row r="476" spans="2:15" x14ac:dyDescent="0.25">
      <c r="B476" s="87">
        <v>11080666666.667</v>
      </c>
      <c r="C476" s="87">
        <v>-82.521766999999997</v>
      </c>
      <c r="D476" s="87">
        <v>-74.383849999999995</v>
      </c>
      <c r="F476" s="6">
        <f t="shared" si="78"/>
        <v>8.8936111111110989</v>
      </c>
      <c r="G476" s="6">
        <f t="shared" si="76"/>
        <v>-54.545357000000003</v>
      </c>
      <c r="J476" s="87">
        <v>11080666666.667</v>
      </c>
      <c r="K476" s="87">
        <v>-87.291313000000002</v>
      </c>
      <c r="L476" s="87">
        <v>-77.672522999999998</v>
      </c>
      <c r="N476" s="6">
        <f t="shared" si="79"/>
        <v>8.8936111111110989</v>
      </c>
      <c r="O476" s="6">
        <f t="shared" si="77"/>
        <v>-51.529181999999999</v>
      </c>
    </row>
    <row r="477" spans="2:15" x14ac:dyDescent="0.25">
      <c r="B477" s="87">
        <v>11212000000</v>
      </c>
      <c r="C477" s="87">
        <v>-81.632187000000002</v>
      </c>
      <c r="D477" s="87">
        <v>-73.035499999999999</v>
      </c>
      <c r="F477" s="6">
        <f t="shared" si="78"/>
        <v>9.4238888888889001</v>
      </c>
      <c r="G477" s="6">
        <f t="shared" si="76"/>
        <v>-56.018290999999998</v>
      </c>
      <c r="J477" s="87">
        <v>11212000000</v>
      </c>
      <c r="K477" s="87">
        <v>-81.084343000000004</v>
      </c>
      <c r="L477" s="87">
        <v>-70.891182000000001</v>
      </c>
      <c r="N477" s="6">
        <f t="shared" si="79"/>
        <v>9.4238888888889001</v>
      </c>
      <c r="O477" s="6">
        <f t="shared" si="77"/>
        <v>-58.089058000000001</v>
      </c>
    </row>
    <row r="478" spans="2:15" x14ac:dyDescent="0.25">
      <c r="B478" s="87">
        <v>11343333333.333</v>
      </c>
      <c r="C478" s="87">
        <v>-83.985382000000001</v>
      </c>
      <c r="D478" s="87">
        <v>-75.301826000000005</v>
      </c>
      <c r="F478" s="6">
        <f t="shared" si="78"/>
        <v>9.9541666666667012</v>
      </c>
      <c r="G478" s="6">
        <f t="shared" si="76"/>
        <v>-53.610069000000003</v>
      </c>
      <c r="J478" s="87">
        <v>11343333333.333</v>
      </c>
      <c r="K478" s="87">
        <v>-83.781234999999995</v>
      </c>
      <c r="L478" s="87">
        <v>-73.277152999999998</v>
      </c>
      <c r="N478" s="6">
        <f t="shared" si="79"/>
        <v>9.9541666666667012</v>
      </c>
      <c r="O478" s="6">
        <f t="shared" si="77"/>
        <v>-60.655616999999999</v>
      </c>
    </row>
    <row r="479" spans="2:15" x14ac:dyDescent="0.25">
      <c r="B479" s="87">
        <v>11474666666.667</v>
      </c>
      <c r="C479" s="87">
        <v>-84.893767999999994</v>
      </c>
      <c r="D479" s="87">
        <v>-76.358597000000003</v>
      </c>
      <c r="F479" s="6">
        <f t="shared" si="78"/>
        <v>10.484444444444</v>
      </c>
      <c r="G479" s="6">
        <f t="shared" si="76"/>
        <v>-57.412711999999999</v>
      </c>
      <c r="J479" s="87">
        <v>11474666666.667</v>
      </c>
      <c r="K479" s="87">
        <v>-83.698150999999996</v>
      </c>
      <c r="L479" s="87">
        <v>-73.037848999999994</v>
      </c>
      <c r="N479" s="6">
        <f t="shared" si="79"/>
        <v>10.484444444444</v>
      </c>
      <c r="O479" s="6">
        <f t="shared" si="77"/>
        <v>-59.605274000000001</v>
      </c>
    </row>
    <row r="480" spans="2:15" x14ac:dyDescent="0.25">
      <c r="B480" s="87">
        <v>11606000000</v>
      </c>
      <c r="C480" s="87">
        <v>-101.3257</v>
      </c>
      <c r="D480" s="87">
        <v>-93.124709999999993</v>
      </c>
      <c r="F480" s="6">
        <f t="shared" si="78"/>
        <v>11.014722222222</v>
      </c>
      <c r="G480" s="6">
        <f t="shared" si="76"/>
        <v>-56.350955999999996</v>
      </c>
      <c r="J480" s="87">
        <v>11606000000</v>
      </c>
      <c r="K480" s="87">
        <v>-82.450057999999999</v>
      </c>
      <c r="L480" s="87">
        <v>-71.973517999999999</v>
      </c>
      <c r="N480" s="6">
        <f t="shared" si="79"/>
        <v>11.014722222222</v>
      </c>
      <c r="O480" s="6">
        <f t="shared" si="77"/>
        <v>-50.880775</v>
      </c>
    </row>
    <row r="481" spans="2:16" x14ac:dyDescent="0.25">
      <c r="B481" s="87">
        <v>11737333333.333</v>
      </c>
      <c r="C481" s="87">
        <v>-87.743926999999999</v>
      </c>
      <c r="D481" s="87">
        <v>-79.435219000000004</v>
      </c>
      <c r="F481" s="6">
        <f t="shared" si="78"/>
        <v>11.545</v>
      </c>
      <c r="G481" s="6">
        <f t="shared" si="76"/>
        <v>-59.841351000000003</v>
      </c>
      <c r="J481" s="87">
        <v>11737333333.333</v>
      </c>
      <c r="K481" s="87">
        <v>-83.879990000000006</v>
      </c>
      <c r="L481" s="87">
        <v>-73.862533999999997</v>
      </c>
      <c r="N481" s="6">
        <f t="shared" si="79"/>
        <v>11.545</v>
      </c>
      <c r="O481" s="6">
        <f t="shared" si="77"/>
        <v>-52.281543999999997</v>
      </c>
    </row>
    <row r="482" spans="2:16" x14ac:dyDescent="0.25">
      <c r="B482" s="87">
        <v>11868666666.667</v>
      </c>
      <c r="C482" s="87">
        <v>-91.148032999999998</v>
      </c>
      <c r="D482" s="87">
        <v>-82.317841000000001</v>
      </c>
      <c r="F482" s="6" t="s">
        <v>21</v>
      </c>
      <c r="J482" s="87">
        <v>11868666666.667</v>
      </c>
      <c r="K482" s="87">
        <v>-86.483970999999997</v>
      </c>
      <c r="L482" s="87">
        <v>-77.198600999999996</v>
      </c>
      <c r="N482" s="6" t="s">
        <v>21</v>
      </c>
    </row>
    <row r="483" spans="2:16" x14ac:dyDescent="0.25">
      <c r="B483" s="87">
        <v>12000000000</v>
      </c>
      <c r="C483" s="87">
        <v>-86.097282000000007</v>
      </c>
      <c r="D483" s="87">
        <v>-75.713561999999996</v>
      </c>
      <c r="J483" s="87">
        <v>12000000000</v>
      </c>
      <c r="K483" s="87">
        <v>-82.263748000000007</v>
      </c>
      <c r="L483" s="87">
        <v>-73.248519999999999</v>
      </c>
    </row>
    <row r="484" spans="2:16" x14ac:dyDescent="0.25">
      <c r="B484" s="87" t="s">
        <v>21</v>
      </c>
      <c r="J484" s="87" t="s">
        <v>21</v>
      </c>
    </row>
    <row r="485" spans="2:16" x14ac:dyDescent="0.25">
      <c r="F485" s="6" t="s">
        <v>64</v>
      </c>
      <c r="N485" s="6" t="s">
        <v>64</v>
      </c>
    </row>
    <row r="486" spans="2:16" ht="15.75" x14ac:dyDescent="0.25">
      <c r="F486" s="6" t="s">
        <v>19</v>
      </c>
      <c r="G486" s="6" t="str">
        <f t="shared" ref="G486:G505" si="80">D512</f>
        <v>5Ix2L dBc Log Mag(dB)</v>
      </c>
      <c r="H486" s="35">
        <v>5</v>
      </c>
      <c r="N486" s="6" t="s">
        <v>19</v>
      </c>
      <c r="O486" s="6" t="str">
        <f t="shared" ref="O486:O505" si="81">L512</f>
        <v>5Ix2L dBc Log Mag(dB)</v>
      </c>
      <c r="P486" s="35">
        <v>5</v>
      </c>
    </row>
    <row r="487" spans="2:16" ht="15.75" x14ac:dyDescent="0.25">
      <c r="B487" s="87" t="s">
        <v>63</v>
      </c>
      <c r="F487" s="6">
        <f t="shared" ref="F487:F505" si="82">B513/1000000000</f>
        <v>3.5449999999999999</v>
      </c>
      <c r="G487" s="6">
        <f t="shared" si="80"/>
        <v>-53.84301</v>
      </c>
      <c r="H487" s="36">
        <f>ABS(AVERAGE(G487:G505)-(H486-1)*15)</f>
        <v>130.45698184210528</v>
      </c>
      <c r="J487" s="87" t="s">
        <v>63</v>
      </c>
      <c r="N487" s="6">
        <f t="shared" ref="N487:N505" si="83">J513/1000000000</f>
        <v>3.5449999999999999</v>
      </c>
      <c r="O487" s="6">
        <f t="shared" si="81"/>
        <v>-59.033633999999999</v>
      </c>
      <c r="P487" s="36">
        <f>ABS(AVERAGE(O487:O505)-(P486-1)*15)</f>
        <v>131.56411136842104</v>
      </c>
    </row>
    <row r="488" spans="2:16" x14ac:dyDescent="0.25">
      <c r="B488" s="87" t="s">
        <v>19</v>
      </c>
      <c r="C488" s="87" t="s">
        <v>164</v>
      </c>
      <c r="D488" s="87" t="s">
        <v>90</v>
      </c>
      <c r="F488" s="6">
        <f t="shared" si="82"/>
        <v>4.0147222222221997</v>
      </c>
      <c r="G488" s="6">
        <f t="shared" si="80"/>
        <v>-58.853088</v>
      </c>
      <c r="J488" s="87" t="s">
        <v>19</v>
      </c>
      <c r="K488" s="87" t="s">
        <v>164</v>
      </c>
      <c r="L488" s="87" t="s">
        <v>90</v>
      </c>
      <c r="N488" s="6">
        <f t="shared" si="83"/>
        <v>4.0147222222221997</v>
      </c>
      <c r="O488" s="6">
        <f t="shared" si="81"/>
        <v>-61.578045000000003</v>
      </c>
    </row>
    <row r="489" spans="2:16" x14ac:dyDescent="0.25">
      <c r="B489" s="87">
        <v>2000000000</v>
      </c>
      <c r="C489" s="87">
        <v>-41.111911999999997</v>
      </c>
      <c r="D489" s="87">
        <v>-35.132378000000003</v>
      </c>
      <c r="F489" s="6">
        <f t="shared" si="82"/>
        <v>4.4844444444444003</v>
      </c>
      <c r="G489" s="6">
        <f t="shared" si="80"/>
        <v>-66.038544000000002</v>
      </c>
      <c r="J489" s="87">
        <v>2000000000</v>
      </c>
      <c r="K489" s="87">
        <v>-49.268616000000002</v>
      </c>
      <c r="L489" s="87">
        <v>-38.505566000000002</v>
      </c>
      <c r="N489" s="6">
        <f t="shared" si="83"/>
        <v>4.4844444444444003</v>
      </c>
      <c r="O489" s="6">
        <f t="shared" si="81"/>
        <v>-57.794688999999998</v>
      </c>
    </row>
    <row r="490" spans="2:16" x14ac:dyDescent="0.25">
      <c r="B490" s="87">
        <v>2530277777.7778001</v>
      </c>
      <c r="C490" s="87">
        <v>-54.031455999999999</v>
      </c>
      <c r="D490" s="87">
        <v>-46.498176999999998</v>
      </c>
      <c r="F490" s="6">
        <f t="shared" si="82"/>
        <v>4.9541666666667004</v>
      </c>
      <c r="G490" s="6">
        <f t="shared" si="80"/>
        <v>-66.815726999999995</v>
      </c>
      <c r="J490" s="87">
        <v>2530277777.7778001</v>
      </c>
      <c r="K490" s="87">
        <v>-50.127808000000002</v>
      </c>
      <c r="L490" s="87">
        <v>-43.307087000000003</v>
      </c>
      <c r="N490" s="6">
        <f t="shared" si="83"/>
        <v>4.9541666666667004</v>
      </c>
      <c r="O490" s="6">
        <f t="shared" si="81"/>
        <v>-52.993355000000001</v>
      </c>
    </row>
    <row r="491" spans="2:16" x14ac:dyDescent="0.25">
      <c r="B491" s="87">
        <v>3060555555.5556002</v>
      </c>
      <c r="C491" s="87">
        <v>-57.711643000000002</v>
      </c>
      <c r="D491" s="87">
        <v>-49.937916000000001</v>
      </c>
      <c r="F491" s="6">
        <f t="shared" si="82"/>
        <v>5.4238888888889001</v>
      </c>
      <c r="G491" s="6">
        <f t="shared" si="80"/>
        <v>-66.258780999999999</v>
      </c>
      <c r="J491" s="87">
        <v>3060555555.5556002</v>
      </c>
      <c r="K491" s="87">
        <v>-62.103931000000003</v>
      </c>
      <c r="L491" s="87">
        <v>-55.176547999999997</v>
      </c>
      <c r="N491" s="6">
        <f t="shared" si="83"/>
        <v>5.4238888888889001</v>
      </c>
      <c r="O491" s="6">
        <f t="shared" si="81"/>
        <v>-57.829265999999997</v>
      </c>
    </row>
    <row r="492" spans="2:16" x14ac:dyDescent="0.25">
      <c r="B492" s="87">
        <v>3590833333.3333001</v>
      </c>
      <c r="C492" s="87">
        <v>-65.989448999999993</v>
      </c>
      <c r="D492" s="87">
        <v>-58.368084000000003</v>
      </c>
      <c r="F492" s="6">
        <f t="shared" si="82"/>
        <v>5.8936111111110998</v>
      </c>
      <c r="G492" s="6">
        <f t="shared" si="80"/>
        <v>-66.283264000000003</v>
      </c>
      <c r="J492" s="87">
        <v>3590833333.3333001</v>
      </c>
      <c r="K492" s="87">
        <v>-62.538589000000002</v>
      </c>
      <c r="L492" s="87">
        <v>-54.882702000000002</v>
      </c>
      <c r="N492" s="6">
        <f t="shared" si="83"/>
        <v>5.8936111111110998</v>
      </c>
      <c r="O492" s="6">
        <f t="shared" si="81"/>
        <v>-70.975669999999994</v>
      </c>
    </row>
    <row r="493" spans="2:16" x14ac:dyDescent="0.25">
      <c r="B493" s="87">
        <v>4121111111.1111002</v>
      </c>
      <c r="C493" s="87">
        <v>-65.94059</v>
      </c>
      <c r="D493" s="87">
        <v>-58.673282999999998</v>
      </c>
      <c r="F493" s="6">
        <f t="shared" si="82"/>
        <v>6.3633333333332995</v>
      </c>
      <c r="G493" s="6">
        <f t="shared" si="80"/>
        <v>-67.093697000000006</v>
      </c>
      <c r="J493" s="87">
        <v>4121111111.1111002</v>
      </c>
      <c r="K493" s="87">
        <v>-65.240821999999994</v>
      </c>
      <c r="L493" s="87">
        <v>-57.176200999999999</v>
      </c>
      <c r="N493" s="6">
        <f t="shared" si="83"/>
        <v>6.3633333333332995</v>
      </c>
      <c r="O493" s="6">
        <f t="shared" si="81"/>
        <v>-79.295524999999998</v>
      </c>
    </row>
    <row r="494" spans="2:16" x14ac:dyDescent="0.25">
      <c r="B494" s="87">
        <v>4651388888.8888998</v>
      </c>
      <c r="C494" s="87">
        <v>-63.412669999999999</v>
      </c>
      <c r="D494" s="87">
        <v>-56.193443000000002</v>
      </c>
      <c r="F494" s="6">
        <f t="shared" si="82"/>
        <v>6.8330555555556005</v>
      </c>
      <c r="G494" s="6">
        <f t="shared" si="80"/>
        <v>-67.288216000000006</v>
      </c>
      <c r="J494" s="87">
        <v>4651388888.8888998</v>
      </c>
      <c r="K494" s="87">
        <v>-61.404609999999998</v>
      </c>
      <c r="L494" s="87">
        <v>-53.032950999999997</v>
      </c>
      <c r="N494" s="6">
        <f t="shared" si="83"/>
        <v>6.8330555555556005</v>
      </c>
      <c r="O494" s="6">
        <f t="shared" si="81"/>
        <v>-72.696608999999995</v>
      </c>
    </row>
    <row r="495" spans="2:16" x14ac:dyDescent="0.25">
      <c r="B495" s="87">
        <v>5181666666.6667004</v>
      </c>
      <c r="C495" s="87">
        <v>-64.595275999999998</v>
      </c>
      <c r="D495" s="87">
        <v>-57.506000999999998</v>
      </c>
      <c r="F495" s="6">
        <f t="shared" si="82"/>
        <v>7.3027777777777994</v>
      </c>
      <c r="G495" s="6">
        <f t="shared" si="80"/>
        <v>-69.665206999999995</v>
      </c>
      <c r="J495" s="87">
        <v>5181666666.6667004</v>
      </c>
      <c r="K495" s="87">
        <v>-69.843208000000004</v>
      </c>
      <c r="L495" s="87">
        <v>-61.009335</v>
      </c>
      <c r="N495" s="6">
        <f t="shared" si="83"/>
        <v>7.3027777777777994</v>
      </c>
      <c r="O495" s="6">
        <f t="shared" si="81"/>
        <v>-71.219513000000006</v>
      </c>
    </row>
    <row r="496" spans="2:16" x14ac:dyDescent="0.25">
      <c r="B496" s="87">
        <v>5711944444.4443998</v>
      </c>
      <c r="C496" s="87">
        <v>-64.294235</v>
      </c>
      <c r="D496" s="87">
        <v>-56.864105000000002</v>
      </c>
      <c r="F496" s="6">
        <f t="shared" si="82"/>
        <v>7.7725</v>
      </c>
      <c r="G496" s="6">
        <f t="shared" si="80"/>
        <v>-69.637276</v>
      </c>
      <c r="J496" s="87">
        <v>5711944444.4443998</v>
      </c>
      <c r="K496" s="87">
        <v>-60.128742000000003</v>
      </c>
      <c r="L496" s="87">
        <v>-51.017871999999997</v>
      </c>
      <c r="N496" s="6">
        <f t="shared" si="83"/>
        <v>7.7725</v>
      </c>
      <c r="O496" s="6">
        <f t="shared" si="81"/>
        <v>-75.977547000000001</v>
      </c>
    </row>
    <row r="497" spans="2:16" x14ac:dyDescent="0.25">
      <c r="B497" s="87">
        <v>6242222222.2222004</v>
      </c>
      <c r="C497" s="87">
        <v>-62.878067000000001</v>
      </c>
      <c r="D497" s="87">
        <v>-55.318714</v>
      </c>
      <c r="F497" s="6">
        <f t="shared" si="82"/>
        <v>8.2422222222221997</v>
      </c>
      <c r="G497" s="6">
        <f t="shared" si="80"/>
        <v>-70.499390000000005</v>
      </c>
      <c r="J497" s="87">
        <v>6242222222.2222004</v>
      </c>
      <c r="K497" s="87">
        <v>-71.769103999999999</v>
      </c>
      <c r="L497" s="87">
        <v>-62.552441000000002</v>
      </c>
      <c r="N497" s="6">
        <f t="shared" si="83"/>
        <v>8.2422222222221997</v>
      </c>
      <c r="O497" s="6">
        <f t="shared" si="81"/>
        <v>-77.184753000000001</v>
      </c>
    </row>
    <row r="498" spans="2:16" x14ac:dyDescent="0.25">
      <c r="B498" s="87">
        <v>6772500000</v>
      </c>
      <c r="C498" s="87">
        <v>-61.465637000000001</v>
      </c>
      <c r="D498" s="87">
        <v>-53.710563999999998</v>
      </c>
      <c r="F498" s="6">
        <f t="shared" si="82"/>
        <v>8.7119444444444003</v>
      </c>
      <c r="G498" s="6">
        <f t="shared" si="80"/>
        <v>-75.251121999999995</v>
      </c>
      <c r="J498" s="87">
        <v>6772500000</v>
      </c>
      <c r="K498" s="87">
        <v>-63.282066</v>
      </c>
      <c r="L498" s="87">
        <v>-53.953167000000001</v>
      </c>
      <c r="N498" s="6">
        <f t="shared" si="83"/>
        <v>8.7119444444444003</v>
      </c>
      <c r="O498" s="6">
        <f t="shared" si="81"/>
        <v>-93.988463999999993</v>
      </c>
    </row>
    <row r="499" spans="2:16" x14ac:dyDescent="0.25">
      <c r="B499" s="87">
        <v>7302777777.7777996</v>
      </c>
      <c r="C499" s="87">
        <v>-69.448600999999996</v>
      </c>
      <c r="D499" s="87">
        <v>-61.499713999999997</v>
      </c>
      <c r="F499" s="6">
        <f t="shared" si="82"/>
        <v>9.1816666666667004</v>
      </c>
      <c r="G499" s="6">
        <f t="shared" si="80"/>
        <v>-77.902602999999999</v>
      </c>
      <c r="J499" s="87">
        <v>7302777777.7777996</v>
      </c>
      <c r="K499" s="87">
        <v>-59.429851999999997</v>
      </c>
      <c r="L499" s="87">
        <v>-50.008651999999998</v>
      </c>
      <c r="N499" s="6">
        <f t="shared" si="83"/>
        <v>9.1816666666667004</v>
      </c>
      <c r="O499" s="6">
        <f t="shared" si="81"/>
        <v>-71.875809000000004</v>
      </c>
    </row>
    <row r="500" spans="2:16" x14ac:dyDescent="0.25">
      <c r="B500" s="87">
        <v>7833055555.5556002</v>
      </c>
      <c r="C500" s="87">
        <v>-61.929611000000001</v>
      </c>
      <c r="D500" s="87">
        <v>-53.791691</v>
      </c>
      <c r="F500" s="6">
        <f t="shared" si="82"/>
        <v>9.651388888888901</v>
      </c>
      <c r="G500" s="6">
        <f t="shared" si="80"/>
        <v>-74.760902000000002</v>
      </c>
      <c r="J500" s="87">
        <v>7833055555.5556002</v>
      </c>
      <c r="K500" s="87">
        <v>-70.052490000000006</v>
      </c>
      <c r="L500" s="87">
        <v>-60.433692999999998</v>
      </c>
      <c r="N500" s="6">
        <f t="shared" si="83"/>
        <v>9.651388888888901</v>
      </c>
      <c r="O500" s="6">
        <f t="shared" si="81"/>
        <v>-74.413734000000005</v>
      </c>
    </row>
    <row r="501" spans="2:16" x14ac:dyDescent="0.25">
      <c r="B501" s="87">
        <v>8363333333.3332996</v>
      </c>
      <c r="C501" s="87">
        <v>-55.385845000000003</v>
      </c>
      <c r="D501" s="87">
        <v>-46.789158</v>
      </c>
      <c r="F501" s="6">
        <f t="shared" si="82"/>
        <v>10.121111111111</v>
      </c>
      <c r="G501" s="6">
        <f t="shared" si="80"/>
        <v>-71.741095999999999</v>
      </c>
      <c r="J501" s="87">
        <v>8363333333.3332996</v>
      </c>
      <c r="K501" s="87">
        <v>-68.220107999999996</v>
      </c>
      <c r="L501" s="87">
        <v>-58.026947</v>
      </c>
      <c r="N501" s="6">
        <f t="shared" si="83"/>
        <v>10.121111111111</v>
      </c>
      <c r="O501" s="6">
        <f t="shared" si="81"/>
        <v>-73.939857000000003</v>
      </c>
    </row>
    <row r="502" spans="2:16" x14ac:dyDescent="0.25">
      <c r="B502" s="87">
        <v>8893611111.1110992</v>
      </c>
      <c r="C502" s="87">
        <v>-63.228915999999998</v>
      </c>
      <c r="D502" s="87">
        <v>-54.545357000000003</v>
      </c>
      <c r="F502" s="6">
        <f t="shared" si="82"/>
        <v>10.590833333333</v>
      </c>
      <c r="G502" s="6">
        <f t="shared" si="80"/>
        <v>-74.083931000000007</v>
      </c>
      <c r="J502" s="87">
        <v>8893611111.1110992</v>
      </c>
      <c r="K502" s="87">
        <v>-62.033259999999999</v>
      </c>
      <c r="L502" s="87">
        <v>-51.529181999999999</v>
      </c>
      <c r="N502" s="6">
        <f t="shared" si="83"/>
        <v>10.590833333333</v>
      </c>
      <c r="O502" s="6">
        <f t="shared" si="81"/>
        <v>-75.057777000000002</v>
      </c>
    </row>
    <row r="503" spans="2:16" x14ac:dyDescent="0.25">
      <c r="B503" s="87">
        <v>9423888888.8889008</v>
      </c>
      <c r="C503" s="87">
        <v>-64.553466999999998</v>
      </c>
      <c r="D503" s="87">
        <v>-56.018290999999998</v>
      </c>
      <c r="F503" s="6">
        <f t="shared" si="82"/>
        <v>11.060555555556</v>
      </c>
      <c r="G503" s="6">
        <f t="shared" si="80"/>
        <v>-79.349411000000003</v>
      </c>
      <c r="J503" s="87">
        <v>9423888888.8889008</v>
      </c>
      <c r="K503" s="87">
        <v>-68.749358999999998</v>
      </c>
      <c r="L503" s="87">
        <v>-58.089058000000001</v>
      </c>
      <c r="N503" s="6">
        <f t="shared" si="83"/>
        <v>11.060555555556</v>
      </c>
      <c r="O503" s="6">
        <f t="shared" si="81"/>
        <v>-79.175246999999999</v>
      </c>
    </row>
    <row r="504" spans="2:16" x14ac:dyDescent="0.25">
      <c r="B504" s="87">
        <v>9954166666.6667004</v>
      </c>
      <c r="C504" s="87">
        <v>-61.811058000000003</v>
      </c>
      <c r="D504" s="87">
        <v>-53.610069000000003</v>
      </c>
      <c r="F504" s="6">
        <f t="shared" si="82"/>
        <v>11.530277777778</v>
      </c>
      <c r="G504" s="6">
        <f t="shared" si="80"/>
        <v>-82.339438999999999</v>
      </c>
      <c r="J504" s="87">
        <v>9954166666.6667004</v>
      </c>
      <c r="K504" s="87">
        <v>-71.132164000000003</v>
      </c>
      <c r="L504" s="87">
        <v>-60.655616999999999</v>
      </c>
      <c r="N504" s="6">
        <f t="shared" si="83"/>
        <v>11.530277777778</v>
      </c>
      <c r="O504" s="6">
        <f t="shared" si="81"/>
        <v>-81.365059000000002</v>
      </c>
    </row>
    <row r="505" spans="2:16" x14ac:dyDescent="0.25">
      <c r="B505" s="87">
        <v>10484444444.444</v>
      </c>
      <c r="C505" s="87">
        <v>-65.721419999999995</v>
      </c>
      <c r="D505" s="87">
        <v>-57.412711999999999</v>
      </c>
      <c r="F505" s="6">
        <f t="shared" si="82"/>
        <v>12</v>
      </c>
      <c r="G505" s="6">
        <f t="shared" si="80"/>
        <v>-80.977951000000004</v>
      </c>
      <c r="J505" s="87">
        <v>10484444444.444</v>
      </c>
      <c r="K505" s="87">
        <v>-69.622726</v>
      </c>
      <c r="L505" s="87">
        <v>-59.605274000000001</v>
      </c>
      <c r="N505" s="6">
        <f t="shared" si="83"/>
        <v>12</v>
      </c>
      <c r="O505" s="6">
        <f t="shared" si="81"/>
        <v>-73.323562999999993</v>
      </c>
    </row>
    <row r="506" spans="2:16" x14ac:dyDescent="0.25">
      <c r="B506" s="87">
        <v>11014722222.222</v>
      </c>
      <c r="C506" s="87">
        <v>-65.181151999999997</v>
      </c>
      <c r="D506" s="87">
        <v>-56.350955999999996</v>
      </c>
      <c r="F506" s="6" t="s">
        <v>21</v>
      </c>
      <c r="J506" s="87">
        <v>11014722222.222</v>
      </c>
      <c r="K506" s="87">
        <v>-60.166142000000001</v>
      </c>
      <c r="L506" s="87">
        <v>-50.880775</v>
      </c>
      <c r="N506" s="6" t="s">
        <v>21</v>
      </c>
    </row>
    <row r="507" spans="2:16" x14ac:dyDescent="0.25">
      <c r="B507" s="87">
        <v>11545000000</v>
      </c>
      <c r="C507" s="87">
        <v>-70.225075000000004</v>
      </c>
      <c r="D507" s="87">
        <v>-59.841351000000003</v>
      </c>
      <c r="J507" s="87">
        <v>11545000000</v>
      </c>
      <c r="K507" s="87">
        <v>-61.296771999999997</v>
      </c>
      <c r="L507" s="87">
        <v>-52.281543999999997</v>
      </c>
    </row>
    <row r="508" spans="2:16" x14ac:dyDescent="0.25">
      <c r="B508" s="87" t="s">
        <v>21</v>
      </c>
      <c r="J508" s="87" t="s">
        <v>21</v>
      </c>
    </row>
    <row r="509" spans="2:16" x14ac:dyDescent="0.25">
      <c r="F509" s="6" t="s">
        <v>66</v>
      </c>
      <c r="N509" s="6" t="s">
        <v>66</v>
      </c>
    </row>
    <row r="510" spans="2:16" ht="15.75" x14ac:dyDescent="0.25">
      <c r="F510" s="6" t="s">
        <v>19</v>
      </c>
      <c r="G510" s="6" t="str">
        <f t="shared" ref="G510:G529" si="84">D536</f>
        <v>5Ix3L dBc Log Mag(dB)</v>
      </c>
      <c r="H510" s="35">
        <v>5</v>
      </c>
      <c r="N510" s="6" t="s">
        <v>19</v>
      </c>
      <c r="O510" s="6" t="str">
        <f t="shared" ref="O510:O529" si="85">L536</f>
        <v>5Ix3L dBc Log Mag(dB)</v>
      </c>
      <c r="P510" s="35">
        <v>5</v>
      </c>
    </row>
    <row r="511" spans="2:16" ht="15.75" x14ac:dyDescent="0.25">
      <c r="B511" s="87" t="s">
        <v>64</v>
      </c>
      <c r="F511" s="6">
        <f t="shared" ref="F511:F529" si="86">B537/1000000000</f>
        <v>5.5449999999999999</v>
      </c>
      <c r="G511" s="6">
        <f t="shared" si="84"/>
        <v>-27.480868999999998</v>
      </c>
      <c r="H511" s="36">
        <f>ABS(AVERAGE(G511:G529)-(H510-1)*15)</f>
        <v>104.69060415789474</v>
      </c>
      <c r="J511" s="87" t="s">
        <v>64</v>
      </c>
      <c r="N511" s="6">
        <f t="shared" ref="N511:N529" si="87">J537/1000000000</f>
        <v>5.5449999999999999</v>
      </c>
      <c r="O511" s="6">
        <f t="shared" si="85"/>
        <v>-32.591129000000002</v>
      </c>
      <c r="P511" s="36">
        <f>ABS(AVERAGE(O511:O529)-(P510-1)*15)</f>
        <v>107.36366131578947</v>
      </c>
    </row>
    <row r="512" spans="2:16" x14ac:dyDescent="0.25">
      <c r="B512" s="87" t="s">
        <v>19</v>
      </c>
      <c r="C512" s="87" t="s">
        <v>165</v>
      </c>
      <c r="D512" s="87" t="s">
        <v>91</v>
      </c>
      <c r="F512" s="6">
        <f t="shared" si="86"/>
        <v>5.9036111111111005</v>
      </c>
      <c r="G512" s="6">
        <f t="shared" si="84"/>
        <v>-29.238769999999999</v>
      </c>
      <c r="J512" s="87" t="s">
        <v>19</v>
      </c>
      <c r="K512" s="87" t="s">
        <v>165</v>
      </c>
      <c r="L512" s="87" t="s">
        <v>91</v>
      </c>
      <c r="N512" s="6">
        <f t="shared" si="87"/>
        <v>5.9036111111111005</v>
      </c>
      <c r="O512" s="6">
        <f t="shared" si="85"/>
        <v>-37.672237000000003</v>
      </c>
    </row>
    <row r="513" spans="2:15" x14ac:dyDescent="0.25">
      <c r="B513" s="87">
        <v>3545000000</v>
      </c>
      <c r="C513" s="87">
        <v>-59.822539999999996</v>
      </c>
      <c r="D513" s="87">
        <v>-53.84301</v>
      </c>
      <c r="F513" s="6">
        <f t="shared" si="86"/>
        <v>6.2622222222222002</v>
      </c>
      <c r="G513" s="6">
        <f t="shared" si="84"/>
        <v>-31.314723999999998</v>
      </c>
      <c r="J513" s="87">
        <v>3545000000</v>
      </c>
      <c r="K513" s="87">
        <v>-69.796683999999999</v>
      </c>
      <c r="L513" s="87">
        <v>-59.033633999999999</v>
      </c>
      <c r="N513" s="6">
        <f t="shared" si="87"/>
        <v>6.2622222222222002</v>
      </c>
      <c r="O513" s="6">
        <f t="shared" si="85"/>
        <v>-37.909419999999997</v>
      </c>
    </row>
    <row r="514" spans="2:15" x14ac:dyDescent="0.25">
      <c r="B514" s="87">
        <v>4014722222.2221999</v>
      </c>
      <c r="C514" s="87">
        <v>-66.386368000000004</v>
      </c>
      <c r="D514" s="87">
        <v>-58.853088</v>
      </c>
      <c r="F514" s="6">
        <f t="shared" si="86"/>
        <v>6.6208333333332998</v>
      </c>
      <c r="G514" s="6">
        <f t="shared" si="84"/>
        <v>-36.324866999999998</v>
      </c>
      <c r="J514" s="87">
        <v>4014722222.2221999</v>
      </c>
      <c r="K514" s="87">
        <v>-68.398765999999995</v>
      </c>
      <c r="L514" s="87">
        <v>-61.578045000000003</v>
      </c>
      <c r="N514" s="6">
        <f t="shared" si="87"/>
        <v>6.6208333333332998</v>
      </c>
      <c r="O514" s="6">
        <f t="shared" si="85"/>
        <v>-37.105473000000003</v>
      </c>
    </row>
    <row r="515" spans="2:15" x14ac:dyDescent="0.25">
      <c r="B515" s="87">
        <v>4484444444.4443998</v>
      </c>
      <c r="C515" s="87">
        <v>-73.812270999999996</v>
      </c>
      <c r="D515" s="87">
        <v>-66.038544000000002</v>
      </c>
      <c r="F515" s="6">
        <f t="shared" si="86"/>
        <v>6.9794444444443995</v>
      </c>
      <c r="G515" s="6">
        <f t="shared" si="84"/>
        <v>-41.112094999999997</v>
      </c>
      <c r="J515" s="87">
        <v>4484444444.4443998</v>
      </c>
      <c r="K515" s="87">
        <v>-64.722069000000005</v>
      </c>
      <c r="L515" s="87">
        <v>-57.794688999999998</v>
      </c>
      <c r="N515" s="6">
        <f t="shared" si="87"/>
        <v>6.9794444444443995</v>
      </c>
      <c r="O515" s="6">
        <f t="shared" si="85"/>
        <v>-35.704483000000003</v>
      </c>
    </row>
    <row r="516" spans="2:15" x14ac:dyDescent="0.25">
      <c r="B516" s="87">
        <v>4954166666.6667004</v>
      </c>
      <c r="C516" s="87">
        <v>-74.437088000000003</v>
      </c>
      <c r="D516" s="87">
        <v>-66.815726999999995</v>
      </c>
      <c r="F516" s="6">
        <f t="shared" si="86"/>
        <v>7.3380555555556004</v>
      </c>
      <c r="G516" s="6">
        <f t="shared" si="84"/>
        <v>-45.284523</v>
      </c>
      <c r="J516" s="87">
        <v>4954166666.6667004</v>
      </c>
      <c r="K516" s="87">
        <v>-60.649242000000001</v>
      </c>
      <c r="L516" s="87">
        <v>-52.993355000000001</v>
      </c>
      <c r="N516" s="6">
        <f t="shared" si="87"/>
        <v>7.3380555555556004</v>
      </c>
      <c r="O516" s="6">
        <f t="shared" si="85"/>
        <v>-36.572150999999998</v>
      </c>
    </row>
    <row r="517" spans="2:15" x14ac:dyDescent="0.25">
      <c r="B517" s="87">
        <v>5423888888.8888998</v>
      </c>
      <c r="C517" s="87">
        <v>-73.526084999999995</v>
      </c>
      <c r="D517" s="87">
        <v>-66.258780999999999</v>
      </c>
      <c r="F517" s="6">
        <f t="shared" si="86"/>
        <v>7.6966666666667001</v>
      </c>
      <c r="G517" s="6">
        <f t="shared" si="84"/>
        <v>-47.299380999999997</v>
      </c>
      <c r="J517" s="87">
        <v>5423888888.8888998</v>
      </c>
      <c r="K517" s="87">
        <v>-65.893889999999999</v>
      </c>
      <c r="L517" s="87">
        <v>-57.829265999999997</v>
      </c>
      <c r="N517" s="6">
        <f t="shared" si="87"/>
        <v>7.6966666666667001</v>
      </c>
      <c r="O517" s="6">
        <f t="shared" si="85"/>
        <v>-39.555053999999998</v>
      </c>
    </row>
    <row r="518" spans="2:15" x14ac:dyDescent="0.25">
      <c r="B518" s="87">
        <v>5893611111.1111002</v>
      </c>
      <c r="C518" s="87">
        <v>-73.502494999999996</v>
      </c>
      <c r="D518" s="87">
        <v>-66.283264000000003</v>
      </c>
      <c r="F518" s="6">
        <f t="shared" si="86"/>
        <v>8.0552777777777997</v>
      </c>
      <c r="G518" s="6">
        <f t="shared" si="84"/>
        <v>-46.287070999999997</v>
      </c>
      <c r="J518" s="87">
        <v>5893611111.1111002</v>
      </c>
      <c r="K518" s="87">
        <v>-79.347328000000005</v>
      </c>
      <c r="L518" s="87">
        <v>-70.975669999999994</v>
      </c>
      <c r="N518" s="6">
        <f t="shared" si="87"/>
        <v>8.0552777777777997</v>
      </c>
      <c r="O518" s="6">
        <f t="shared" si="85"/>
        <v>-41.300789000000002</v>
      </c>
    </row>
    <row r="519" spans="2:15" x14ac:dyDescent="0.25">
      <c r="B519" s="87">
        <v>6363333333.3332996</v>
      </c>
      <c r="C519" s="87">
        <v>-74.182968000000002</v>
      </c>
      <c r="D519" s="87">
        <v>-67.093697000000006</v>
      </c>
      <c r="F519" s="6">
        <f t="shared" si="86"/>
        <v>8.4138888888889003</v>
      </c>
      <c r="G519" s="6">
        <f t="shared" si="84"/>
        <v>-46.661040999999997</v>
      </c>
      <c r="J519" s="87">
        <v>6363333333.3332996</v>
      </c>
      <c r="K519" s="87">
        <v>-88.129401999999999</v>
      </c>
      <c r="L519" s="87">
        <v>-79.295524999999998</v>
      </c>
      <c r="N519" s="6">
        <f t="shared" si="87"/>
        <v>8.4138888888889003</v>
      </c>
      <c r="O519" s="6">
        <f t="shared" si="85"/>
        <v>-44.133499</v>
      </c>
    </row>
    <row r="520" spans="2:15" x14ac:dyDescent="0.25">
      <c r="B520" s="87">
        <v>6833055555.5556002</v>
      </c>
      <c r="C520" s="87">
        <v>-74.718345999999997</v>
      </c>
      <c r="D520" s="87">
        <v>-67.288216000000006</v>
      </c>
      <c r="F520" s="6">
        <f t="shared" si="86"/>
        <v>8.7725000000000009</v>
      </c>
      <c r="G520" s="6">
        <f t="shared" si="84"/>
        <v>-49.727699000000001</v>
      </c>
      <c r="J520" s="87">
        <v>6833055555.5556002</v>
      </c>
      <c r="K520" s="87">
        <v>-81.807472000000004</v>
      </c>
      <c r="L520" s="87">
        <v>-72.696608999999995</v>
      </c>
      <c r="N520" s="6">
        <f t="shared" si="87"/>
        <v>8.7725000000000009</v>
      </c>
      <c r="O520" s="6">
        <f t="shared" si="85"/>
        <v>-53.320480000000003</v>
      </c>
    </row>
    <row r="521" spans="2:15" x14ac:dyDescent="0.25">
      <c r="B521" s="87">
        <v>7302777777.7777996</v>
      </c>
      <c r="C521" s="87">
        <v>-77.224564000000001</v>
      </c>
      <c r="D521" s="87">
        <v>-69.665206999999995</v>
      </c>
      <c r="F521" s="6">
        <f t="shared" si="86"/>
        <v>9.1311111111110996</v>
      </c>
      <c r="G521" s="6">
        <f t="shared" si="84"/>
        <v>-48.536858000000002</v>
      </c>
      <c r="J521" s="87">
        <v>7302777777.7777996</v>
      </c>
      <c r="K521" s="87">
        <v>-80.436171999999999</v>
      </c>
      <c r="L521" s="87">
        <v>-71.219513000000006</v>
      </c>
      <c r="N521" s="6">
        <f t="shared" si="87"/>
        <v>9.1311111111110996</v>
      </c>
      <c r="O521" s="6">
        <f t="shared" si="85"/>
        <v>-56.944938999999998</v>
      </c>
    </row>
    <row r="522" spans="2:15" x14ac:dyDescent="0.25">
      <c r="B522" s="87">
        <v>7772500000</v>
      </c>
      <c r="C522" s="87">
        <v>-77.392348999999996</v>
      </c>
      <c r="D522" s="87">
        <v>-69.637276</v>
      </c>
      <c r="F522" s="6">
        <f t="shared" si="86"/>
        <v>9.4897222222222002</v>
      </c>
      <c r="G522" s="6">
        <f t="shared" si="84"/>
        <v>-46.237312000000003</v>
      </c>
      <c r="J522" s="87">
        <v>7772500000</v>
      </c>
      <c r="K522" s="87">
        <v>-85.306449999999998</v>
      </c>
      <c r="L522" s="87">
        <v>-75.977547000000001</v>
      </c>
      <c r="N522" s="6">
        <f t="shared" si="87"/>
        <v>9.4897222222222002</v>
      </c>
      <c r="O522" s="6">
        <f t="shared" si="85"/>
        <v>-56.364978999999998</v>
      </c>
    </row>
    <row r="523" spans="2:15" x14ac:dyDescent="0.25">
      <c r="B523" s="87">
        <v>8242222222.2222004</v>
      </c>
      <c r="C523" s="87">
        <v>-78.448273</v>
      </c>
      <c r="D523" s="87">
        <v>-70.499390000000005</v>
      </c>
      <c r="F523" s="6">
        <f t="shared" si="86"/>
        <v>9.848333333333299</v>
      </c>
      <c r="G523" s="6">
        <f t="shared" si="84"/>
        <v>-45.122593000000002</v>
      </c>
      <c r="J523" s="87">
        <v>8242222222.2222004</v>
      </c>
      <c r="K523" s="87">
        <v>-86.605957000000004</v>
      </c>
      <c r="L523" s="87">
        <v>-77.184753000000001</v>
      </c>
      <c r="N523" s="6">
        <f t="shared" si="87"/>
        <v>9.848333333333299</v>
      </c>
      <c r="O523" s="6">
        <f t="shared" si="85"/>
        <v>-55.708942</v>
      </c>
    </row>
    <row r="524" spans="2:15" x14ac:dyDescent="0.25">
      <c r="B524" s="87">
        <v>8711944444.4444008</v>
      </c>
      <c r="C524" s="87">
        <v>-83.389045999999993</v>
      </c>
      <c r="D524" s="87">
        <v>-75.251121999999995</v>
      </c>
      <c r="F524" s="6">
        <f t="shared" si="86"/>
        <v>10.206944444444</v>
      </c>
      <c r="G524" s="6">
        <f t="shared" si="84"/>
        <v>-46.677658000000001</v>
      </c>
      <c r="J524" s="87">
        <v>8711944444.4444008</v>
      </c>
      <c r="K524" s="87">
        <v>-103.60724999999999</v>
      </c>
      <c r="L524" s="87">
        <v>-93.988463999999993</v>
      </c>
      <c r="N524" s="6">
        <f t="shared" si="87"/>
        <v>10.206944444444</v>
      </c>
      <c r="O524" s="6">
        <f t="shared" si="85"/>
        <v>-58.194592</v>
      </c>
    </row>
    <row r="525" spans="2:15" x14ac:dyDescent="0.25">
      <c r="B525" s="87">
        <v>9181666666.6667004</v>
      </c>
      <c r="C525" s="87">
        <v>-86.499290000000002</v>
      </c>
      <c r="D525" s="87">
        <v>-77.902602999999999</v>
      </c>
      <c r="F525" s="6">
        <f t="shared" si="86"/>
        <v>10.565555555555999</v>
      </c>
      <c r="G525" s="6">
        <f t="shared" si="84"/>
        <v>-48.810428999999999</v>
      </c>
      <c r="J525" s="87">
        <v>9181666666.6667004</v>
      </c>
      <c r="K525" s="87">
        <v>-82.068969999999993</v>
      </c>
      <c r="L525" s="87">
        <v>-71.875809000000004</v>
      </c>
      <c r="N525" s="6">
        <f t="shared" si="87"/>
        <v>10.565555555555999</v>
      </c>
      <c r="O525" s="6">
        <f t="shared" si="85"/>
        <v>-58.611758999999999</v>
      </c>
    </row>
    <row r="526" spans="2:15" x14ac:dyDescent="0.25">
      <c r="B526" s="87">
        <v>9651388888.8889008</v>
      </c>
      <c r="C526" s="87">
        <v>-83.444457999999997</v>
      </c>
      <c r="D526" s="87">
        <v>-74.760902000000002</v>
      </c>
      <c r="F526" s="6">
        <f t="shared" si="86"/>
        <v>10.924166666667</v>
      </c>
      <c r="G526" s="6">
        <f t="shared" si="84"/>
        <v>-51.862178999999998</v>
      </c>
      <c r="J526" s="87">
        <v>9651388888.8889008</v>
      </c>
      <c r="K526" s="87">
        <v>-84.917816000000002</v>
      </c>
      <c r="L526" s="87">
        <v>-74.413734000000005</v>
      </c>
      <c r="N526" s="6">
        <f t="shared" si="87"/>
        <v>10.924166666667</v>
      </c>
      <c r="O526" s="6">
        <f t="shared" si="85"/>
        <v>-56.415042999999997</v>
      </c>
    </row>
    <row r="527" spans="2:15" x14ac:dyDescent="0.25">
      <c r="B527" s="87">
        <v>10121111111.111</v>
      </c>
      <c r="C527" s="87">
        <v>-80.276268000000002</v>
      </c>
      <c r="D527" s="87">
        <v>-71.741095999999999</v>
      </c>
      <c r="F527" s="6">
        <f t="shared" si="86"/>
        <v>11.282777777778</v>
      </c>
      <c r="G527" s="6">
        <f t="shared" si="84"/>
        <v>-53.947262000000002</v>
      </c>
      <c r="J527" s="87">
        <v>10121111111.111</v>
      </c>
      <c r="K527" s="87">
        <v>-84.600159000000005</v>
      </c>
      <c r="L527" s="87">
        <v>-73.939857000000003</v>
      </c>
      <c r="N527" s="6">
        <f t="shared" si="87"/>
        <v>11.282777777778</v>
      </c>
      <c r="O527" s="6">
        <f t="shared" si="85"/>
        <v>-54.445995000000003</v>
      </c>
    </row>
    <row r="528" spans="2:15" x14ac:dyDescent="0.25">
      <c r="B528" s="87">
        <v>10590833333.333</v>
      </c>
      <c r="C528" s="87">
        <v>-82.28492</v>
      </c>
      <c r="D528" s="87">
        <v>-74.083931000000007</v>
      </c>
      <c r="F528" s="6">
        <f t="shared" si="86"/>
        <v>11.641388888889001</v>
      </c>
      <c r="G528" s="6">
        <f t="shared" si="84"/>
        <v>-53.711964000000002</v>
      </c>
      <c r="J528" s="87">
        <v>10590833333.333</v>
      </c>
      <c r="K528" s="87">
        <v>-85.534317000000001</v>
      </c>
      <c r="L528" s="87">
        <v>-75.057777000000002</v>
      </c>
      <c r="N528" s="6">
        <f t="shared" si="87"/>
        <v>11.641388888889001</v>
      </c>
      <c r="O528" s="6">
        <f t="shared" si="85"/>
        <v>-54.735840000000003</v>
      </c>
    </row>
    <row r="529" spans="2:16" x14ac:dyDescent="0.25">
      <c r="B529" s="87">
        <v>11060555555.556</v>
      </c>
      <c r="C529" s="87">
        <v>-87.658118999999999</v>
      </c>
      <c r="D529" s="87">
        <v>-79.349411000000003</v>
      </c>
      <c r="F529" s="6">
        <f t="shared" si="86"/>
        <v>12</v>
      </c>
      <c r="G529" s="6">
        <f t="shared" si="84"/>
        <v>-53.484183999999999</v>
      </c>
      <c r="J529" s="87">
        <v>11060555555.556</v>
      </c>
      <c r="K529" s="87">
        <v>-89.192695999999998</v>
      </c>
      <c r="L529" s="87">
        <v>-79.175246999999999</v>
      </c>
      <c r="N529" s="6">
        <f t="shared" si="87"/>
        <v>12</v>
      </c>
      <c r="O529" s="6">
        <f t="shared" si="85"/>
        <v>-52.622760999999997</v>
      </c>
    </row>
    <row r="530" spans="2:16" x14ac:dyDescent="0.25">
      <c r="B530" s="87">
        <v>11530277777.778</v>
      </c>
      <c r="C530" s="87">
        <v>-91.169632000000007</v>
      </c>
      <c r="D530" s="87">
        <v>-82.339438999999999</v>
      </c>
      <c r="F530" s="6" t="s">
        <v>21</v>
      </c>
      <c r="J530" s="87">
        <v>11530277777.778</v>
      </c>
      <c r="K530" s="87">
        <v>-90.650429000000003</v>
      </c>
      <c r="L530" s="87">
        <v>-81.365059000000002</v>
      </c>
      <c r="N530" s="6" t="s">
        <v>21</v>
      </c>
    </row>
    <row r="531" spans="2:16" x14ac:dyDescent="0.25">
      <c r="B531" s="87">
        <v>12000000000</v>
      </c>
      <c r="C531" s="87">
        <v>-91.361678999999995</v>
      </c>
      <c r="D531" s="87">
        <v>-80.977951000000004</v>
      </c>
      <c r="J531" s="87">
        <v>12000000000</v>
      </c>
      <c r="K531" s="87">
        <v>-82.338783000000006</v>
      </c>
      <c r="L531" s="87">
        <v>-73.323562999999993</v>
      </c>
    </row>
    <row r="532" spans="2:16" x14ac:dyDescent="0.25">
      <c r="B532" s="87" t="s">
        <v>21</v>
      </c>
      <c r="J532" s="87" t="s">
        <v>21</v>
      </c>
    </row>
    <row r="533" spans="2:16" x14ac:dyDescent="0.25">
      <c r="F533" s="6" t="s">
        <v>68</v>
      </c>
      <c r="N533" s="6" t="s">
        <v>68</v>
      </c>
    </row>
    <row r="534" spans="2:16" ht="15.75" x14ac:dyDescent="0.25">
      <c r="F534" s="6" t="s">
        <v>19</v>
      </c>
      <c r="G534" s="6" t="str">
        <f t="shared" ref="G534:G553" si="88">D560</f>
        <v>5Ix4L dBc Log Mag(dB)</v>
      </c>
      <c r="H534" s="35">
        <v>5</v>
      </c>
      <c r="N534" s="6" t="s">
        <v>19</v>
      </c>
      <c r="O534" s="6" t="str">
        <f t="shared" ref="O534:O553" si="89">L560</f>
        <v>5Ix4L dBc Log Mag(dB)</v>
      </c>
      <c r="P534" s="35">
        <v>5</v>
      </c>
    </row>
    <row r="535" spans="2:16" ht="15.75" x14ac:dyDescent="0.25">
      <c r="B535" s="87" t="s">
        <v>66</v>
      </c>
      <c r="F535" s="6">
        <f t="shared" ref="F535:F553" si="90">B561/1000000000</f>
        <v>7.5449999999999999</v>
      </c>
      <c r="G535" s="6">
        <f t="shared" si="88"/>
        <v>-61.081333000000001</v>
      </c>
      <c r="H535" s="36">
        <f>ABS(AVERAGE(G535:G553)-(H534-1)*15)</f>
        <v>129.13454410526316</v>
      </c>
      <c r="J535" s="87" t="s">
        <v>66</v>
      </c>
      <c r="N535" s="6">
        <f t="shared" ref="N535:N553" si="91">J561/1000000000</f>
        <v>7.5449999999999999</v>
      </c>
      <c r="O535" s="6">
        <f t="shared" si="89"/>
        <v>-64.246323000000004</v>
      </c>
      <c r="P535" s="36">
        <f>ABS(AVERAGE(O535:O553)-(P534-1)*15)</f>
        <v>125.116634</v>
      </c>
    </row>
    <row r="536" spans="2:16" x14ac:dyDescent="0.25">
      <c r="B536" s="87" t="s">
        <v>19</v>
      </c>
      <c r="C536" s="87" t="s">
        <v>166</v>
      </c>
      <c r="D536" s="87" t="s">
        <v>92</v>
      </c>
      <c r="F536" s="6">
        <f t="shared" si="90"/>
        <v>7.7925000000000004</v>
      </c>
      <c r="G536" s="6">
        <f t="shared" si="88"/>
        <v>-60.265414999999997</v>
      </c>
      <c r="J536" s="87" t="s">
        <v>19</v>
      </c>
      <c r="K536" s="87" t="s">
        <v>166</v>
      </c>
      <c r="L536" s="87" t="s">
        <v>92</v>
      </c>
      <c r="N536" s="6">
        <f t="shared" si="91"/>
        <v>7.7925000000000004</v>
      </c>
      <c r="O536" s="6">
        <f t="shared" si="89"/>
        <v>-72.693404999999998</v>
      </c>
    </row>
    <row r="537" spans="2:16" x14ac:dyDescent="0.25">
      <c r="B537" s="87">
        <v>5545000000</v>
      </c>
      <c r="C537" s="87">
        <v>-33.4604</v>
      </c>
      <c r="D537" s="87">
        <v>-27.480868999999998</v>
      </c>
      <c r="F537" s="6">
        <f t="shared" si="90"/>
        <v>8.0399999999999991</v>
      </c>
      <c r="G537" s="6">
        <f t="shared" si="88"/>
        <v>-59.894066000000002</v>
      </c>
      <c r="J537" s="87">
        <v>5545000000</v>
      </c>
      <c r="K537" s="87">
        <v>-43.354176000000002</v>
      </c>
      <c r="L537" s="87">
        <v>-32.591129000000002</v>
      </c>
      <c r="N537" s="6">
        <f t="shared" si="91"/>
        <v>8.0399999999999991</v>
      </c>
      <c r="O537" s="6">
        <f t="shared" si="89"/>
        <v>-71.147751</v>
      </c>
    </row>
    <row r="538" spans="2:16" x14ac:dyDescent="0.25">
      <c r="B538" s="87">
        <v>5903611111.1111002</v>
      </c>
      <c r="C538" s="87">
        <v>-36.772049000000003</v>
      </c>
      <c r="D538" s="87">
        <v>-29.238769999999999</v>
      </c>
      <c r="F538" s="6">
        <f t="shared" si="90"/>
        <v>8.2874999999999996</v>
      </c>
      <c r="G538" s="6">
        <f t="shared" si="88"/>
        <v>-60.395350999999998</v>
      </c>
      <c r="J538" s="87">
        <v>5903611111.1111002</v>
      </c>
      <c r="K538" s="87">
        <v>-44.492958000000002</v>
      </c>
      <c r="L538" s="87">
        <v>-37.672237000000003</v>
      </c>
      <c r="N538" s="6">
        <f t="shared" si="91"/>
        <v>8.2874999999999996</v>
      </c>
      <c r="O538" s="6">
        <f t="shared" si="89"/>
        <v>-69.284278999999998</v>
      </c>
    </row>
    <row r="539" spans="2:16" x14ac:dyDescent="0.25">
      <c r="B539" s="87">
        <v>6262222222.2222004</v>
      </c>
      <c r="C539" s="87">
        <v>-39.088455000000003</v>
      </c>
      <c r="D539" s="87">
        <v>-31.314723999999998</v>
      </c>
      <c r="F539" s="6">
        <f t="shared" si="90"/>
        <v>8.5350000000000001</v>
      </c>
      <c r="G539" s="6">
        <f t="shared" si="88"/>
        <v>-62.169066999999998</v>
      </c>
      <c r="J539" s="87">
        <v>6262222222.2222004</v>
      </c>
      <c r="K539" s="87">
        <v>-44.836799999999997</v>
      </c>
      <c r="L539" s="87">
        <v>-37.909419999999997</v>
      </c>
      <c r="N539" s="6">
        <f t="shared" si="91"/>
        <v>8.5350000000000001</v>
      </c>
      <c r="O539" s="6">
        <f t="shared" si="89"/>
        <v>-73.049660000000003</v>
      </c>
    </row>
    <row r="540" spans="2:16" x14ac:dyDescent="0.25">
      <c r="B540" s="87">
        <v>6620833333.3332996</v>
      </c>
      <c r="C540" s="87">
        <v>-43.946232000000002</v>
      </c>
      <c r="D540" s="87">
        <v>-36.324866999999998</v>
      </c>
      <c r="F540" s="6">
        <f t="shared" si="90"/>
        <v>8.7825000000000006</v>
      </c>
      <c r="G540" s="6">
        <f t="shared" si="88"/>
        <v>-68.459159999999997</v>
      </c>
      <c r="J540" s="87">
        <v>6620833333.3332996</v>
      </c>
      <c r="K540" s="87">
        <v>-44.761360000000003</v>
      </c>
      <c r="L540" s="87">
        <v>-37.105473000000003</v>
      </c>
      <c r="N540" s="6">
        <f t="shared" si="91"/>
        <v>8.7825000000000006</v>
      </c>
      <c r="O540" s="6">
        <f t="shared" si="89"/>
        <v>-67.297286999999997</v>
      </c>
    </row>
    <row r="541" spans="2:16" x14ac:dyDescent="0.25">
      <c r="B541" s="87">
        <v>6979444444.4443998</v>
      </c>
      <c r="C541" s="87">
        <v>-48.379395000000002</v>
      </c>
      <c r="D541" s="87">
        <v>-41.112094999999997</v>
      </c>
      <c r="F541" s="6">
        <f t="shared" si="90"/>
        <v>9.0299999999999994</v>
      </c>
      <c r="G541" s="6">
        <f t="shared" si="88"/>
        <v>-81.061836</v>
      </c>
      <c r="J541" s="87">
        <v>6979444444.4443998</v>
      </c>
      <c r="K541" s="87">
        <v>-43.769108000000003</v>
      </c>
      <c r="L541" s="87">
        <v>-35.704483000000003</v>
      </c>
      <c r="N541" s="6">
        <f t="shared" si="91"/>
        <v>9.0299999999999994</v>
      </c>
      <c r="O541" s="6">
        <f t="shared" si="89"/>
        <v>-68.958633000000006</v>
      </c>
    </row>
    <row r="542" spans="2:16" x14ac:dyDescent="0.25">
      <c r="B542" s="87">
        <v>7338055555.5556002</v>
      </c>
      <c r="C542" s="87">
        <v>-52.503749999999997</v>
      </c>
      <c r="D542" s="87">
        <v>-45.284523</v>
      </c>
      <c r="F542" s="6">
        <f t="shared" si="90"/>
        <v>9.2774999999999999</v>
      </c>
      <c r="G542" s="6">
        <f t="shared" si="88"/>
        <v>-65.883765999999994</v>
      </c>
      <c r="J542" s="87">
        <v>7338055555.5556002</v>
      </c>
      <c r="K542" s="87">
        <v>-44.943809999999999</v>
      </c>
      <c r="L542" s="87">
        <v>-36.572150999999998</v>
      </c>
      <c r="N542" s="6">
        <f t="shared" si="91"/>
        <v>9.2774999999999999</v>
      </c>
      <c r="O542" s="6">
        <f t="shared" si="89"/>
        <v>-63.415745000000001</v>
      </c>
    </row>
    <row r="543" spans="2:16" x14ac:dyDescent="0.25">
      <c r="B543" s="87">
        <v>7696666666.6667004</v>
      </c>
      <c r="C543" s="87">
        <v>-54.388657000000002</v>
      </c>
      <c r="D543" s="87">
        <v>-47.299380999999997</v>
      </c>
      <c r="F543" s="6">
        <f t="shared" si="90"/>
        <v>9.5250000000000004</v>
      </c>
      <c r="G543" s="6">
        <f t="shared" si="88"/>
        <v>-64.943282999999994</v>
      </c>
      <c r="J543" s="87">
        <v>7696666666.6667004</v>
      </c>
      <c r="K543" s="87">
        <v>-48.388927000000002</v>
      </c>
      <c r="L543" s="87">
        <v>-39.555053999999998</v>
      </c>
      <c r="N543" s="6">
        <f t="shared" si="91"/>
        <v>9.5250000000000004</v>
      </c>
      <c r="O543" s="6">
        <f t="shared" si="89"/>
        <v>-63.048175999999998</v>
      </c>
    </row>
    <row r="544" spans="2:16" x14ac:dyDescent="0.25">
      <c r="B544" s="87">
        <v>8055277777.7777996</v>
      </c>
      <c r="C544" s="87">
        <v>-53.717205</v>
      </c>
      <c r="D544" s="87">
        <v>-46.287070999999997</v>
      </c>
      <c r="F544" s="6">
        <f t="shared" si="90"/>
        <v>9.7725000000000009</v>
      </c>
      <c r="G544" s="6">
        <f t="shared" si="88"/>
        <v>-68.528664000000006</v>
      </c>
      <c r="J544" s="87">
        <v>8055277777.7777996</v>
      </c>
      <c r="K544" s="87">
        <v>-50.411655000000003</v>
      </c>
      <c r="L544" s="87">
        <v>-41.300789000000002</v>
      </c>
      <c r="N544" s="6">
        <f t="shared" si="91"/>
        <v>9.7725000000000009</v>
      </c>
      <c r="O544" s="6">
        <f t="shared" si="89"/>
        <v>-58.972721</v>
      </c>
    </row>
    <row r="545" spans="2:16" x14ac:dyDescent="0.25">
      <c r="B545" s="87">
        <v>8413888888.8888998</v>
      </c>
      <c r="C545" s="87">
        <v>-54.220393999999999</v>
      </c>
      <c r="D545" s="87">
        <v>-46.661040999999997</v>
      </c>
      <c r="F545" s="6">
        <f t="shared" si="90"/>
        <v>10.02</v>
      </c>
      <c r="G545" s="6">
        <f t="shared" si="88"/>
        <v>-71.637680000000003</v>
      </c>
      <c r="J545" s="87">
        <v>8413888888.8888998</v>
      </c>
      <c r="K545" s="87">
        <v>-53.350163000000002</v>
      </c>
      <c r="L545" s="87">
        <v>-44.133499</v>
      </c>
      <c r="N545" s="6">
        <f t="shared" si="91"/>
        <v>10.02</v>
      </c>
      <c r="O545" s="6">
        <f t="shared" si="89"/>
        <v>-58.608604</v>
      </c>
    </row>
    <row r="546" spans="2:16" x14ac:dyDescent="0.25">
      <c r="B546" s="87">
        <v>8772500000</v>
      </c>
      <c r="C546" s="87">
        <v>-57.482768999999998</v>
      </c>
      <c r="D546" s="87">
        <v>-49.727699000000001</v>
      </c>
      <c r="F546" s="6">
        <f t="shared" si="90"/>
        <v>10.2675</v>
      </c>
      <c r="G546" s="6">
        <f t="shared" si="88"/>
        <v>-72.238876000000005</v>
      </c>
      <c r="J546" s="87">
        <v>8772500000</v>
      </c>
      <c r="K546" s="87">
        <v>-62.649380000000001</v>
      </c>
      <c r="L546" s="87">
        <v>-53.320480000000003</v>
      </c>
      <c r="N546" s="6">
        <f t="shared" si="91"/>
        <v>10.2675</v>
      </c>
      <c r="O546" s="6">
        <f t="shared" si="89"/>
        <v>-59.550094999999999</v>
      </c>
    </row>
    <row r="547" spans="2:16" x14ac:dyDescent="0.25">
      <c r="B547" s="87">
        <v>9131111111.1110992</v>
      </c>
      <c r="C547" s="87">
        <v>-56.485743999999997</v>
      </c>
      <c r="D547" s="87">
        <v>-48.536858000000002</v>
      </c>
      <c r="F547" s="6">
        <f t="shared" si="90"/>
        <v>10.515000000000001</v>
      </c>
      <c r="G547" s="6">
        <f t="shared" si="88"/>
        <v>-67.529410999999996</v>
      </c>
      <c r="J547" s="87">
        <v>9131111111.1110992</v>
      </c>
      <c r="K547" s="87">
        <v>-66.366135</v>
      </c>
      <c r="L547" s="87">
        <v>-56.944938999999998</v>
      </c>
      <c r="N547" s="6">
        <f t="shared" si="91"/>
        <v>10.515000000000001</v>
      </c>
      <c r="O547" s="6">
        <f t="shared" si="89"/>
        <v>-58.36356</v>
      </c>
    </row>
    <row r="548" spans="2:16" x14ac:dyDescent="0.25">
      <c r="B548" s="87">
        <v>9489722222.2222004</v>
      </c>
      <c r="C548" s="87">
        <v>-54.375228999999997</v>
      </c>
      <c r="D548" s="87">
        <v>-46.237312000000003</v>
      </c>
      <c r="F548" s="6">
        <f t="shared" si="90"/>
        <v>10.762499999999999</v>
      </c>
      <c r="G548" s="6">
        <f t="shared" si="88"/>
        <v>-74.767548000000005</v>
      </c>
      <c r="J548" s="87">
        <v>9489722222.2222004</v>
      </c>
      <c r="K548" s="87">
        <v>-65.983772000000002</v>
      </c>
      <c r="L548" s="87">
        <v>-56.364978999999998</v>
      </c>
      <c r="N548" s="6">
        <f t="shared" si="91"/>
        <v>10.762499999999999</v>
      </c>
      <c r="O548" s="6">
        <f t="shared" si="89"/>
        <v>-60.440147000000003</v>
      </c>
    </row>
    <row r="549" spans="2:16" x14ac:dyDescent="0.25">
      <c r="B549" s="87">
        <v>9848333333.3332996</v>
      </c>
      <c r="C549" s="87">
        <v>-53.719279999999998</v>
      </c>
      <c r="D549" s="87">
        <v>-45.122593000000002</v>
      </c>
      <c r="F549" s="6">
        <f t="shared" si="90"/>
        <v>11.01</v>
      </c>
      <c r="G549" s="6">
        <f t="shared" si="88"/>
        <v>-68.325126999999995</v>
      </c>
      <c r="J549" s="87">
        <v>9848333333.3332996</v>
      </c>
      <c r="K549" s="87">
        <v>-65.902107000000001</v>
      </c>
      <c r="L549" s="87">
        <v>-55.708942</v>
      </c>
      <c r="N549" s="6">
        <f t="shared" si="91"/>
        <v>11.01</v>
      </c>
      <c r="O549" s="6">
        <f t="shared" si="89"/>
        <v>-59.901435999999997</v>
      </c>
    </row>
    <row r="550" spans="2:16" x14ac:dyDescent="0.25">
      <c r="B550" s="87">
        <v>10206944444.444</v>
      </c>
      <c r="C550" s="87">
        <v>-55.361217000000003</v>
      </c>
      <c r="D550" s="87">
        <v>-46.677658000000001</v>
      </c>
      <c r="F550" s="6">
        <f t="shared" si="90"/>
        <v>11.2575</v>
      </c>
      <c r="G550" s="6">
        <f t="shared" si="88"/>
        <v>-77.037497999999999</v>
      </c>
      <c r="J550" s="87">
        <v>10206944444.444</v>
      </c>
      <c r="K550" s="87">
        <v>-68.698668999999995</v>
      </c>
      <c r="L550" s="87">
        <v>-58.194592</v>
      </c>
      <c r="N550" s="6">
        <f t="shared" si="91"/>
        <v>11.2575</v>
      </c>
      <c r="O550" s="6">
        <f t="shared" si="89"/>
        <v>-62.407856000000002</v>
      </c>
    </row>
    <row r="551" spans="2:16" x14ac:dyDescent="0.25">
      <c r="B551" s="87">
        <v>10565555555.556</v>
      </c>
      <c r="C551" s="87">
        <v>-57.345604000000002</v>
      </c>
      <c r="D551" s="87">
        <v>-48.810428999999999</v>
      </c>
      <c r="F551" s="6">
        <f t="shared" si="90"/>
        <v>11.505000000000001</v>
      </c>
      <c r="G551" s="6">
        <f t="shared" si="88"/>
        <v>-83.258469000000005</v>
      </c>
      <c r="J551" s="87">
        <v>10565555555.556</v>
      </c>
      <c r="K551" s="87">
        <v>-69.272064</v>
      </c>
      <c r="L551" s="87">
        <v>-58.611758999999999</v>
      </c>
      <c r="N551" s="6">
        <f t="shared" si="91"/>
        <v>11.505000000000001</v>
      </c>
      <c r="O551" s="6">
        <f t="shared" si="89"/>
        <v>-63.730148</v>
      </c>
    </row>
    <row r="552" spans="2:16" x14ac:dyDescent="0.25">
      <c r="B552" s="87">
        <v>10924166666.667</v>
      </c>
      <c r="C552" s="87">
        <v>-60.063167999999997</v>
      </c>
      <c r="D552" s="87">
        <v>-51.862178999999998</v>
      </c>
      <c r="F552" s="6">
        <f t="shared" si="90"/>
        <v>11.7525</v>
      </c>
      <c r="G552" s="6">
        <f t="shared" si="88"/>
        <v>-78.198798999999994</v>
      </c>
      <c r="J552" s="87">
        <v>10924166666.667</v>
      </c>
      <c r="K552" s="87">
        <v>-66.891586000000004</v>
      </c>
      <c r="L552" s="87">
        <v>-56.415042999999997</v>
      </c>
      <c r="N552" s="6">
        <f t="shared" si="91"/>
        <v>11.7525</v>
      </c>
      <c r="O552" s="6">
        <f t="shared" si="89"/>
        <v>-68.555031</v>
      </c>
    </row>
    <row r="553" spans="2:16" x14ac:dyDescent="0.25">
      <c r="B553" s="87">
        <v>11282777777.778</v>
      </c>
      <c r="C553" s="87">
        <v>-62.255969999999998</v>
      </c>
      <c r="D553" s="87">
        <v>-53.947262000000002</v>
      </c>
      <c r="F553" s="6">
        <f t="shared" si="90"/>
        <v>12</v>
      </c>
      <c r="G553" s="6">
        <f t="shared" si="88"/>
        <v>-67.880989</v>
      </c>
      <c r="J553" s="87">
        <v>11282777777.778</v>
      </c>
      <c r="K553" s="87">
        <v>-64.463448</v>
      </c>
      <c r="L553" s="87">
        <v>-54.445995000000003</v>
      </c>
      <c r="N553" s="6">
        <f t="shared" si="91"/>
        <v>12</v>
      </c>
      <c r="O553" s="6">
        <f t="shared" si="89"/>
        <v>-73.545188999999993</v>
      </c>
    </row>
    <row r="554" spans="2:16" x14ac:dyDescent="0.25">
      <c r="B554" s="87">
        <v>11641388888.889</v>
      </c>
      <c r="C554" s="87">
        <v>-62.542160000000003</v>
      </c>
      <c r="D554" s="87">
        <v>-53.711964000000002</v>
      </c>
      <c r="F554" s="6" t="s">
        <v>21</v>
      </c>
      <c r="J554" s="87">
        <v>11641388888.889</v>
      </c>
      <c r="K554" s="87">
        <v>-64.021209999999996</v>
      </c>
      <c r="L554" s="87">
        <v>-54.735840000000003</v>
      </c>
      <c r="N554" s="6" t="s">
        <v>21</v>
      </c>
    </row>
    <row r="555" spans="2:16" x14ac:dyDescent="0.25">
      <c r="B555" s="87">
        <v>12000000000</v>
      </c>
      <c r="C555" s="87">
        <v>-63.867905</v>
      </c>
      <c r="D555" s="87">
        <v>-53.484183999999999</v>
      </c>
      <c r="J555" s="87">
        <v>12000000000</v>
      </c>
      <c r="K555" s="87">
        <v>-61.637988999999997</v>
      </c>
      <c r="L555" s="87">
        <v>-52.622760999999997</v>
      </c>
    </row>
    <row r="556" spans="2:16" x14ac:dyDescent="0.25">
      <c r="B556" s="87" t="s">
        <v>21</v>
      </c>
      <c r="J556" s="87" t="s">
        <v>21</v>
      </c>
    </row>
    <row r="557" spans="2:16" x14ac:dyDescent="0.25">
      <c r="F557" s="6" t="s">
        <v>70</v>
      </c>
      <c r="N557" s="6" t="s">
        <v>70</v>
      </c>
    </row>
    <row r="558" spans="2:16" ht="15.75" x14ac:dyDescent="0.25">
      <c r="F558" s="6" t="s">
        <v>19</v>
      </c>
      <c r="G558" s="6" t="str">
        <f t="shared" ref="G558:G577" si="92">D584</f>
        <v>5Ix5L dBc Log Mag(dB)</v>
      </c>
      <c r="H558" s="35">
        <v>5</v>
      </c>
      <c r="N558" s="6" t="s">
        <v>19</v>
      </c>
      <c r="O558" s="6" t="str">
        <f t="shared" ref="O558:O577" si="93">L584</f>
        <v>5Ix5L dBc Log Mag(dB)</v>
      </c>
      <c r="P558" s="35">
        <v>5</v>
      </c>
    </row>
    <row r="559" spans="2:16" ht="15.75" x14ac:dyDescent="0.25">
      <c r="B559" s="87" t="s">
        <v>68</v>
      </c>
      <c r="F559" s="6">
        <f t="shared" ref="F559:F577" si="94">B585/1000000000</f>
        <v>9.5449999999999999</v>
      </c>
      <c r="G559" s="6">
        <f t="shared" si="92"/>
        <v>-53.545608999999999</v>
      </c>
      <c r="H559" s="36">
        <f>ABS(AVERAGE(G559:G577)-(H558-1)*15)</f>
        <v>111.31674036842105</v>
      </c>
      <c r="J559" s="87" t="s">
        <v>68</v>
      </c>
      <c r="N559" s="6">
        <f t="shared" ref="N559:N577" si="95">J585/1000000000</f>
        <v>9.5449999999999999</v>
      </c>
      <c r="O559" s="6">
        <f t="shared" si="93"/>
        <v>-48.333911999999998</v>
      </c>
      <c r="P559" s="36">
        <f>ABS(AVERAGE(O559:O577)-(P558-1)*15)</f>
        <v>105.1932655263158</v>
      </c>
    </row>
    <row r="560" spans="2:16" x14ac:dyDescent="0.25">
      <c r="B560" s="87" t="s">
        <v>19</v>
      </c>
      <c r="C560" s="87" t="s">
        <v>167</v>
      </c>
      <c r="D560" s="87" t="s">
        <v>93</v>
      </c>
      <c r="F560" s="6">
        <f t="shared" si="94"/>
        <v>9.6813888888889004</v>
      </c>
      <c r="G560" s="6">
        <f t="shared" si="92"/>
        <v>-48.702648000000003</v>
      </c>
      <c r="J560" s="87" t="s">
        <v>19</v>
      </c>
      <c r="K560" s="87" t="s">
        <v>167</v>
      </c>
      <c r="L560" s="87" t="s">
        <v>93</v>
      </c>
      <c r="N560" s="6">
        <f t="shared" si="95"/>
        <v>9.6813888888889004</v>
      </c>
      <c r="O560" s="6">
        <f t="shared" si="93"/>
        <v>-58.700015999999998</v>
      </c>
    </row>
    <row r="561" spans="2:15" x14ac:dyDescent="0.25">
      <c r="B561" s="87">
        <v>7545000000</v>
      </c>
      <c r="C561" s="87">
        <v>-67.060867000000002</v>
      </c>
      <c r="D561" s="87">
        <v>-61.081333000000001</v>
      </c>
      <c r="F561" s="6">
        <f t="shared" si="94"/>
        <v>9.817777777777799</v>
      </c>
      <c r="G561" s="6">
        <f t="shared" si="92"/>
        <v>-61.249465999999998</v>
      </c>
      <c r="J561" s="87">
        <v>7545000000</v>
      </c>
      <c r="K561" s="87">
        <v>-75.009377000000001</v>
      </c>
      <c r="L561" s="87">
        <v>-64.246323000000004</v>
      </c>
      <c r="N561" s="6">
        <f t="shared" si="95"/>
        <v>9.817777777777799</v>
      </c>
      <c r="O561" s="6">
        <f t="shared" si="93"/>
        <v>-49.015537000000002</v>
      </c>
    </row>
    <row r="562" spans="2:15" x14ac:dyDescent="0.25">
      <c r="B562" s="87">
        <v>7792500000</v>
      </c>
      <c r="C562" s="87">
        <v>-67.798691000000005</v>
      </c>
      <c r="D562" s="87">
        <v>-60.265414999999997</v>
      </c>
      <c r="F562" s="6">
        <f t="shared" si="94"/>
        <v>9.9541666666667012</v>
      </c>
      <c r="G562" s="6">
        <f t="shared" si="92"/>
        <v>-57.157646</v>
      </c>
      <c r="J562" s="87">
        <v>7792500000</v>
      </c>
      <c r="K562" s="87">
        <v>-79.514122</v>
      </c>
      <c r="L562" s="87">
        <v>-72.693404999999998</v>
      </c>
      <c r="N562" s="6">
        <f t="shared" si="95"/>
        <v>9.9541666666667012</v>
      </c>
      <c r="O562" s="6">
        <f t="shared" si="93"/>
        <v>-47.879147000000003</v>
      </c>
    </row>
    <row r="563" spans="2:15" x14ac:dyDescent="0.25">
      <c r="B563" s="87">
        <v>8040000000</v>
      </c>
      <c r="C563" s="87">
        <v>-67.667793000000003</v>
      </c>
      <c r="D563" s="87">
        <v>-59.894066000000002</v>
      </c>
      <c r="F563" s="6">
        <f t="shared" si="94"/>
        <v>10.090555555556</v>
      </c>
      <c r="G563" s="6">
        <f t="shared" si="92"/>
        <v>-57.759472000000002</v>
      </c>
      <c r="J563" s="87">
        <v>8040000000</v>
      </c>
      <c r="K563" s="87">
        <v>-78.075134000000006</v>
      </c>
      <c r="L563" s="87">
        <v>-71.147751</v>
      </c>
      <c r="N563" s="6">
        <f t="shared" si="95"/>
        <v>10.090555555556</v>
      </c>
      <c r="O563" s="6">
        <f t="shared" si="93"/>
        <v>-49.560799000000003</v>
      </c>
    </row>
    <row r="564" spans="2:15" x14ac:dyDescent="0.25">
      <c r="B564" s="87">
        <v>8287500000</v>
      </c>
      <c r="C564" s="87">
        <v>-68.016716000000002</v>
      </c>
      <c r="D564" s="87">
        <v>-60.395350999999998</v>
      </c>
      <c r="F564" s="6">
        <f t="shared" si="94"/>
        <v>10.226944444443999</v>
      </c>
      <c r="G564" s="6">
        <f t="shared" si="92"/>
        <v>-55.593369000000003</v>
      </c>
      <c r="J564" s="87">
        <v>8287500000</v>
      </c>
      <c r="K564" s="87">
        <v>-76.940162999999998</v>
      </c>
      <c r="L564" s="87">
        <v>-69.284278999999998</v>
      </c>
      <c r="N564" s="6">
        <f t="shared" si="95"/>
        <v>10.226944444443999</v>
      </c>
      <c r="O564" s="6">
        <f t="shared" si="93"/>
        <v>-44.689926</v>
      </c>
    </row>
    <row r="565" spans="2:15" x14ac:dyDescent="0.25">
      <c r="B565" s="87">
        <v>8535000000</v>
      </c>
      <c r="C565" s="87">
        <v>-69.436370999999994</v>
      </c>
      <c r="D565" s="87">
        <v>-62.169066999999998</v>
      </c>
      <c r="F565" s="6">
        <f t="shared" si="94"/>
        <v>10.363333333332999</v>
      </c>
      <c r="G565" s="6">
        <f t="shared" si="92"/>
        <v>-61.66798</v>
      </c>
      <c r="J565" s="87">
        <v>8535000000</v>
      </c>
      <c r="K565" s="87">
        <v>-81.114281000000005</v>
      </c>
      <c r="L565" s="87">
        <v>-73.049660000000003</v>
      </c>
      <c r="N565" s="6">
        <f t="shared" si="95"/>
        <v>10.363333333332999</v>
      </c>
      <c r="O565" s="6">
        <f t="shared" si="93"/>
        <v>-43.095787000000001</v>
      </c>
    </row>
    <row r="566" spans="2:15" x14ac:dyDescent="0.25">
      <c r="B566" s="87">
        <v>8782500000</v>
      </c>
      <c r="C566" s="87">
        <v>-75.678391000000005</v>
      </c>
      <c r="D566" s="87">
        <v>-68.459159999999997</v>
      </c>
      <c r="F566" s="6">
        <f t="shared" si="94"/>
        <v>10.499722222221999</v>
      </c>
      <c r="G566" s="6">
        <f t="shared" si="92"/>
        <v>-49.046692</v>
      </c>
      <c r="J566" s="87">
        <v>8782500000</v>
      </c>
      <c r="K566" s="87">
        <v>-75.668944999999994</v>
      </c>
      <c r="L566" s="87">
        <v>-67.297286999999997</v>
      </c>
      <c r="N566" s="6">
        <f t="shared" si="95"/>
        <v>10.499722222221999</v>
      </c>
      <c r="O566" s="6">
        <f t="shared" si="93"/>
        <v>-47.931762999999997</v>
      </c>
    </row>
    <row r="567" spans="2:15" x14ac:dyDescent="0.25">
      <c r="B567" s="87">
        <v>9030000000</v>
      </c>
      <c r="C567" s="87">
        <v>-88.151107999999994</v>
      </c>
      <c r="D567" s="87">
        <v>-81.061836</v>
      </c>
      <c r="F567" s="6">
        <f t="shared" si="94"/>
        <v>10.636111111111001</v>
      </c>
      <c r="G567" s="6">
        <f t="shared" si="92"/>
        <v>-50.965446</v>
      </c>
      <c r="J567" s="87">
        <v>9030000000</v>
      </c>
      <c r="K567" s="87">
        <v>-77.792502999999996</v>
      </c>
      <c r="L567" s="87">
        <v>-68.958633000000006</v>
      </c>
      <c r="N567" s="6">
        <f t="shared" si="95"/>
        <v>10.636111111111001</v>
      </c>
      <c r="O567" s="6">
        <f t="shared" si="93"/>
        <v>-42.815361000000003</v>
      </c>
    </row>
    <row r="568" spans="2:15" x14ac:dyDescent="0.25">
      <c r="B568" s="87">
        <v>9277500000</v>
      </c>
      <c r="C568" s="87">
        <v>-73.313896</v>
      </c>
      <c r="D568" s="87">
        <v>-65.883765999999994</v>
      </c>
      <c r="F568" s="6">
        <f t="shared" si="94"/>
        <v>10.772500000000001</v>
      </c>
      <c r="G568" s="6">
        <f t="shared" si="92"/>
        <v>-49.974376999999997</v>
      </c>
      <c r="J568" s="87">
        <v>9277500000</v>
      </c>
      <c r="K568" s="87">
        <v>-72.526611000000003</v>
      </c>
      <c r="L568" s="87">
        <v>-63.415745000000001</v>
      </c>
      <c r="N568" s="6">
        <f t="shared" si="95"/>
        <v>10.772500000000001</v>
      </c>
      <c r="O568" s="6">
        <f t="shared" si="93"/>
        <v>-42.054721999999998</v>
      </c>
    </row>
    <row r="569" spans="2:15" x14ac:dyDescent="0.25">
      <c r="B569" s="87">
        <v>9525000000</v>
      </c>
      <c r="C569" s="87">
        <v>-72.50264</v>
      </c>
      <c r="D569" s="87">
        <v>-64.943282999999994</v>
      </c>
      <c r="F569" s="6">
        <f t="shared" si="94"/>
        <v>10.908888888889001</v>
      </c>
      <c r="G569" s="6">
        <f t="shared" si="92"/>
        <v>-46.295368000000003</v>
      </c>
      <c r="J569" s="87">
        <v>9525000000</v>
      </c>
      <c r="K569" s="87">
        <v>-72.264838999999995</v>
      </c>
      <c r="L569" s="87">
        <v>-63.048175999999998</v>
      </c>
      <c r="N569" s="6">
        <f t="shared" si="95"/>
        <v>10.908888888889001</v>
      </c>
      <c r="O569" s="6">
        <f t="shared" si="93"/>
        <v>-44.099358000000002</v>
      </c>
    </row>
    <row r="570" spans="2:15" x14ac:dyDescent="0.25">
      <c r="B570" s="87">
        <v>9772500000</v>
      </c>
      <c r="C570" s="87">
        <v>-76.283737000000002</v>
      </c>
      <c r="D570" s="87">
        <v>-68.528664000000006</v>
      </c>
      <c r="F570" s="6">
        <f t="shared" si="94"/>
        <v>11.045277777778001</v>
      </c>
      <c r="G570" s="6">
        <f t="shared" si="92"/>
        <v>-47.919235</v>
      </c>
      <c r="J570" s="87">
        <v>9772500000</v>
      </c>
      <c r="K570" s="87">
        <v>-68.30162</v>
      </c>
      <c r="L570" s="87">
        <v>-58.972721</v>
      </c>
      <c r="N570" s="6">
        <f t="shared" si="95"/>
        <v>11.045277777778001</v>
      </c>
      <c r="O570" s="6">
        <f t="shared" si="93"/>
        <v>-41.582076999999998</v>
      </c>
    </row>
    <row r="571" spans="2:15" x14ac:dyDescent="0.25">
      <c r="B571" s="87">
        <v>10020000000</v>
      </c>
      <c r="C571" s="87">
        <v>-79.586562999999998</v>
      </c>
      <c r="D571" s="87">
        <v>-71.637680000000003</v>
      </c>
      <c r="F571" s="6">
        <f t="shared" si="94"/>
        <v>11.181666666667001</v>
      </c>
      <c r="G571" s="6">
        <f t="shared" si="92"/>
        <v>-51.094555</v>
      </c>
      <c r="J571" s="87">
        <v>10020000000</v>
      </c>
      <c r="K571" s="87">
        <v>-68.029799999999994</v>
      </c>
      <c r="L571" s="87">
        <v>-58.608604</v>
      </c>
      <c r="N571" s="6">
        <f t="shared" si="95"/>
        <v>11.181666666667001</v>
      </c>
      <c r="O571" s="6">
        <f t="shared" si="93"/>
        <v>-40.051796000000003</v>
      </c>
    </row>
    <row r="572" spans="2:15" x14ac:dyDescent="0.25">
      <c r="B572" s="87">
        <v>10267500000</v>
      </c>
      <c r="C572" s="87">
        <v>-80.376793000000006</v>
      </c>
      <c r="D572" s="87">
        <v>-72.238876000000005</v>
      </c>
      <c r="F572" s="6">
        <f t="shared" si="94"/>
        <v>11.318055555556001</v>
      </c>
      <c r="G572" s="6">
        <f t="shared" si="92"/>
        <v>-46.075859000000001</v>
      </c>
      <c r="J572" s="87">
        <v>10267500000</v>
      </c>
      <c r="K572" s="87">
        <v>-69.168884000000006</v>
      </c>
      <c r="L572" s="87">
        <v>-59.550094999999999</v>
      </c>
      <c r="N572" s="6">
        <f t="shared" si="95"/>
        <v>11.318055555556001</v>
      </c>
      <c r="O572" s="6">
        <f t="shared" si="93"/>
        <v>-41.387912999999998</v>
      </c>
    </row>
    <row r="573" spans="2:15" x14ac:dyDescent="0.25">
      <c r="B573" s="87">
        <v>10515000000</v>
      </c>
      <c r="C573" s="87">
        <v>-76.126098999999996</v>
      </c>
      <c r="D573" s="87">
        <v>-67.529410999999996</v>
      </c>
      <c r="F573" s="6">
        <f t="shared" si="94"/>
        <v>11.454444444444</v>
      </c>
      <c r="G573" s="6">
        <f t="shared" si="92"/>
        <v>-45.362502999999997</v>
      </c>
      <c r="J573" s="87">
        <v>10515000000</v>
      </c>
      <c r="K573" s="87">
        <v>-68.556725</v>
      </c>
      <c r="L573" s="87">
        <v>-58.36356</v>
      </c>
      <c r="N573" s="6">
        <f t="shared" si="95"/>
        <v>11.454444444444</v>
      </c>
      <c r="O573" s="6">
        <f t="shared" si="93"/>
        <v>-42.751449999999998</v>
      </c>
    </row>
    <row r="574" spans="2:15" x14ac:dyDescent="0.25">
      <c r="B574" s="87">
        <v>10762500000</v>
      </c>
      <c r="C574" s="87">
        <v>-83.451103000000003</v>
      </c>
      <c r="D574" s="87">
        <v>-74.767548000000005</v>
      </c>
      <c r="F574" s="6">
        <f t="shared" si="94"/>
        <v>11.590833333333</v>
      </c>
      <c r="G574" s="6">
        <f t="shared" si="92"/>
        <v>-49.004669</v>
      </c>
      <c r="J574" s="87">
        <v>10762500000</v>
      </c>
      <c r="K574" s="87">
        <v>-70.944229000000007</v>
      </c>
      <c r="L574" s="87">
        <v>-60.440147000000003</v>
      </c>
      <c r="N574" s="6">
        <f t="shared" si="95"/>
        <v>11.590833333333</v>
      </c>
      <c r="O574" s="6">
        <f t="shared" si="93"/>
        <v>-41.19294</v>
      </c>
    </row>
    <row r="575" spans="2:15" x14ac:dyDescent="0.25">
      <c r="B575" s="87">
        <v>11010000000</v>
      </c>
      <c r="C575" s="87">
        <v>-76.860298</v>
      </c>
      <c r="D575" s="87">
        <v>-68.325126999999995</v>
      </c>
      <c r="F575" s="6">
        <f t="shared" si="94"/>
        <v>11.727222222222</v>
      </c>
      <c r="G575" s="6">
        <f t="shared" si="92"/>
        <v>-45.040730000000003</v>
      </c>
      <c r="J575" s="87">
        <v>11010000000</v>
      </c>
      <c r="K575" s="87">
        <v>-70.561736999999994</v>
      </c>
      <c r="L575" s="87">
        <v>-59.901435999999997</v>
      </c>
      <c r="N575" s="6">
        <f t="shared" si="95"/>
        <v>11.727222222222</v>
      </c>
      <c r="O575" s="6">
        <f t="shared" si="93"/>
        <v>-44.464816999999996</v>
      </c>
    </row>
    <row r="576" spans="2:15" x14ac:dyDescent="0.25">
      <c r="B576" s="87">
        <v>11257500000</v>
      </c>
      <c r="C576" s="87">
        <v>-85.238487000000006</v>
      </c>
      <c r="D576" s="87">
        <v>-77.037497999999999</v>
      </c>
      <c r="F576" s="6">
        <f t="shared" si="94"/>
        <v>11.863611111111</v>
      </c>
      <c r="G576" s="6">
        <f t="shared" si="92"/>
        <v>-48.179886000000003</v>
      </c>
      <c r="J576" s="87">
        <v>11257500000</v>
      </c>
      <c r="K576" s="87">
        <v>-72.884399000000002</v>
      </c>
      <c r="L576" s="87">
        <v>-62.407856000000002</v>
      </c>
      <c r="N576" s="6">
        <f t="shared" si="95"/>
        <v>11.863611111111</v>
      </c>
      <c r="O576" s="6">
        <f t="shared" si="93"/>
        <v>-45.191322</v>
      </c>
    </row>
    <row r="577" spans="2:15" x14ac:dyDescent="0.25">
      <c r="B577" s="87">
        <v>11505000000</v>
      </c>
      <c r="C577" s="87">
        <v>-91.567183999999997</v>
      </c>
      <c r="D577" s="87">
        <v>-83.258469000000005</v>
      </c>
      <c r="F577" s="6">
        <f t="shared" si="94"/>
        <v>12</v>
      </c>
      <c r="G577" s="6">
        <f t="shared" si="92"/>
        <v>-50.382556999999998</v>
      </c>
      <c r="J577" s="87">
        <v>11505000000</v>
      </c>
      <c r="K577" s="87">
        <v>-73.747603999999995</v>
      </c>
      <c r="L577" s="87">
        <v>-63.730148</v>
      </c>
      <c r="N577" s="6">
        <f t="shared" si="95"/>
        <v>12</v>
      </c>
      <c r="O577" s="6">
        <f t="shared" si="93"/>
        <v>-43.873401999999999</v>
      </c>
    </row>
    <row r="578" spans="2:15" x14ac:dyDescent="0.25">
      <c r="B578" s="87">
        <v>11752500000</v>
      </c>
      <c r="C578" s="87">
        <v>-87.028992000000002</v>
      </c>
      <c r="D578" s="87">
        <v>-78.198798999999994</v>
      </c>
      <c r="F578" s="6" t="s">
        <v>21</v>
      </c>
      <c r="J578" s="87">
        <v>11752500000</v>
      </c>
      <c r="K578" s="87">
        <v>-77.840393000000006</v>
      </c>
      <c r="L578" s="87">
        <v>-68.555031</v>
      </c>
      <c r="N578" s="6" t="s">
        <v>21</v>
      </c>
    </row>
    <row r="579" spans="2:15" x14ac:dyDescent="0.25">
      <c r="B579" s="87">
        <v>12000000000</v>
      </c>
      <c r="C579" s="87">
        <v>-78.264708999999996</v>
      </c>
      <c r="D579" s="87">
        <v>-67.880989</v>
      </c>
      <c r="J579" s="87">
        <v>12000000000</v>
      </c>
      <c r="K579" s="87">
        <v>-82.560417000000001</v>
      </c>
      <c r="L579" s="87">
        <v>-73.545188999999993</v>
      </c>
    </row>
    <row r="580" spans="2:15" x14ac:dyDescent="0.25">
      <c r="B580" s="87" t="s">
        <v>21</v>
      </c>
      <c r="J580" s="87" t="s">
        <v>21</v>
      </c>
    </row>
    <row r="583" spans="2:15" x14ac:dyDescent="0.25">
      <c r="B583" s="87" t="s">
        <v>70</v>
      </c>
      <c r="J583" s="87" t="s">
        <v>70</v>
      </c>
    </row>
    <row r="584" spans="2:15" x14ac:dyDescent="0.25">
      <c r="B584" s="87" t="s">
        <v>19</v>
      </c>
      <c r="C584" s="87" t="s">
        <v>168</v>
      </c>
      <c r="D584" s="87" t="s">
        <v>94</v>
      </c>
      <c r="J584" s="87" t="s">
        <v>19</v>
      </c>
      <c r="K584" s="87" t="s">
        <v>168</v>
      </c>
      <c r="L584" s="87" t="s">
        <v>94</v>
      </c>
    </row>
    <row r="585" spans="2:15" x14ac:dyDescent="0.25">
      <c r="B585" s="87">
        <v>9545000000</v>
      </c>
      <c r="C585" s="87">
        <v>-59.525139000000003</v>
      </c>
      <c r="D585" s="87">
        <v>-53.545608999999999</v>
      </c>
      <c r="J585" s="87">
        <v>9545000000</v>
      </c>
      <c r="K585" s="87">
        <v>-59.096961999999998</v>
      </c>
      <c r="L585" s="87">
        <v>-48.333911999999998</v>
      </c>
    </row>
    <row r="586" spans="2:15" x14ac:dyDescent="0.25">
      <c r="B586" s="87">
        <v>9681388888.8889008</v>
      </c>
      <c r="C586" s="87">
        <v>-56.235928000000001</v>
      </c>
      <c r="D586" s="87">
        <v>-48.702648000000003</v>
      </c>
      <c r="J586" s="87">
        <v>9681388888.8889008</v>
      </c>
      <c r="K586" s="87">
        <v>-65.520736999999997</v>
      </c>
      <c r="L586" s="87">
        <v>-58.700015999999998</v>
      </c>
    </row>
    <row r="587" spans="2:15" x14ac:dyDescent="0.25">
      <c r="B587" s="87">
        <v>9817777777.7777996</v>
      </c>
      <c r="C587" s="87">
        <v>-69.023201</v>
      </c>
      <c r="D587" s="87">
        <v>-61.249465999999998</v>
      </c>
      <c r="J587" s="87">
        <v>9817777777.7777996</v>
      </c>
      <c r="K587" s="87">
        <v>-55.942917000000001</v>
      </c>
      <c r="L587" s="87">
        <v>-49.015537000000002</v>
      </c>
    </row>
    <row r="588" spans="2:15" x14ac:dyDescent="0.25">
      <c r="B588" s="87">
        <v>9954166666.6667004</v>
      </c>
      <c r="C588" s="87">
        <v>-64.779015000000001</v>
      </c>
      <c r="D588" s="87">
        <v>-57.157646</v>
      </c>
      <c r="J588" s="87">
        <v>9954166666.6667004</v>
      </c>
      <c r="K588" s="87">
        <v>-55.535029999999999</v>
      </c>
      <c r="L588" s="87">
        <v>-47.879147000000003</v>
      </c>
    </row>
    <row r="589" spans="2:15" x14ac:dyDescent="0.25">
      <c r="B589" s="87">
        <v>10090555555.556</v>
      </c>
      <c r="C589" s="87">
        <v>-65.026771999999994</v>
      </c>
      <c r="D589" s="87">
        <v>-57.759472000000002</v>
      </c>
      <c r="J589" s="87">
        <v>10090555555.556</v>
      </c>
      <c r="K589" s="87">
        <v>-57.625422999999998</v>
      </c>
      <c r="L589" s="87">
        <v>-49.560799000000003</v>
      </c>
    </row>
    <row r="590" spans="2:15" x14ac:dyDescent="0.25">
      <c r="B590" s="87">
        <v>10226944444.444</v>
      </c>
      <c r="C590" s="87">
        <v>-62.812595000000002</v>
      </c>
      <c r="D590" s="87">
        <v>-55.593369000000003</v>
      </c>
      <c r="J590" s="87">
        <v>10226944444.444</v>
      </c>
      <c r="K590" s="87">
        <v>-53.061584000000003</v>
      </c>
      <c r="L590" s="87">
        <v>-44.689926</v>
      </c>
    </row>
    <row r="591" spans="2:15" x14ac:dyDescent="0.25">
      <c r="B591" s="87">
        <v>10363333333.333</v>
      </c>
      <c r="C591" s="87">
        <v>-68.757255999999998</v>
      </c>
      <c r="D591" s="87">
        <v>-61.66798</v>
      </c>
      <c r="J591" s="87">
        <v>10363333333.333</v>
      </c>
      <c r="K591" s="87">
        <v>-51.929661000000003</v>
      </c>
      <c r="L591" s="87">
        <v>-43.095787000000001</v>
      </c>
    </row>
    <row r="592" spans="2:15" x14ac:dyDescent="0.25">
      <c r="B592" s="87">
        <v>10499722222.222</v>
      </c>
      <c r="C592" s="87">
        <v>-56.476826000000003</v>
      </c>
      <c r="D592" s="87">
        <v>-49.046692</v>
      </c>
      <c r="J592" s="87">
        <v>10499722222.222</v>
      </c>
      <c r="K592" s="87">
        <v>-57.042633000000002</v>
      </c>
      <c r="L592" s="87">
        <v>-47.931762999999997</v>
      </c>
    </row>
    <row r="593" spans="2:12" x14ac:dyDescent="0.25">
      <c r="B593" s="87">
        <v>10636111111.111</v>
      </c>
      <c r="C593" s="87">
        <v>-58.524799000000002</v>
      </c>
      <c r="D593" s="87">
        <v>-50.965446</v>
      </c>
      <c r="J593" s="87">
        <v>10636111111.111</v>
      </c>
      <c r="K593" s="87">
        <v>-52.032024</v>
      </c>
      <c r="L593" s="87">
        <v>-42.815361000000003</v>
      </c>
    </row>
    <row r="594" spans="2:12" x14ac:dyDescent="0.25">
      <c r="B594" s="87">
        <v>10772500000</v>
      </c>
      <c r="C594" s="87">
        <v>-57.729446000000003</v>
      </c>
      <c r="D594" s="87">
        <v>-49.974376999999997</v>
      </c>
      <c r="J594" s="87">
        <v>10772500000</v>
      </c>
      <c r="K594" s="87">
        <v>-51.383620999999998</v>
      </c>
      <c r="L594" s="87">
        <v>-42.054721999999998</v>
      </c>
    </row>
    <row r="595" spans="2:12" x14ac:dyDescent="0.25">
      <c r="B595" s="87">
        <v>10908888888.889</v>
      </c>
      <c r="C595" s="87">
        <v>-54.244255000000003</v>
      </c>
      <c r="D595" s="87">
        <v>-46.295368000000003</v>
      </c>
      <c r="J595" s="87">
        <v>10908888888.889</v>
      </c>
      <c r="K595" s="87">
        <v>-53.520556999999997</v>
      </c>
      <c r="L595" s="87">
        <v>-44.099358000000002</v>
      </c>
    </row>
    <row r="596" spans="2:12" x14ac:dyDescent="0.25">
      <c r="B596" s="87">
        <v>11045277777.778</v>
      </c>
      <c r="C596" s="87">
        <v>-56.057155999999999</v>
      </c>
      <c r="D596" s="87">
        <v>-47.919235</v>
      </c>
      <c r="J596" s="87">
        <v>11045277777.778</v>
      </c>
      <c r="K596" s="87">
        <v>-51.200870999999999</v>
      </c>
      <c r="L596" s="87">
        <v>-41.582076999999998</v>
      </c>
    </row>
    <row r="597" spans="2:12" x14ac:dyDescent="0.25">
      <c r="B597" s="87">
        <v>11181666666.667</v>
      </c>
      <c r="C597" s="87">
        <v>-59.691242000000003</v>
      </c>
      <c r="D597" s="87">
        <v>-51.094555</v>
      </c>
      <c r="J597" s="87">
        <v>11181666666.667</v>
      </c>
      <c r="K597" s="87">
        <v>-50.244956999999999</v>
      </c>
      <c r="L597" s="87">
        <v>-40.051796000000003</v>
      </c>
    </row>
    <row r="598" spans="2:12" x14ac:dyDescent="0.25">
      <c r="B598" s="87">
        <v>11318055555.556</v>
      </c>
      <c r="C598" s="87">
        <v>-54.759417999999997</v>
      </c>
      <c r="D598" s="87">
        <v>-46.075859000000001</v>
      </c>
      <c r="J598" s="87">
        <v>11318055555.556</v>
      </c>
      <c r="K598" s="87">
        <v>-51.891993999999997</v>
      </c>
      <c r="L598" s="87">
        <v>-41.387912999999998</v>
      </c>
    </row>
    <row r="599" spans="2:12" x14ac:dyDescent="0.25">
      <c r="B599" s="87">
        <v>11454444444.444</v>
      </c>
      <c r="C599" s="87">
        <v>-53.897675</v>
      </c>
      <c r="D599" s="87">
        <v>-45.362502999999997</v>
      </c>
      <c r="J599" s="87">
        <v>11454444444.444</v>
      </c>
      <c r="K599" s="87">
        <v>-53.411751000000002</v>
      </c>
      <c r="L599" s="87">
        <v>-42.751449999999998</v>
      </c>
    </row>
    <row r="600" spans="2:12" x14ac:dyDescent="0.25">
      <c r="B600" s="87">
        <v>11590833333.333</v>
      </c>
      <c r="C600" s="87">
        <v>-57.205658</v>
      </c>
      <c r="D600" s="87">
        <v>-49.004669</v>
      </c>
      <c r="J600" s="87">
        <v>11590833333.333</v>
      </c>
      <c r="K600" s="87">
        <v>-51.669486999999997</v>
      </c>
      <c r="L600" s="87">
        <v>-41.19294</v>
      </c>
    </row>
    <row r="601" spans="2:12" x14ac:dyDescent="0.25">
      <c r="B601" s="87">
        <v>11727222222.222</v>
      </c>
      <c r="C601" s="87">
        <v>-53.349442000000003</v>
      </c>
      <c r="D601" s="87">
        <v>-45.040730000000003</v>
      </c>
      <c r="J601" s="87">
        <v>11727222222.222</v>
      </c>
      <c r="K601" s="87">
        <v>-54.482269000000002</v>
      </c>
      <c r="L601" s="87">
        <v>-44.464816999999996</v>
      </c>
    </row>
    <row r="602" spans="2:12" x14ac:dyDescent="0.25">
      <c r="B602" s="87">
        <v>11863611111.111</v>
      </c>
      <c r="C602" s="87">
        <v>-57.010078</v>
      </c>
      <c r="D602" s="87">
        <v>-48.179886000000003</v>
      </c>
      <c r="J602" s="87">
        <v>11863611111.111</v>
      </c>
      <c r="K602" s="87">
        <v>-54.476688000000003</v>
      </c>
      <c r="L602" s="87">
        <v>-45.191322</v>
      </c>
    </row>
    <row r="603" spans="2:12" x14ac:dyDescent="0.25">
      <c r="B603" s="87">
        <v>12000000000</v>
      </c>
      <c r="C603" s="87">
        <v>-60.766277000000002</v>
      </c>
      <c r="D603" s="87">
        <v>-50.382556999999998</v>
      </c>
      <c r="J603" s="87">
        <v>12000000000</v>
      </c>
      <c r="K603" s="87">
        <v>-52.888629999999999</v>
      </c>
      <c r="L603" s="87">
        <v>-43.873401999999999</v>
      </c>
    </row>
    <row r="604" spans="2:12" x14ac:dyDescent="0.25">
      <c r="B604" s="87" t="s">
        <v>21</v>
      </c>
      <c r="J604" s="8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D39F-5348-4803-9331-023058605452}">
  <sheetPr codeName="Sheet2"/>
  <dimension ref="A2:AC35"/>
  <sheetViews>
    <sheetView workbookViewId="0">
      <selection sqref="A1:A1048576"/>
    </sheetView>
  </sheetViews>
  <sheetFormatPr defaultRowHeight="15" x14ac:dyDescent="0.25"/>
  <sheetData>
    <row r="2" spans="1:29" x14ac:dyDescent="0.25">
      <c r="A2" t="s">
        <v>355</v>
      </c>
    </row>
    <row r="3" spans="1:29" x14ac:dyDescent="0.25">
      <c r="A3" t="s">
        <v>337</v>
      </c>
    </row>
    <row r="4" spans="1:29" x14ac:dyDescent="0.25">
      <c r="A4" t="s">
        <v>338</v>
      </c>
    </row>
    <row r="5" spans="1:29" x14ac:dyDescent="0.25">
      <c r="A5" t="s">
        <v>339</v>
      </c>
    </row>
    <row r="8" spans="1:29" x14ac:dyDescent="0.25">
      <c r="A8" s="91" t="s">
        <v>317</v>
      </c>
      <c r="K8" s="91" t="s">
        <v>332</v>
      </c>
      <c r="M8" s="90"/>
      <c r="N8" s="90"/>
      <c r="O8" s="90"/>
      <c r="P8" s="90"/>
      <c r="Q8" s="90"/>
      <c r="R8" s="90"/>
      <c r="S8" s="90"/>
      <c r="U8" s="91" t="s">
        <v>335</v>
      </c>
      <c r="V8" s="90"/>
      <c r="W8" s="90"/>
      <c r="X8" s="90"/>
      <c r="Y8" s="90"/>
      <c r="Z8" s="90"/>
      <c r="AA8" s="90"/>
      <c r="AB8" s="90"/>
      <c r="AC8" s="90"/>
    </row>
    <row r="9" spans="1:29" x14ac:dyDescent="0.25">
      <c r="A9" s="91" t="s">
        <v>318</v>
      </c>
      <c r="B9">
        <v>2</v>
      </c>
      <c r="K9" s="91" t="s">
        <v>318</v>
      </c>
      <c r="L9" s="90">
        <v>2</v>
      </c>
      <c r="M9" s="90"/>
      <c r="N9" s="90"/>
      <c r="O9" s="90"/>
      <c r="P9" s="90"/>
      <c r="Q9" s="90"/>
      <c r="R9" s="90"/>
      <c r="S9" s="90"/>
      <c r="U9" s="91" t="s">
        <v>318</v>
      </c>
      <c r="V9" s="90">
        <v>2</v>
      </c>
      <c r="W9" s="90"/>
      <c r="X9" s="90"/>
      <c r="Y9" s="90"/>
      <c r="Z9" s="90"/>
      <c r="AA9" s="90"/>
      <c r="AB9" s="90"/>
      <c r="AC9" s="90"/>
    </row>
    <row r="10" spans="1:29" x14ac:dyDescent="0.25">
      <c r="A10" s="91" t="s">
        <v>319</v>
      </c>
      <c r="B10" s="91" t="s">
        <v>320</v>
      </c>
      <c r="C10" s="91" t="s">
        <v>321</v>
      </c>
      <c r="D10" s="91" t="s">
        <v>322</v>
      </c>
      <c r="E10" s="91" t="s">
        <v>323</v>
      </c>
      <c r="F10" s="91" t="s">
        <v>320</v>
      </c>
      <c r="G10" s="91" t="s">
        <v>324</v>
      </c>
      <c r="H10" s="91" t="s">
        <v>322</v>
      </c>
      <c r="I10" s="91" t="s">
        <v>323</v>
      </c>
      <c r="K10" s="91" t="s">
        <v>319</v>
      </c>
      <c r="L10" s="91" t="s">
        <v>320</v>
      </c>
      <c r="M10" s="91" t="s">
        <v>321</v>
      </c>
      <c r="N10" s="91" t="s">
        <v>322</v>
      </c>
      <c r="O10" s="91" t="s">
        <v>323</v>
      </c>
      <c r="P10" s="91" t="s">
        <v>320</v>
      </c>
      <c r="Q10" s="91" t="s">
        <v>324</v>
      </c>
      <c r="R10" s="91" t="s">
        <v>322</v>
      </c>
      <c r="S10" s="91" t="s">
        <v>323</v>
      </c>
      <c r="U10" s="91" t="s">
        <v>319</v>
      </c>
      <c r="V10" s="91" t="s">
        <v>320</v>
      </c>
      <c r="W10" s="91" t="s">
        <v>321</v>
      </c>
      <c r="X10" s="91" t="s">
        <v>322</v>
      </c>
      <c r="Y10" s="91" t="s">
        <v>323</v>
      </c>
      <c r="Z10" s="91" t="s">
        <v>320</v>
      </c>
      <c r="AA10" s="91" t="s">
        <v>324</v>
      </c>
      <c r="AB10" s="91" t="s">
        <v>322</v>
      </c>
      <c r="AC10" s="91" t="s">
        <v>323</v>
      </c>
    </row>
    <row r="11" spans="1:29" x14ac:dyDescent="0.25">
      <c r="A11" s="12" t="s">
        <v>325</v>
      </c>
      <c r="B11" t="s">
        <v>327</v>
      </c>
      <c r="C11" t="s">
        <v>328</v>
      </c>
      <c r="D11">
        <v>4</v>
      </c>
      <c r="E11">
        <v>204</v>
      </c>
      <c r="F11" s="90" t="s">
        <v>327</v>
      </c>
      <c r="G11" t="s">
        <v>329</v>
      </c>
      <c r="H11">
        <v>4</v>
      </c>
      <c r="I11">
        <v>204</v>
      </c>
      <c r="K11" s="12" t="s">
        <v>325</v>
      </c>
      <c r="L11" s="90" t="s">
        <v>331</v>
      </c>
      <c r="M11" s="90" t="s">
        <v>329</v>
      </c>
      <c r="N11" s="90">
        <v>5</v>
      </c>
      <c r="O11" s="90">
        <v>103</v>
      </c>
      <c r="P11" s="90" t="s">
        <v>331</v>
      </c>
      <c r="Q11" s="90" t="s">
        <v>333</v>
      </c>
      <c r="R11" s="90">
        <v>5</v>
      </c>
      <c r="S11" s="90">
        <v>103</v>
      </c>
      <c r="U11" s="12" t="s">
        <v>325</v>
      </c>
      <c r="V11" s="90" t="s">
        <v>336</v>
      </c>
      <c r="W11" s="90" t="s">
        <v>341</v>
      </c>
      <c r="X11" s="90">
        <v>5</v>
      </c>
      <c r="Y11" s="90">
        <v>205</v>
      </c>
      <c r="Z11" s="90" t="s">
        <v>336</v>
      </c>
      <c r="AA11" s="90" t="s">
        <v>343</v>
      </c>
      <c r="AB11" s="90">
        <v>5</v>
      </c>
      <c r="AC11" s="90">
        <v>205</v>
      </c>
    </row>
    <row r="12" spans="1:29" x14ac:dyDescent="0.25">
      <c r="A12" s="12" t="s">
        <v>326</v>
      </c>
      <c r="B12" s="90" t="s">
        <v>327</v>
      </c>
      <c r="C12" t="s">
        <v>328</v>
      </c>
      <c r="D12">
        <v>4</v>
      </c>
      <c r="E12">
        <v>204</v>
      </c>
      <c r="F12" s="90" t="s">
        <v>327</v>
      </c>
      <c r="G12" t="s">
        <v>330</v>
      </c>
      <c r="H12">
        <v>4</v>
      </c>
      <c r="I12">
        <v>204</v>
      </c>
      <c r="K12" s="12" t="s">
        <v>326</v>
      </c>
      <c r="L12" s="90" t="s">
        <v>331</v>
      </c>
      <c r="M12" s="90" t="s">
        <v>329</v>
      </c>
      <c r="N12" s="90">
        <v>5</v>
      </c>
      <c r="O12" s="90">
        <v>103</v>
      </c>
      <c r="P12" s="90" t="s">
        <v>331</v>
      </c>
      <c r="Q12" s="90" t="s">
        <v>334</v>
      </c>
      <c r="R12" s="90">
        <v>5</v>
      </c>
      <c r="S12" s="90">
        <v>103</v>
      </c>
      <c r="U12" s="12" t="s">
        <v>326</v>
      </c>
      <c r="V12" s="90" t="s">
        <v>336</v>
      </c>
      <c r="W12" s="90" t="s">
        <v>341</v>
      </c>
      <c r="X12" s="90">
        <v>5</v>
      </c>
      <c r="Y12" s="90">
        <v>205</v>
      </c>
      <c r="Z12" s="90" t="s">
        <v>336</v>
      </c>
      <c r="AA12" s="90" t="s">
        <v>344</v>
      </c>
      <c r="AB12" s="90">
        <v>5</v>
      </c>
      <c r="AC12" s="90">
        <v>205</v>
      </c>
    </row>
    <row r="18" spans="1:29" x14ac:dyDescent="0.25">
      <c r="A18" s="91" t="s">
        <v>340</v>
      </c>
      <c r="B18" s="90"/>
      <c r="C18" s="90"/>
      <c r="D18" s="90"/>
      <c r="E18" s="90"/>
      <c r="F18" s="90"/>
      <c r="G18" s="90"/>
      <c r="H18" s="90"/>
      <c r="I18" s="90"/>
      <c r="K18" s="91" t="s">
        <v>345</v>
      </c>
      <c r="L18" s="90"/>
      <c r="M18" s="90"/>
      <c r="N18" s="90"/>
      <c r="O18" s="90"/>
      <c r="P18" s="90"/>
      <c r="Q18" s="90"/>
      <c r="R18" s="90"/>
      <c r="S18" s="90"/>
      <c r="U18" s="91" t="s">
        <v>346</v>
      </c>
      <c r="V18" s="90"/>
      <c r="W18" s="90"/>
      <c r="X18" s="90"/>
      <c r="Y18" s="90"/>
      <c r="Z18" s="90"/>
      <c r="AA18" s="90"/>
      <c r="AB18" s="90"/>
      <c r="AC18" s="90"/>
    </row>
    <row r="19" spans="1:29" x14ac:dyDescent="0.25">
      <c r="A19" s="91" t="s">
        <v>318</v>
      </c>
      <c r="B19" s="90">
        <v>2</v>
      </c>
      <c r="C19" s="90"/>
      <c r="D19" s="90"/>
      <c r="E19" s="90"/>
      <c r="F19" s="90"/>
      <c r="G19" s="90"/>
      <c r="H19" s="90"/>
      <c r="I19" s="90"/>
      <c r="K19" s="91" t="s">
        <v>318</v>
      </c>
      <c r="L19" s="90">
        <v>2</v>
      </c>
      <c r="M19" s="90"/>
      <c r="N19" s="90"/>
      <c r="O19" s="90"/>
      <c r="P19" s="90"/>
      <c r="Q19" s="90"/>
      <c r="R19" s="90"/>
      <c r="S19" s="90"/>
      <c r="U19" s="91" t="s">
        <v>318</v>
      </c>
      <c r="V19" s="90">
        <v>2</v>
      </c>
      <c r="W19" s="90"/>
      <c r="X19" s="90"/>
      <c r="Y19" s="90"/>
      <c r="Z19" s="90"/>
      <c r="AA19" s="90"/>
      <c r="AB19" s="90"/>
      <c r="AC19" s="90"/>
    </row>
    <row r="20" spans="1:29" x14ac:dyDescent="0.25">
      <c r="A20" s="91" t="s">
        <v>319</v>
      </c>
      <c r="B20" s="91" t="s">
        <v>320</v>
      </c>
      <c r="C20" s="91" t="s">
        <v>321</v>
      </c>
      <c r="D20" s="91" t="s">
        <v>322</v>
      </c>
      <c r="E20" s="91" t="s">
        <v>323</v>
      </c>
      <c r="F20" s="91" t="s">
        <v>320</v>
      </c>
      <c r="G20" s="91" t="s">
        <v>324</v>
      </c>
      <c r="H20" s="91" t="s">
        <v>322</v>
      </c>
      <c r="I20" s="91" t="s">
        <v>323</v>
      </c>
      <c r="K20" s="91" t="s">
        <v>319</v>
      </c>
      <c r="L20" s="91" t="s">
        <v>320</v>
      </c>
      <c r="M20" s="91" t="s">
        <v>321</v>
      </c>
      <c r="N20" s="91" t="s">
        <v>322</v>
      </c>
      <c r="O20" s="91" t="s">
        <v>323</v>
      </c>
      <c r="P20" s="91" t="s">
        <v>320</v>
      </c>
      <c r="Q20" s="91" t="s">
        <v>324</v>
      </c>
      <c r="R20" s="91" t="s">
        <v>322</v>
      </c>
      <c r="S20" s="91" t="s">
        <v>323</v>
      </c>
      <c r="U20" s="91" t="s">
        <v>319</v>
      </c>
      <c r="V20" s="91" t="s">
        <v>320</v>
      </c>
      <c r="W20" s="91" t="s">
        <v>321</v>
      </c>
      <c r="X20" s="91" t="s">
        <v>322</v>
      </c>
      <c r="Y20" s="91" t="s">
        <v>323</v>
      </c>
      <c r="Z20" s="91" t="s">
        <v>320</v>
      </c>
      <c r="AA20" s="91" t="s">
        <v>324</v>
      </c>
      <c r="AB20" s="91" t="s">
        <v>322</v>
      </c>
      <c r="AC20" s="91" t="s">
        <v>323</v>
      </c>
    </row>
    <row r="21" spans="1:29" x14ac:dyDescent="0.25">
      <c r="A21" s="12" t="s">
        <v>325</v>
      </c>
      <c r="B21" s="90" t="s">
        <v>336</v>
      </c>
      <c r="C21" s="90" t="s">
        <v>341</v>
      </c>
      <c r="D21" s="90">
        <v>5</v>
      </c>
      <c r="E21" s="90">
        <v>205</v>
      </c>
      <c r="F21" s="90" t="s">
        <v>336</v>
      </c>
      <c r="G21" s="90" t="s">
        <v>328</v>
      </c>
      <c r="H21" s="90">
        <v>5</v>
      </c>
      <c r="I21" s="90">
        <v>205</v>
      </c>
      <c r="K21" s="12" t="s">
        <v>325</v>
      </c>
      <c r="L21" s="90" t="s">
        <v>336</v>
      </c>
      <c r="M21" s="90" t="s">
        <v>341</v>
      </c>
      <c r="N21" s="90">
        <v>5</v>
      </c>
      <c r="O21" s="90">
        <v>205</v>
      </c>
      <c r="P21" s="90" t="s">
        <v>336</v>
      </c>
      <c r="Q21" s="90" t="s">
        <v>342</v>
      </c>
      <c r="R21" s="90">
        <v>5</v>
      </c>
      <c r="S21" s="90">
        <v>205</v>
      </c>
      <c r="U21" s="12" t="s">
        <v>325</v>
      </c>
      <c r="V21" s="90" t="s">
        <v>346</v>
      </c>
      <c r="W21" s="90" t="s">
        <v>341</v>
      </c>
      <c r="X21" s="90">
        <v>3</v>
      </c>
      <c r="Y21" s="90">
        <v>103</v>
      </c>
      <c r="Z21" s="90" t="s">
        <v>346</v>
      </c>
      <c r="AA21" s="90" t="s">
        <v>347</v>
      </c>
      <c r="AB21" s="90">
        <v>3</v>
      </c>
      <c r="AC21" s="90">
        <v>103</v>
      </c>
    </row>
    <row r="22" spans="1:29" x14ac:dyDescent="0.25">
      <c r="A22" s="12" t="s">
        <v>326</v>
      </c>
      <c r="B22" s="90" t="s">
        <v>336</v>
      </c>
      <c r="C22" s="90" t="s">
        <v>341</v>
      </c>
      <c r="D22" s="90">
        <v>5</v>
      </c>
      <c r="E22" s="90">
        <v>205</v>
      </c>
      <c r="F22" s="90" t="s">
        <v>336</v>
      </c>
      <c r="G22" s="90" t="s">
        <v>342</v>
      </c>
      <c r="H22" s="90">
        <v>5</v>
      </c>
      <c r="I22" s="90">
        <v>205</v>
      </c>
      <c r="K22" s="12" t="s">
        <v>326</v>
      </c>
      <c r="L22" s="90" t="s">
        <v>336</v>
      </c>
      <c r="M22" s="90" t="s">
        <v>341</v>
      </c>
      <c r="N22" s="90">
        <v>5</v>
      </c>
      <c r="O22" s="90">
        <v>205</v>
      </c>
      <c r="P22" s="90" t="s">
        <v>336</v>
      </c>
      <c r="Q22" s="90" t="s">
        <v>328</v>
      </c>
      <c r="R22" s="90">
        <v>5</v>
      </c>
      <c r="S22" s="90">
        <v>205</v>
      </c>
      <c r="U22" s="12" t="s">
        <v>326</v>
      </c>
      <c r="V22" s="90" t="s">
        <v>346</v>
      </c>
      <c r="W22" s="90" t="s">
        <v>341</v>
      </c>
      <c r="X22" s="90">
        <v>3</v>
      </c>
      <c r="Y22" s="90">
        <v>103</v>
      </c>
      <c r="Z22" s="90" t="s">
        <v>346</v>
      </c>
      <c r="AA22" s="90" t="s">
        <v>348</v>
      </c>
      <c r="AB22" s="90">
        <v>3</v>
      </c>
      <c r="AC22" s="90">
        <v>103</v>
      </c>
    </row>
    <row r="28" spans="1:29" ht="15.75" thickBot="1" x14ac:dyDescent="0.3">
      <c r="A28" s="91" t="s">
        <v>349</v>
      </c>
      <c r="B28" s="90"/>
      <c r="C28" s="90"/>
      <c r="D28" s="90"/>
      <c r="E28" s="90"/>
      <c r="F28" s="90"/>
      <c r="G28" s="90"/>
      <c r="H28" s="90"/>
      <c r="I28" s="90"/>
      <c r="J28" s="90"/>
      <c r="K28" s="91" t="s">
        <v>350</v>
      </c>
      <c r="L28" s="90"/>
      <c r="M28" s="90"/>
      <c r="N28" s="90"/>
      <c r="O28" s="90"/>
      <c r="P28" s="90"/>
      <c r="Q28" s="90"/>
      <c r="R28" s="90"/>
      <c r="S28" s="90"/>
      <c r="U28" s="93"/>
      <c r="V28" s="93"/>
      <c r="W28" s="93"/>
      <c r="X28" s="94" t="s">
        <v>183</v>
      </c>
      <c r="Y28" s="93"/>
      <c r="Z28" s="93"/>
      <c r="AA28" s="93"/>
    </row>
    <row r="29" spans="1:29" ht="25.5" thickTop="1" thickBot="1" x14ac:dyDescent="0.3">
      <c r="A29" s="91" t="s">
        <v>318</v>
      </c>
      <c r="B29" s="90">
        <v>4</v>
      </c>
      <c r="C29" s="90"/>
      <c r="D29" s="90"/>
      <c r="E29" s="90"/>
      <c r="F29" s="90"/>
      <c r="G29" s="90"/>
      <c r="H29" s="90"/>
      <c r="I29" s="90"/>
      <c r="J29" s="90"/>
      <c r="K29" s="91" t="s">
        <v>318</v>
      </c>
      <c r="L29" s="90">
        <v>3</v>
      </c>
      <c r="M29" s="90"/>
      <c r="N29" s="90"/>
      <c r="O29" s="90"/>
      <c r="P29" s="90"/>
      <c r="Q29" s="90"/>
      <c r="R29" s="90"/>
      <c r="S29" s="90"/>
      <c r="U29" s="63" t="s">
        <v>170</v>
      </c>
      <c r="V29" s="64" t="s">
        <v>171</v>
      </c>
      <c r="W29" s="64" t="s">
        <v>172</v>
      </c>
      <c r="X29" s="64" t="s">
        <v>173</v>
      </c>
      <c r="Y29" s="64" t="s">
        <v>174</v>
      </c>
      <c r="Z29" s="64" t="s">
        <v>175</v>
      </c>
      <c r="AA29" s="65" t="s">
        <v>176</v>
      </c>
    </row>
    <row r="30" spans="1:29" ht="16.5" thickTop="1" thickBot="1" x14ac:dyDescent="0.3">
      <c r="A30" s="91" t="s">
        <v>319</v>
      </c>
      <c r="B30" s="91" t="s">
        <v>320</v>
      </c>
      <c r="C30" s="91" t="s">
        <v>321</v>
      </c>
      <c r="D30" s="91" t="s">
        <v>322</v>
      </c>
      <c r="E30" s="91" t="s">
        <v>323</v>
      </c>
      <c r="F30" s="91" t="s">
        <v>320</v>
      </c>
      <c r="G30" s="91" t="s">
        <v>324</v>
      </c>
      <c r="H30" s="91" t="s">
        <v>322</v>
      </c>
      <c r="I30" s="91" t="s">
        <v>323</v>
      </c>
      <c r="J30" s="90"/>
      <c r="K30" s="91" t="s">
        <v>319</v>
      </c>
      <c r="L30" s="91" t="s">
        <v>320</v>
      </c>
      <c r="M30" s="91" t="s">
        <v>321</v>
      </c>
      <c r="N30" s="91" t="s">
        <v>322</v>
      </c>
      <c r="O30" s="91" t="s">
        <v>323</v>
      </c>
      <c r="P30" s="91" t="s">
        <v>320</v>
      </c>
      <c r="Q30" s="91" t="s">
        <v>324</v>
      </c>
      <c r="R30" s="91" t="s">
        <v>322</v>
      </c>
      <c r="S30" s="91" t="s">
        <v>323</v>
      </c>
      <c r="U30" s="66" t="s">
        <v>177</v>
      </c>
      <c r="V30" s="68">
        <f>'5Rx0L'!H7</f>
        <v>29.691982789473681</v>
      </c>
      <c r="W30" s="68" t="s">
        <v>178</v>
      </c>
      <c r="X30" s="68">
        <f>'5Rx5L'!H7</f>
        <v>33.495688421052627</v>
      </c>
      <c r="Y30" s="68">
        <f>'5Rx5L'!H31</f>
        <v>11.017084473684212</v>
      </c>
      <c r="Z30" s="68">
        <f>'5Rx5L'!H55</f>
        <v>42.983455105263154</v>
      </c>
      <c r="AA30" s="95">
        <f>'5Rx5L'!H79</f>
        <v>24.498116789473681</v>
      </c>
    </row>
    <row r="31" spans="1:29" ht="15.75" thickBot="1" x14ac:dyDescent="0.3">
      <c r="A31" s="92" t="s">
        <v>254</v>
      </c>
      <c r="B31" s="90" t="s">
        <v>351</v>
      </c>
      <c r="C31" s="90" t="s">
        <v>347</v>
      </c>
      <c r="D31" s="90">
        <v>5</v>
      </c>
      <c r="E31" s="90">
        <v>205</v>
      </c>
      <c r="F31" s="90" t="s">
        <v>351</v>
      </c>
      <c r="G31" s="90" t="s">
        <v>343</v>
      </c>
      <c r="H31" s="90">
        <v>5</v>
      </c>
      <c r="I31" s="90">
        <v>205</v>
      </c>
      <c r="J31" s="90"/>
      <c r="K31" s="92" t="s">
        <v>254</v>
      </c>
      <c r="L31" s="90" t="s">
        <v>331</v>
      </c>
      <c r="M31" s="90" t="s">
        <v>329</v>
      </c>
      <c r="N31" s="90">
        <v>5</v>
      </c>
      <c r="O31" s="90">
        <v>103</v>
      </c>
      <c r="P31" s="90" t="s">
        <v>331</v>
      </c>
      <c r="Q31" s="90" t="s">
        <v>333</v>
      </c>
      <c r="R31" s="90">
        <v>5</v>
      </c>
      <c r="S31" s="90">
        <v>103</v>
      </c>
      <c r="U31" s="66" t="s">
        <v>179</v>
      </c>
      <c r="V31" s="68">
        <f>'5Rx0L'!H31</f>
        <v>72.428142368421049</v>
      </c>
      <c r="W31" s="68">
        <f>'5Rx5L'!H103</f>
        <v>55.87597636842105</v>
      </c>
      <c r="X31" s="68">
        <f>'5Rx5L'!H127</f>
        <v>75.87755968421051</v>
      </c>
      <c r="Y31" s="68">
        <f>'5Rx5L'!H151</f>
        <v>67.503561736842116</v>
      </c>
      <c r="Z31" s="68">
        <f>'5Rx5L'!H175</f>
        <v>69.746770947368418</v>
      </c>
      <c r="AA31" s="95">
        <f>'5Rx5L'!H199</f>
        <v>73.172129421052645</v>
      </c>
    </row>
    <row r="32" spans="1:29" ht="15.75" thickBot="1" x14ac:dyDescent="0.3">
      <c r="A32" s="92" t="s">
        <v>244</v>
      </c>
      <c r="B32" s="90" t="s">
        <v>351</v>
      </c>
      <c r="C32" s="90" t="s">
        <v>347</v>
      </c>
      <c r="D32" s="90">
        <v>5</v>
      </c>
      <c r="E32" s="90">
        <v>205</v>
      </c>
      <c r="F32" s="90" t="s">
        <v>351</v>
      </c>
      <c r="G32" s="90" t="s">
        <v>352</v>
      </c>
      <c r="H32" s="90">
        <v>5</v>
      </c>
      <c r="I32" s="90">
        <v>205</v>
      </c>
      <c r="J32" s="90"/>
      <c r="K32" s="92" t="s">
        <v>244</v>
      </c>
      <c r="L32" s="90" t="s">
        <v>331</v>
      </c>
      <c r="M32" s="90" t="s">
        <v>353</v>
      </c>
      <c r="N32" s="90">
        <v>5</v>
      </c>
      <c r="O32" s="90">
        <v>103</v>
      </c>
      <c r="P32" s="90" t="s">
        <v>331</v>
      </c>
      <c r="Q32" s="90" t="s">
        <v>354</v>
      </c>
      <c r="R32" s="90">
        <v>5</v>
      </c>
      <c r="S32" s="90">
        <v>103</v>
      </c>
      <c r="U32" s="66" t="s">
        <v>180</v>
      </c>
      <c r="V32" s="68">
        <f>'5Rx0L'!H55</f>
        <v>93.214002999999991</v>
      </c>
      <c r="W32" s="68">
        <f>'5Rx5L'!H223</f>
        <v>60.87912068421052</v>
      </c>
      <c r="X32" s="68">
        <f>'5Rx5L'!H247</f>
        <v>89.354099421052638</v>
      </c>
      <c r="Y32" s="68">
        <f>'5Rx5L'!H271</f>
        <v>77.251202157894738</v>
      </c>
      <c r="Z32" s="68">
        <f>'5Rx5L'!H295</f>
        <v>90.493261789473678</v>
      </c>
      <c r="AA32" s="95">
        <f>'5Rx5L'!H319</f>
        <v>67.9238172631579</v>
      </c>
    </row>
    <row r="33" spans="1:27" ht="15.75" thickBot="1" x14ac:dyDescent="0.3">
      <c r="A33" s="92" t="s">
        <v>232</v>
      </c>
      <c r="B33" s="90" t="s">
        <v>351</v>
      </c>
      <c r="C33" s="90" t="s">
        <v>347</v>
      </c>
      <c r="D33" s="90">
        <v>5</v>
      </c>
      <c r="E33" s="90">
        <v>205</v>
      </c>
      <c r="F33" s="90" t="s">
        <v>351</v>
      </c>
      <c r="G33" s="90" t="s">
        <v>328</v>
      </c>
      <c r="H33" s="90">
        <v>5</v>
      </c>
      <c r="I33" s="90">
        <v>205</v>
      </c>
      <c r="K33" s="92" t="s">
        <v>232</v>
      </c>
      <c r="L33" s="90" t="s">
        <v>331</v>
      </c>
      <c r="M33" t="s">
        <v>348</v>
      </c>
      <c r="N33" s="90">
        <v>5</v>
      </c>
      <c r="O33" s="90">
        <v>103</v>
      </c>
      <c r="P33" s="90" t="s">
        <v>331</v>
      </c>
      <c r="Q33" t="s">
        <v>344</v>
      </c>
      <c r="R33">
        <v>5</v>
      </c>
      <c r="S33" s="90">
        <v>103</v>
      </c>
      <c r="U33" s="66" t="s">
        <v>181</v>
      </c>
      <c r="V33" s="68">
        <f>'5Rx0L'!H79</f>
        <v>124.56181626315789</v>
      </c>
      <c r="W33" s="68">
        <f>'5Rx5L'!H343</f>
        <v>104.29574005263159</v>
      </c>
      <c r="X33" s="68">
        <f>'5Rx5L'!H367</f>
        <v>113.70355705263157</v>
      </c>
      <c r="Y33" s="68">
        <f>'5Rx5L'!H391</f>
        <v>115.24948447368422</v>
      </c>
      <c r="Z33" s="68">
        <f>'5Rx5L'!H415</f>
        <v>125.99651142105265</v>
      </c>
      <c r="AA33" s="95">
        <f>'5Rx5L'!H439</f>
        <v>113.28771542105261</v>
      </c>
    </row>
    <row r="34" spans="1:27" ht="15.75" thickBot="1" x14ac:dyDescent="0.3">
      <c r="A34" s="92" t="s">
        <v>245</v>
      </c>
      <c r="B34" s="90" t="s">
        <v>351</v>
      </c>
      <c r="C34" s="90" t="s">
        <v>347</v>
      </c>
      <c r="D34" s="90">
        <v>5</v>
      </c>
      <c r="E34" s="90">
        <v>205</v>
      </c>
      <c r="F34" s="90" t="s">
        <v>351</v>
      </c>
      <c r="G34" s="90" t="s">
        <v>329</v>
      </c>
      <c r="H34" s="90">
        <v>5</v>
      </c>
      <c r="I34" s="90">
        <v>205</v>
      </c>
      <c r="U34" s="69" t="s">
        <v>182</v>
      </c>
      <c r="V34" s="96">
        <f>'5Rx0L'!H103</f>
        <v>138.98173800000001</v>
      </c>
      <c r="W34" s="96">
        <f>'5Rx5L'!H463</f>
        <v>119.73903810526315</v>
      </c>
      <c r="X34" s="96">
        <f>'5Rx5L'!H487</f>
        <v>126.99863031578946</v>
      </c>
      <c r="Y34" s="96">
        <f>'5Rx5L'!H511</f>
        <v>115.76217042105262</v>
      </c>
      <c r="Z34" s="96">
        <f>'5Rx5L'!H535</f>
        <v>136.00900736842104</v>
      </c>
      <c r="AA34" s="97">
        <f>'5Rx5L'!H559</f>
        <v>123.02333915789475</v>
      </c>
    </row>
    <row r="35" spans="1:27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Y1034"/>
  <sheetViews>
    <sheetView tabSelected="1" zoomScaleNormal="100" workbookViewId="0">
      <selection activeCell="F16" sqref="F16"/>
    </sheetView>
  </sheetViews>
  <sheetFormatPr defaultRowHeight="15" x14ac:dyDescent="0.25"/>
  <cols>
    <col min="1" max="1" width="13.7109375" style="40" customWidth="1"/>
    <col min="2" max="3" width="9.140625" style="87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0.7109375" style="86" customWidth="1"/>
    <col min="13" max="13" width="13.7109375" style="40" customWidth="1"/>
    <col min="14" max="15" width="9.140625" style="87"/>
    <col min="16" max="16" width="2" style="19" customWidth="1"/>
    <col min="17" max="17" width="10.7109375" style="5" customWidth="1"/>
    <col min="18" max="19" width="10.7109375" style="6" customWidth="1"/>
    <col min="20" max="20" width="10.7109375" style="5" customWidth="1"/>
    <col min="21" max="21" width="10.7109375" style="6" customWidth="1"/>
    <col min="22" max="22" width="10.7109375" style="5" customWidth="1"/>
    <col min="23" max="23" width="10.7109375" style="6" customWidth="1"/>
    <col min="24" max="24" width="10.7109375" style="86" customWidth="1"/>
    <col min="25" max="25" width="2" style="19" customWidth="1"/>
    <col min="26" max="16384" width="9.140625" style="3"/>
  </cols>
  <sheetData>
    <row r="1" spans="1:25" x14ac:dyDescent="0.25">
      <c r="B1" s="87" t="s">
        <v>95</v>
      </c>
      <c r="E1" s="5" t="s">
        <v>1</v>
      </c>
      <c r="I1" s="31" t="s">
        <v>16</v>
      </c>
      <c r="N1" s="87" t="s">
        <v>95</v>
      </c>
      <c r="Q1" s="5" t="s">
        <v>1</v>
      </c>
      <c r="U1" s="31" t="s">
        <v>17</v>
      </c>
    </row>
    <row r="2" spans="1:25" x14ac:dyDescent="0.25">
      <c r="A2" s="39" t="s">
        <v>106</v>
      </c>
      <c r="B2" s="87" t="s">
        <v>257</v>
      </c>
      <c r="C2" s="87" t="s">
        <v>275</v>
      </c>
      <c r="F2" s="70" t="s">
        <v>254</v>
      </c>
      <c r="G2" s="70" t="s">
        <v>244</v>
      </c>
      <c r="H2" s="70" t="s">
        <v>232</v>
      </c>
      <c r="I2" s="70" t="s">
        <v>245</v>
      </c>
      <c r="J2" s="70" t="s">
        <v>246</v>
      </c>
      <c r="K2" s="70" t="s">
        <v>282</v>
      </c>
      <c r="L2" s="70" t="s">
        <v>229</v>
      </c>
      <c r="M2" s="39" t="s">
        <v>107</v>
      </c>
      <c r="N2" s="87" t="s">
        <v>257</v>
      </c>
      <c r="O2" s="87" t="s">
        <v>275</v>
      </c>
      <c r="R2" s="70" t="s">
        <v>254</v>
      </c>
      <c r="S2" s="70" t="s">
        <v>244</v>
      </c>
      <c r="T2" s="70" t="s">
        <v>232</v>
      </c>
      <c r="U2" s="70" t="s">
        <v>245</v>
      </c>
      <c r="V2" s="70" t="s">
        <v>246</v>
      </c>
      <c r="W2" s="70" t="s">
        <v>282</v>
      </c>
      <c r="X2" s="70" t="s">
        <v>229</v>
      </c>
      <c r="Y2" s="70" t="s">
        <v>229</v>
      </c>
    </row>
    <row r="3" spans="1:25" x14ac:dyDescent="0.25">
      <c r="B3" s="87" t="s">
        <v>215</v>
      </c>
      <c r="C3" s="87" t="s">
        <v>278</v>
      </c>
      <c r="F3" s="44" t="str">
        <f>C8</f>
        <v>+17 dBm CL Log Mag(dB)</v>
      </c>
      <c r="G3" s="44" t="str">
        <f>C214</f>
        <v>+15 dBm LO Log Mag(dB)</v>
      </c>
      <c r="H3" s="44" t="str">
        <f>C420</f>
        <v>+13 dBm LO Log Mag(dB)</v>
      </c>
      <c r="I3" s="44" t="str">
        <f>C626</f>
        <v>+11 dBm LO Log Mag(dB)</v>
      </c>
      <c r="J3" s="44" t="str">
        <f>C832</f>
        <v>+9 dBm LO Log Mag(dB)</v>
      </c>
      <c r="K3" s="44">
        <f>C1038</f>
        <v>0</v>
      </c>
      <c r="L3" s="44">
        <f>C1244</f>
        <v>0</v>
      </c>
      <c r="N3" s="87" t="s">
        <v>215</v>
      </c>
      <c r="O3" s="87" t="s">
        <v>278</v>
      </c>
      <c r="R3" s="44" t="str">
        <f>O8</f>
        <v>+17 dBm CL Log Mag(dB)</v>
      </c>
      <c r="S3" s="44" t="str">
        <f>O214</f>
        <v>+15 dBm LO Log Mag(dB)</v>
      </c>
      <c r="T3" s="44" t="str">
        <f>O420</f>
        <v>+13 dBm LO Log Mag(dB)</v>
      </c>
      <c r="U3" s="44" t="str">
        <f>O626</f>
        <v>+11 dBm LO Log Mag(dB)</v>
      </c>
      <c r="V3" s="44" t="str">
        <f>O832</f>
        <v>+9 dBm LO Log Mag(dB)</v>
      </c>
      <c r="W3" s="44">
        <f>O1038</f>
        <v>0</v>
      </c>
      <c r="X3" s="44">
        <f>O1244</f>
        <v>0</v>
      </c>
    </row>
    <row r="4" spans="1:25" x14ac:dyDescent="0.25">
      <c r="B4" s="87" t="s">
        <v>98</v>
      </c>
      <c r="H4" s="6"/>
      <c r="J4" s="6"/>
      <c r="N4" s="87" t="s">
        <v>98</v>
      </c>
      <c r="T4" s="6"/>
      <c r="V4" s="6"/>
    </row>
    <row r="5" spans="1:25" x14ac:dyDescent="0.25">
      <c r="D5" s="20"/>
      <c r="E5" s="6">
        <f t="shared" ref="E5:E68" si="0">B9/1000000000</f>
        <v>0.191</v>
      </c>
      <c r="F5" s="6">
        <f t="shared" ref="F5:F68" si="1">C9</f>
        <v>-76.794235</v>
      </c>
      <c r="G5" s="44">
        <f t="shared" ref="G5:G68" si="2">C215</f>
        <v>-72.580132000000006</v>
      </c>
      <c r="H5" s="44">
        <f t="shared" ref="H5:H68" si="3">C421</f>
        <v>-78.332488999999995</v>
      </c>
      <c r="I5" s="44">
        <f t="shared" ref="I5:I68" si="4">C627</f>
        <v>-76.534514999999999</v>
      </c>
      <c r="J5" s="44">
        <f t="shared" ref="J5:J68" si="5">C833</f>
        <v>-78.043921999999995</v>
      </c>
      <c r="K5" s="44">
        <f t="shared" ref="K5:K68" si="6">C1039</f>
        <v>0</v>
      </c>
      <c r="L5" s="44">
        <f>C1245</f>
        <v>0</v>
      </c>
      <c r="P5" s="20"/>
      <c r="Q5" s="6">
        <f>N9/1000000000</f>
        <v>0.191</v>
      </c>
      <c r="R5" s="6">
        <f>O9</f>
        <v>-73.999519000000006</v>
      </c>
      <c r="S5" s="44">
        <f>O215</f>
        <v>-75.476783999999995</v>
      </c>
      <c r="T5" s="44">
        <f>O421</f>
        <v>-88.112572</v>
      </c>
      <c r="U5" s="44">
        <f>O627</f>
        <v>-85.701644999999999</v>
      </c>
      <c r="V5" s="44">
        <f>O833</f>
        <v>-82.321724000000003</v>
      </c>
      <c r="W5" s="44">
        <f>O1039</f>
        <v>0</v>
      </c>
      <c r="X5" s="44">
        <f>O1245</f>
        <v>0</v>
      </c>
      <c r="Y5" s="20"/>
    </row>
    <row r="6" spans="1:25" x14ac:dyDescent="0.25">
      <c r="D6" s="20"/>
      <c r="E6" s="6">
        <f t="shared" si="0"/>
        <v>0.27004499999999998</v>
      </c>
      <c r="F6" s="6">
        <f t="shared" si="1"/>
        <v>-73.595184000000003</v>
      </c>
      <c r="G6" s="44">
        <f t="shared" si="2"/>
        <v>-75.070526000000001</v>
      </c>
      <c r="H6" s="44">
        <f t="shared" si="3"/>
        <v>-77.739952000000002</v>
      </c>
      <c r="I6" s="44">
        <f t="shared" si="4"/>
        <v>-76.566001999999997</v>
      </c>
      <c r="J6" s="44">
        <f t="shared" si="5"/>
        <v>-70.717162999999999</v>
      </c>
      <c r="K6" s="44">
        <f t="shared" si="6"/>
        <v>0</v>
      </c>
      <c r="L6" s="44">
        <f t="shared" ref="L6:L69" si="7">C1246</f>
        <v>0</v>
      </c>
      <c r="P6" s="20"/>
      <c r="Q6" s="6">
        <f t="shared" ref="Q6:Q69" si="8">N10/1000000000</f>
        <v>0.27004499999999998</v>
      </c>
      <c r="R6" s="6">
        <f t="shared" ref="R6:R69" si="9">O10</f>
        <v>-83.327811999999994</v>
      </c>
      <c r="S6" s="44">
        <f t="shared" ref="S6:S69" si="10">O216</f>
        <v>-81.094909999999999</v>
      </c>
      <c r="T6" s="44">
        <f t="shared" ref="T6:T69" si="11">O422</f>
        <v>-86.157516000000001</v>
      </c>
      <c r="U6" s="44">
        <f t="shared" ref="U6:U69" si="12">O628</f>
        <v>-82.316817999999998</v>
      </c>
      <c r="V6" s="44">
        <f t="shared" ref="V6:V69" si="13">O834</f>
        <v>-84.574241999999998</v>
      </c>
      <c r="W6" s="44">
        <f t="shared" ref="W6:W69" si="14">O1040</f>
        <v>0</v>
      </c>
      <c r="X6" s="44">
        <f t="shared" ref="X6:X69" si="15">O1246</f>
        <v>0</v>
      </c>
      <c r="Y6" s="20"/>
    </row>
    <row r="7" spans="1:25" x14ac:dyDescent="0.25">
      <c r="B7" s="87" t="s">
        <v>99</v>
      </c>
      <c r="D7" s="20"/>
      <c r="E7" s="6">
        <f t="shared" si="0"/>
        <v>0.34909000000000001</v>
      </c>
      <c r="F7" s="6">
        <f t="shared" si="1"/>
        <v>-80.031218999999993</v>
      </c>
      <c r="G7" s="44">
        <f t="shared" si="2"/>
        <v>-71.191704000000001</v>
      </c>
      <c r="H7" s="44">
        <f t="shared" si="3"/>
        <v>-78.018990000000002</v>
      </c>
      <c r="I7" s="44">
        <f t="shared" si="4"/>
        <v>-75.307113999999999</v>
      </c>
      <c r="J7" s="44">
        <f t="shared" si="5"/>
        <v>-73.644371000000007</v>
      </c>
      <c r="K7" s="44">
        <f t="shared" si="6"/>
        <v>0</v>
      </c>
      <c r="L7" s="44">
        <f t="shared" si="7"/>
        <v>0</v>
      </c>
      <c r="N7" s="87" t="s">
        <v>99</v>
      </c>
      <c r="P7" s="20"/>
      <c r="Q7" s="6">
        <f t="shared" si="8"/>
        <v>0.34909000000000001</v>
      </c>
      <c r="R7" s="6">
        <f t="shared" si="9"/>
        <v>-71.459052999999997</v>
      </c>
      <c r="S7" s="44">
        <f t="shared" si="10"/>
        <v>-75.298079999999999</v>
      </c>
      <c r="T7" s="44">
        <f t="shared" si="11"/>
        <v>-84.823577999999998</v>
      </c>
      <c r="U7" s="44">
        <f t="shared" si="12"/>
        <v>-79.791831999999999</v>
      </c>
      <c r="V7" s="44">
        <f t="shared" si="13"/>
        <v>-82.578590000000005</v>
      </c>
      <c r="W7" s="44">
        <f t="shared" si="14"/>
        <v>0</v>
      </c>
      <c r="X7" s="44">
        <f t="shared" si="15"/>
        <v>0</v>
      </c>
      <c r="Y7" s="20"/>
    </row>
    <row r="8" spans="1:25" x14ac:dyDescent="0.25">
      <c r="B8" s="87" t="s">
        <v>19</v>
      </c>
      <c r="C8" s="87" t="s">
        <v>289</v>
      </c>
      <c r="D8" s="20"/>
      <c r="E8" s="6">
        <f t="shared" si="0"/>
        <v>0.42813499999999999</v>
      </c>
      <c r="F8" s="6">
        <f t="shared" si="1"/>
        <v>-76.503570999999994</v>
      </c>
      <c r="G8" s="44">
        <f t="shared" si="2"/>
        <v>-82.110123000000002</v>
      </c>
      <c r="H8" s="44">
        <f t="shared" si="3"/>
        <v>-76.870293000000004</v>
      </c>
      <c r="I8" s="44">
        <f t="shared" si="4"/>
        <v>-74.963631000000007</v>
      </c>
      <c r="J8" s="44">
        <f t="shared" si="5"/>
        <v>-90.113463999999993</v>
      </c>
      <c r="K8" s="44">
        <f t="shared" si="6"/>
        <v>0</v>
      </c>
      <c r="L8" s="44">
        <f t="shared" si="7"/>
        <v>0</v>
      </c>
      <c r="N8" s="87" t="s">
        <v>19</v>
      </c>
      <c r="O8" s="87" t="s">
        <v>289</v>
      </c>
      <c r="P8" s="20"/>
      <c r="Q8" s="6">
        <f t="shared" si="8"/>
        <v>0.42813499999999999</v>
      </c>
      <c r="R8" s="6">
        <f t="shared" si="9"/>
        <v>-80.154799999999994</v>
      </c>
      <c r="S8" s="44">
        <f t="shared" si="10"/>
        <v>-92.090705999999997</v>
      </c>
      <c r="T8" s="44">
        <f t="shared" si="11"/>
        <v>-82.905602000000002</v>
      </c>
      <c r="U8" s="44">
        <f t="shared" si="12"/>
        <v>-75.814544999999995</v>
      </c>
      <c r="V8" s="44">
        <f t="shared" si="13"/>
        <v>-72.785781999999998</v>
      </c>
      <c r="W8" s="44">
        <f t="shared" si="14"/>
        <v>0</v>
      </c>
      <c r="X8" s="44">
        <f t="shared" si="15"/>
        <v>0</v>
      </c>
      <c r="Y8" s="20"/>
    </row>
    <row r="9" spans="1:25" x14ac:dyDescent="0.25">
      <c r="B9" s="87">
        <v>191000000</v>
      </c>
      <c r="C9" s="87">
        <v>-76.794235</v>
      </c>
      <c r="D9" s="20"/>
      <c r="E9" s="6">
        <f t="shared" si="0"/>
        <v>0.50717999999999996</v>
      </c>
      <c r="F9" s="6">
        <f t="shared" si="1"/>
        <v>-79.787559999999999</v>
      </c>
      <c r="G9" s="44">
        <f t="shared" si="2"/>
        <v>-68.138465999999994</v>
      </c>
      <c r="H9" s="44">
        <f t="shared" si="3"/>
        <v>-74.227654000000001</v>
      </c>
      <c r="I9" s="44">
        <f t="shared" si="4"/>
        <v>-75.395156999999998</v>
      </c>
      <c r="J9" s="44">
        <f t="shared" si="5"/>
        <v>-74.749474000000006</v>
      </c>
      <c r="K9" s="44">
        <f t="shared" si="6"/>
        <v>0</v>
      </c>
      <c r="L9" s="44">
        <f t="shared" si="7"/>
        <v>0</v>
      </c>
      <c r="N9" s="87">
        <v>191000000</v>
      </c>
      <c r="O9" s="87">
        <v>-73.999519000000006</v>
      </c>
      <c r="P9" s="20"/>
      <c r="Q9" s="6">
        <f t="shared" si="8"/>
        <v>0.50717999999999996</v>
      </c>
      <c r="R9" s="6">
        <f t="shared" si="9"/>
        <v>-71.892386999999999</v>
      </c>
      <c r="S9" s="44">
        <f t="shared" si="10"/>
        <v>-73.928168999999997</v>
      </c>
      <c r="T9" s="44">
        <f t="shared" si="11"/>
        <v>-79.542716999999996</v>
      </c>
      <c r="U9" s="44">
        <f t="shared" si="12"/>
        <v>-74.272011000000006</v>
      </c>
      <c r="V9" s="44">
        <f t="shared" si="13"/>
        <v>-77.683205000000001</v>
      </c>
      <c r="W9" s="44">
        <f t="shared" si="14"/>
        <v>0</v>
      </c>
      <c r="X9" s="44">
        <f t="shared" si="15"/>
        <v>0</v>
      </c>
      <c r="Y9" s="20"/>
    </row>
    <row r="10" spans="1:25" x14ac:dyDescent="0.25">
      <c r="B10" s="87">
        <v>270045000</v>
      </c>
      <c r="C10" s="87">
        <v>-73.595184000000003</v>
      </c>
      <c r="D10" s="20"/>
      <c r="E10" s="6">
        <f t="shared" si="0"/>
        <v>0.586225</v>
      </c>
      <c r="F10" s="6">
        <f t="shared" si="1"/>
        <v>-82.679230000000004</v>
      </c>
      <c r="G10" s="44">
        <f t="shared" si="2"/>
        <v>-80.440521000000004</v>
      </c>
      <c r="H10" s="44">
        <f t="shared" si="3"/>
        <v>-72.515320000000003</v>
      </c>
      <c r="I10" s="44">
        <f t="shared" si="4"/>
        <v>-74.530983000000006</v>
      </c>
      <c r="J10" s="44">
        <f t="shared" si="5"/>
        <v>-72.622687999999997</v>
      </c>
      <c r="K10" s="44">
        <f t="shared" si="6"/>
        <v>0</v>
      </c>
      <c r="L10" s="44">
        <f t="shared" si="7"/>
        <v>0</v>
      </c>
      <c r="N10" s="87">
        <v>270045000</v>
      </c>
      <c r="O10" s="87">
        <v>-83.327811999999994</v>
      </c>
      <c r="P10" s="20"/>
      <c r="Q10" s="6">
        <f t="shared" si="8"/>
        <v>0.586225</v>
      </c>
      <c r="R10" s="6">
        <f t="shared" si="9"/>
        <v>-85.004447999999996</v>
      </c>
      <c r="S10" s="44">
        <f t="shared" si="10"/>
        <v>-76.191802999999993</v>
      </c>
      <c r="T10" s="44">
        <f t="shared" si="11"/>
        <v>-74.855438000000007</v>
      </c>
      <c r="U10" s="44">
        <f t="shared" si="12"/>
        <v>-74.479697999999999</v>
      </c>
      <c r="V10" s="44">
        <f t="shared" si="13"/>
        <v>-81.552009999999996</v>
      </c>
      <c r="W10" s="44">
        <f t="shared" si="14"/>
        <v>0</v>
      </c>
      <c r="X10" s="44">
        <f t="shared" si="15"/>
        <v>0</v>
      </c>
      <c r="Y10" s="20"/>
    </row>
    <row r="11" spans="1:25" x14ac:dyDescent="0.25">
      <c r="B11" s="87">
        <v>349090000</v>
      </c>
      <c r="C11" s="87">
        <v>-80.031218999999993</v>
      </c>
      <c r="D11" s="20"/>
      <c r="E11" s="6">
        <f t="shared" si="0"/>
        <v>0.66527000000000003</v>
      </c>
      <c r="F11" s="6">
        <f t="shared" si="1"/>
        <v>-71.494690000000006</v>
      </c>
      <c r="G11" s="44">
        <f t="shared" si="2"/>
        <v>-68.990700000000004</v>
      </c>
      <c r="H11" s="44">
        <f t="shared" si="3"/>
        <v>-72.739814999999993</v>
      </c>
      <c r="I11" s="44">
        <f t="shared" si="4"/>
        <v>-73.684814000000003</v>
      </c>
      <c r="J11" s="44">
        <f t="shared" si="5"/>
        <v>-72.065246999999999</v>
      </c>
      <c r="K11" s="44">
        <f t="shared" si="6"/>
        <v>0</v>
      </c>
      <c r="L11" s="44">
        <f t="shared" si="7"/>
        <v>0</v>
      </c>
      <c r="N11" s="87">
        <v>349090000</v>
      </c>
      <c r="O11" s="87">
        <v>-71.459052999999997</v>
      </c>
      <c r="P11" s="20"/>
      <c r="Q11" s="6">
        <f t="shared" si="8"/>
        <v>0.66527000000000003</v>
      </c>
      <c r="R11" s="6">
        <f t="shared" si="9"/>
        <v>-77.751403999999994</v>
      </c>
      <c r="S11" s="44">
        <f t="shared" si="10"/>
        <v>-77.713988999999998</v>
      </c>
      <c r="T11" s="44">
        <f t="shared" si="11"/>
        <v>-76.855652000000006</v>
      </c>
      <c r="U11" s="44">
        <f t="shared" si="12"/>
        <v>-76.139152999999993</v>
      </c>
      <c r="V11" s="44">
        <f t="shared" si="13"/>
        <v>-75.620223999999993</v>
      </c>
      <c r="W11" s="44">
        <f t="shared" si="14"/>
        <v>0</v>
      </c>
      <c r="X11" s="44">
        <f t="shared" si="15"/>
        <v>0</v>
      </c>
      <c r="Y11" s="20"/>
    </row>
    <row r="12" spans="1:25" x14ac:dyDescent="0.25">
      <c r="B12" s="87">
        <v>428135000</v>
      </c>
      <c r="C12" s="87">
        <v>-76.503570999999994</v>
      </c>
      <c r="D12" s="20"/>
      <c r="E12" s="6">
        <f t="shared" si="0"/>
        <v>0.74431499999999995</v>
      </c>
      <c r="F12" s="6">
        <f t="shared" si="1"/>
        <v>-62.426563000000002</v>
      </c>
      <c r="G12" s="44">
        <f t="shared" si="2"/>
        <v>-75.838356000000005</v>
      </c>
      <c r="H12" s="44">
        <f t="shared" si="3"/>
        <v>-70.033980999999997</v>
      </c>
      <c r="I12" s="44">
        <f t="shared" si="4"/>
        <v>-73.585480000000004</v>
      </c>
      <c r="J12" s="44">
        <f t="shared" si="5"/>
        <v>-76.085266000000004</v>
      </c>
      <c r="K12" s="44">
        <f t="shared" si="6"/>
        <v>0</v>
      </c>
      <c r="L12" s="44">
        <f t="shared" si="7"/>
        <v>0</v>
      </c>
      <c r="N12" s="87">
        <v>428135000</v>
      </c>
      <c r="O12" s="87">
        <v>-80.154799999999994</v>
      </c>
      <c r="P12" s="20"/>
      <c r="Q12" s="6">
        <f t="shared" si="8"/>
        <v>0.74431499999999995</v>
      </c>
      <c r="R12" s="6">
        <f t="shared" si="9"/>
        <v>-76.155868999999996</v>
      </c>
      <c r="S12" s="44">
        <f t="shared" si="10"/>
        <v>-91.332145999999995</v>
      </c>
      <c r="T12" s="44">
        <f t="shared" si="11"/>
        <v>-78.805915999999996</v>
      </c>
      <c r="U12" s="44">
        <f t="shared" si="12"/>
        <v>-77.107483000000002</v>
      </c>
      <c r="V12" s="44">
        <f t="shared" si="13"/>
        <v>-69.700965999999994</v>
      </c>
      <c r="W12" s="44">
        <f t="shared" si="14"/>
        <v>0</v>
      </c>
      <c r="X12" s="44">
        <f t="shared" si="15"/>
        <v>0</v>
      </c>
      <c r="Y12" s="20"/>
    </row>
    <row r="13" spans="1:25" x14ac:dyDescent="0.25">
      <c r="B13" s="87">
        <v>507180000</v>
      </c>
      <c r="C13" s="87">
        <v>-79.787559999999999</v>
      </c>
      <c r="D13" s="20"/>
      <c r="E13" s="6">
        <f t="shared" si="0"/>
        <v>0.82335999999999998</v>
      </c>
      <c r="F13" s="6">
        <f t="shared" si="1"/>
        <v>-40.896861999999999</v>
      </c>
      <c r="G13" s="44">
        <f t="shared" si="2"/>
        <v>-64.113861</v>
      </c>
      <c r="H13" s="44">
        <f t="shared" si="3"/>
        <v>-67.660499999999999</v>
      </c>
      <c r="I13" s="44">
        <f t="shared" si="4"/>
        <v>-72.981194000000002</v>
      </c>
      <c r="J13" s="44">
        <f t="shared" si="5"/>
        <v>-76.172568999999996</v>
      </c>
      <c r="K13" s="44">
        <f t="shared" si="6"/>
        <v>0</v>
      </c>
      <c r="L13" s="44">
        <f t="shared" si="7"/>
        <v>0</v>
      </c>
      <c r="N13" s="87">
        <v>507180000</v>
      </c>
      <c r="O13" s="87">
        <v>-71.892386999999999</v>
      </c>
      <c r="P13" s="20"/>
      <c r="Q13" s="6">
        <f t="shared" si="8"/>
        <v>0.82335999999999998</v>
      </c>
      <c r="R13" s="6">
        <f t="shared" si="9"/>
        <v>-69.953102000000001</v>
      </c>
      <c r="S13" s="44">
        <f t="shared" si="10"/>
        <v>-71.795958999999996</v>
      </c>
      <c r="T13" s="44">
        <f t="shared" si="11"/>
        <v>-77.959136999999998</v>
      </c>
      <c r="U13" s="44">
        <f t="shared" si="12"/>
        <v>-78.307091</v>
      </c>
      <c r="V13" s="44">
        <f t="shared" si="13"/>
        <v>-85.564941000000005</v>
      </c>
      <c r="W13" s="44">
        <f t="shared" si="14"/>
        <v>0</v>
      </c>
      <c r="X13" s="44">
        <f t="shared" si="15"/>
        <v>0</v>
      </c>
      <c r="Y13" s="20"/>
    </row>
    <row r="14" spans="1:25" x14ac:dyDescent="0.25">
      <c r="B14" s="87">
        <v>586225000</v>
      </c>
      <c r="C14" s="87">
        <v>-82.679230000000004</v>
      </c>
      <c r="D14" s="20"/>
      <c r="E14" s="6">
        <f t="shared" si="0"/>
        <v>0.90240500000000001</v>
      </c>
      <c r="F14" s="6">
        <f t="shared" si="1"/>
        <v>-33.334305000000001</v>
      </c>
      <c r="G14" s="44">
        <f t="shared" si="2"/>
        <v>-51.581158000000002</v>
      </c>
      <c r="H14" s="44">
        <f t="shared" si="3"/>
        <v>-62.583117999999999</v>
      </c>
      <c r="I14" s="44">
        <f t="shared" si="4"/>
        <v>-71.672127000000003</v>
      </c>
      <c r="J14" s="44">
        <f t="shared" si="5"/>
        <v>-89.859306000000004</v>
      </c>
      <c r="K14" s="44">
        <f t="shared" si="6"/>
        <v>0</v>
      </c>
      <c r="L14" s="44">
        <f t="shared" si="7"/>
        <v>0</v>
      </c>
      <c r="N14" s="87">
        <v>586225000</v>
      </c>
      <c r="O14" s="87">
        <v>-85.004447999999996</v>
      </c>
      <c r="P14" s="20"/>
      <c r="Q14" s="6">
        <f t="shared" si="8"/>
        <v>0.90240500000000001</v>
      </c>
      <c r="R14" s="6">
        <f t="shared" si="9"/>
        <v>-72.238647</v>
      </c>
      <c r="S14" s="44">
        <f t="shared" si="10"/>
        <v>-72.438643999999996</v>
      </c>
      <c r="T14" s="44">
        <f t="shared" si="11"/>
        <v>-78.118378000000007</v>
      </c>
      <c r="U14" s="44">
        <f t="shared" si="12"/>
        <v>-76.190192999999994</v>
      </c>
      <c r="V14" s="44">
        <f t="shared" si="13"/>
        <v>-71.764617999999999</v>
      </c>
      <c r="W14" s="44">
        <f t="shared" si="14"/>
        <v>0</v>
      </c>
      <c r="X14" s="44">
        <f t="shared" si="15"/>
        <v>0</v>
      </c>
      <c r="Y14" s="20"/>
    </row>
    <row r="15" spans="1:25" x14ac:dyDescent="0.25">
      <c r="B15" s="87">
        <v>665270000</v>
      </c>
      <c r="C15" s="87">
        <v>-71.494690000000006</v>
      </c>
      <c r="D15" s="20"/>
      <c r="E15" s="6">
        <f t="shared" si="0"/>
        <v>0.98145000000000004</v>
      </c>
      <c r="F15" s="6">
        <f t="shared" si="1"/>
        <v>-25.437887</v>
      </c>
      <c r="G15" s="44">
        <f t="shared" si="2"/>
        <v>-35.278869999999998</v>
      </c>
      <c r="H15" s="44">
        <f t="shared" si="3"/>
        <v>-54.648296000000002</v>
      </c>
      <c r="I15" s="44">
        <f t="shared" si="4"/>
        <v>-68.587401999999997</v>
      </c>
      <c r="J15" s="44">
        <f t="shared" si="5"/>
        <v>-69.313309000000004</v>
      </c>
      <c r="K15" s="44">
        <f t="shared" si="6"/>
        <v>0</v>
      </c>
      <c r="L15" s="44">
        <f t="shared" si="7"/>
        <v>0</v>
      </c>
      <c r="N15" s="87">
        <v>665270000</v>
      </c>
      <c r="O15" s="87">
        <v>-77.751403999999994</v>
      </c>
      <c r="P15" s="20"/>
      <c r="Q15" s="6">
        <f t="shared" si="8"/>
        <v>0.98145000000000004</v>
      </c>
      <c r="R15" s="6">
        <f t="shared" si="9"/>
        <v>-75.158585000000002</v>
      </c>
      <c r="S15" s="44">
        <f t="shared" si="10"/>
        <v>-68.923691000000005</v>
      </c>
      <c r="T15" s="44">
        <f t="shared" si="11"/>
        <v>-76.413559000000006</v>
      </c>
      <c r="U15" s="44">
        <f t="shared" si="12"/>
        <v>-74.453293000000002</v>
      </c>
      <c r="V15" s="44">
        <f t="shared" si="13"/>
        <v>-75.662520999999998</v>
      </c>
      <c r="W15" s="44">
        <f t="shared" si="14"/>
        <v>0</v>
      </c>
      <c r="X15" s="44">
        <f t="shared" si="15"/>
        <v>0</v>
      </c>
      <c r="Y15" s="20"/>
    </row>
    <row r="16" spans="1:25" x14ac:dyDescent="0.25">
      <c r="B16" s="87">
        <v>744315000</v>
      </c>
      <c r="C16" s="87">
        <v>-62.426563000000002</v>
      </c>
      <c r="D16" s="20"/>
      <c r="E16" s="6">
        <f t="shared" si="0"/>
        <v>1.060495</v>
      </c>
      <c r="F16" s="6">
        <f t="shared" si="1"/>
        <v>-22.697254000000001</v>
      </c>
      <c r="G16" s="44">
        <f t="shared" si="2"/>
        <v>-29.552361999999999</v>
      </c>
      <c r="H16" s="44">
        <f t="shared" si="3"/>
        <v>-46.212798999999997</v>
      </c>
      <c r="I16" s="44">
        <f t="shared" si="4"/>
        <v>-65.145081000000005</v>
      </c>
      <c r="J16" s="44">
        <f t="shared" si="5"/>
        <v>-69.114531999999997</v>
      </c>
      <c r="K16" s="44">
        <f t="shared" si="6"/>
        <v>0</v>
      </c>
      <c r="L16" s="44">
        <f t="shared" si="7"/>
        <v>0</v>
      </c>
      <c r="N16" s="87">
        <v>744315000</v>
      </c>
      <c r="O16" s="87">
        <v>-76.155868999999996</v>
      </c>
      <c r="P16" s="20"/>
      <c r="Q16" s="6">
        <f t="shared" si="8"/>
        <v>1.060495</v>
      </c>
      <c r="R16" s="6">
        <f t="shared" si="9"/>
        <v>-64.408905000000004</v>
      </c>
      <c r="S16" s="44">
        <f t="shared" si="10"/>
        <v>-74.669510000000002</v>
      </c>
      <c r="T16" s="44">
        <f t="shared" si="11"/>
        <v>-73.532111999999998</v>
      </c>
      <c r="U16" s="44">
        <f t="shared" si="12"/>
        <v>-71.832595999999995</v>
      </c>
      <c r="V16" s="44">
        <f t="shared" si="13"/>
        <v>-70.261818000000005</v>
      </c>
      <c r="W16" s="44">
        <f t="shared" si="14"/>
        <v>0</v>
      </c>
      <c r="X16" s="44">
        <f t="shared" si="15"/>
        <v>0</v>
      </c>
      <c r="Y16" s="20"/>
    </row>
    <row r="17" spans="2:25" x14ac:dyDescent="0.25">
      <c r="B17" s="87">
        <v>823360000</v>
      </c>
      <c r="C17" s="87">
        <v>-40.896861999999999</v>
      </c>
      <c r="D17" s="20"/>
      <c r="E17" s="6">
        <f t="shared" si="0"/>
        <v>1.13954</v>
      </c>
      <c r="F17" s="6">
        <f t="shared" si="1"/>
        <v>-20.472614</v>
      </c>
      <c r="G17" s="44">
        <f t="shared" si="2"/>
        <v>-22.485502</v>
      </c>
      <c r="H17" s="44">
        <f t="shared" si="3"/>
        <v>-37.760444999999997</v>
      </c>
      <c r="I17" s="44">
        <f t="shared" si="4"/>
        <v>-58.417724999999997</v>
      </c>
      <c r="J17" s="44">
        <f t="shared" si="5"/>
        <v>-67.722992000000005</v>
      </c>
      <c r="K17" s="44">
        <f t="shared" si="6"/>
        <v>0</v>
      </c>
      <c r="L17" s="44">
        <f t="shared" si="7"/>
        <v>0</v>
      </c>
      <c r="N17" s="87">
        <v>823360000</v>
      </c>
      <c r="O17" s="87">
        <v>-69.953102000000001</v>
      </c>
      <c r="P17" s="20"/>
      <c r="Q17" s="6">
        <f t="shared" si="8"/>
        <v>1.13954</v>
      </c>
      <c r="R17" s="6">
        <f t="shared" si="9"/>
        <v>-62.620609000000002</v>
      </c>
      <c r="S17" s="44">
        <f t="shared" si="10"/>
        <v>-65.987838999999994</v>
      </c>
      <c r="T17" s="44">
        <f t="shared" si="11"/>
        <v>-69.431381000000002</v>
      </c>
      <c r="U17" s="44">
        <f t="shared" si="12"/>
        <v>-69.830498000000006</v>
      </c>
      <c r="V17" s="44">
        <f t="shared" si="13"/>
        <v>-77.477324999999993</v>
      </c>
      <c r="W17" s="44">
        <f t="shared" si="14"/>
        <v>0</v>
      </c>
      <c r="X17" s="44">
        <f t="shared" si="15"/>
        <v>0</v>
      </c>
      <c r="Y17" s="20"/>
    </row>
    <row r="18" spans="2:25" x14ac:dyDescent="0.25">
      <c r="B18" s="87">
        <v>902405000</v>
      </c>
      <c r="C18" s="87">
        <v>-33.334305000000001</v>
      </c>
      <c r="D18" s="20"/>
      <c r="E18" s="6">
        <f t="shared" si="0"/>
        <v>1.218585</v>
      </c>
      <c r="F18" s="6">
        <f t="shared" si="1"/>
        <v>-19.041658000000002</v>
      </c>
      <c r="G18" s="44">
        <f t="shared" si="2"/>
        <v>-20.945716999999998</v>
      </c>
      <c r="H18" s="44">
        <f t="shared" si="3"/>
        <v>-30.147614999999998</v>
      </c>
      <c r="I18" s="44">
        <f t="shared" si="4"/>
        <v>-50.733997000000002</v>
      </c>
      <c r="J18" s="44">
        <f t="shared" si="5"/>
        <v>-67.040374999999997</v>
      </c>
      <c r="K18" s="44">
        <f t="shared" si="6"/>
        <v>0</v>
      </c>
      <c r="L18" s="44">
        <f t="shared" si="7"/>
        <v>0</v>
      </c>
      <c r="N18" s="87">
        <v>902405000</v>
      </c>
      <c r="O18" s="87">
        <v>-72.238647</v>
      </c>
      <c r="P18" s="20"/>
      <c r="Q18" s="6">
        <f t="shared" si="8"/>
        <v>1.218585</v>
      </c>
      <c r="R18" s="6">
        <f t="shared" si="9"/>
        <v>-56.090038</v>
      </c>
      <c r="S18" s="44">
        <f t="shared" si="10"/>
        <v>-65.787391999999997</v>
      </c>
      <c r="T18" s="44">
        <f t="shared" si="11"/>
        <v>-67.834625000000003</v>
      </c>
      <c r="U18" s="44">
        <f t="shared" si="12"/>
        <v>-67.748146000000006</v>
      </c>
      <c r="V18" s="44">
        <f t="shared" si="13"/>
        <v>-74.777786000000006</v>
      </c>
      <c r="W18" s="44">
        <f t="shared" si="14"/>
        <v>0</v>
      </c>
      <c r="X18" s="44">
        <f t="shared" si="15"/>
        <v>0</v>
      </c>
      <c r="Y18" s="20"/>
    </row>
    <row r="19" spans="2:25" x14ac:dyDescent="0.25">
      <c r="B19" s="87">
        <v>981450000</v>
      </c>
      <c r="C19" s="87">
        <v>-25.437887</v>
      </c>
      <c r="D19" s="20"/>
      <c r="E19" s="6">
        <f t="shared" si="0"/>
        <v>1.2976300000000001</v>
      </c>
      <c r="F19" s="6">
        <f t="shared" si="1"/>
        <v>-17.666796000000001</v>
      </c>
      <c r="G19" s="44">
        <f t="shared" si="2"/>
        <v>-18.447758</v>
      </c>
      <c r="H19" s="44">
        <f t="shared" si="3"/>
        <v>-24.826613999999999</v>
      </c>
      <c r="I19" s="44">
        <f t="shared" si="4"/>
        <v>-42.502426</v>
      </c>
      <c r="J19" s="44">
        <f t="shared" si="5"/>
        <v>-60.653129999999997</v>
      </c>
      <c r="K19" s="44">
        <f t="shared" si="6"/>
        <v>0</v>
      </c>
      <c r="L19" s="44">
        <f t="shared" si="7"/>
        <v>0</v>
      </c>
      <c r="N19" s="87">
        <v>981450000</v>
      </c>
      <c r="O19" s="87">
        <v>-75.158585000000002</v>
      </c>
      <c r="P19" s="20"/>
      <c r="Q19" s="6">
        <f t="shared" si="8"/>
        <v>1.2976300000000001</v>
      </c>
      <c r="R19" s="6">
        <f t="shared" si="9"/>
        <v>-38.863582999999998</v>
      </c>
      <c r="S19" s="44">
        <f t="shared" si="10"/>
        <v>-59.853588000000002</v>
      </c>
      <c r="T19" s="44">
        <f t="shared" si="11"/>
        <v>-60.703097999999997</v>
      </c>
      <c r="U19" s="44">
        <f t="shared" si="12"/>
        <v>-65.959778</v>
      </c>
      <c r="V19" s="44">
        <f t="shared" si="13"/>
        <v>-72.660522</v>
      </c>
      <c r="W19" s="44">
        <f t="shared" si="14"/>
        <v>0</v>
      </c>
      <c r="X19" s="44">
        <f t="shared" si="15"/>
        <v>0</v>
      </c>
      <c r="Y19" s="20"/>
    </row>
    <row r="20" spans="2:25" x14ac:dyDescent="0.25">
      <c r="B20" s="87">
        <v>1060495000</v>
      </c>
      <c r="C20" s="87">
        <v>-22.697254000000001</v>
      </c>
      <c r="D20" s="20"/>
      <c r="E20" s="6">
        <f t="shared" si="0"/>
        <v>1.3766750000000001</v>
      </c>
      <c r="F20" s="6">
        <f t="shared" si="1"/>
        <v>-17.007759</v>
      </c>
      <c r="G20" s="44">
        <f t="shared" si="2"/>
        <v>-17.836832000000001</v>
      </c>
      <c r="H20" s="44">
        <f t="shared" si="3"/>
        <v>-22.036162999999998</v>
      </c>
      <c r="I20" s="44">
        <f t="shared" si="4"/>
        <v>-36.652565000000003</v>
      </c>
      <c r="J20" s="44">
        <f t="shared" si="5"/>
        <v>-59.029152000000003</v>
      </c>
      <c r="K20" s="44">
        <f t="shared" si="6"/>
        <v>0</v>
      </c>
      <c r="L20" s="44">
        <f t="shared" si="7"/>
        <v>0</v>
      </c>
      <c r="N20" s="87">
        <v>1060495000</v>
      </c>
      <c r="O20" s="87">
        <v>-64.408905000000004</v>
      </c>
      <c r="P20" s="20"/>
      <c r="Q20" s="6">
        <f t="shared" si="8"/>
        <v>1.3766750000000001</v>
      </c>
      <c r="R20" s="6">
        <f t="shared" si="9"/>
        <v>-22.509385999999999</v>
      </c>
      <c r="S20" s="44">
        <f t="shared" si="10"/>
        <v>-48.100898999999998</v>
      </c>
      <c r="T20" s="44">
        <f t="shared" si="11"/>
        <v>-52.909576000000001</v>
      </c>
      <c r="U20" s="44">
        <f t="shared" si="12"/>
        <v>-62.935997</v>
      </c>
      <c r="V20" s="44">
        <f t="shared" si="13"/>
        <v>-65.353072999999995</v>
      </c>
      <c r="W20" s="44">
        <f t="shared" si="14"/>
        <v>0</v>
      </c>
      <c r="X20" s="44">
        <f t="shared" si="15"/>
        <v>0</v>
      </c>
      <c r="Y20" s="20"/>
    </row>
    <row r="21" spans="2:25" x14ac:dyDescent="0.25">
      <c r="B21" s="87">
        <v>1139540000</v>
      </c>
      <c r="C21" s="87">
        <v>-20.472614</v>
      </c>
      <c r="D21" s="20"/>
      <c r="E21" s="6">
        <f t="shared" si="0"/>
        <v>1.4557199999999999</v>
      </c>
      <c r="F21" s="6">
        <f t="shared" si="1"/>
        <v>-16.233817999999999</v>
      </c>
      <c r="G21" s="44">
        <f t="shared" si="2"/>
        <v>-16.968216000000002</v>
      </c>
      <c r="H21" s="44">
        <f t="shared" si="3"/>
        <v>-19.056524</v>
      </c>
      <c r="I21" s="44">
        <f t="shared" si="4"/>
        <v>-29.390947000000001</v>
      </c>
      <c r="J21" s="44">
        <f t="shared" si="5"/>
        <v>-52.602893999999999</v>
      </c>
      <c r="K21" s="44">
        <f t="shared" si="6"/>
        <v>0</v>
      </c>
      <c r="L21" s="44">
        <f t="shared" si="7"/>
        <v>0</v>
      </c>
      <c r="N21" s="87">
        <v>1139540000</v>
      </c>
      <c r="O21" s="87">
        <v>-62.620609000000002</v>
      </c>
      <c r="P21" s="20"/>
      <c r="Q21" s="6">
        <f t="shared" si="8"/>
        <v>1.4557199999999999</v>
      </c>
      <c r="R21" s="6">
        <f t="shared" si="9"/>
        <v>-15.237375999999999</v>
      </c>
      <c r="S21" s="44">
        <f t="shared" si="10"/>
        <v>-20.141693</v>
      </c>
      <c r="T21" s="44">
        <f t="shared" si="11"/>
        <v>-42.581786999999998</v>
      </c>
      <c r="U21" s="44">
        <f t="shared" si="12"/>
        <v>-54.268599999999999</v>
      </c>
      <c r="V21" s="44">
        <f t="shared" si="13"/>
        <v>-61.461616999999997</v>
      </c>
      <c r="W21" s="44">
        <f t="shared" si="14"/>
        <v>0</v>
      </c>
      <c r="X21" s="44">
        <f t="shared" si="15"/>
        <v>0</v>
      </c>
      <c r="Y21" s="20"/>
    </row>
    <row r="22" spans="2:25" x14ac:dyDescent="0.25">
      <c r="B22" s="87">
        <v>1218585000</v>
      </c>
      <c r="C22" s="87">
        <v>-19.041658000000002</v>
      </c>
      <c r="D22" s="20"/>
      <c r="E22" s="6">
        <f t="shared" si="0"/>
        <v>1.5347649999999999</v>
      </c>
      <c r="F22" s="6">
        <f t="shared" si="1"/>
        <v>-14.853959</v>
      </c>
      <c r="G22" s="44">
        <f t="shared" si="2"/>
        <v>-15.939943</v>
      </c>
      <c r="H22" s="44">
        <f t="shared" si="3"/>
        <v>-18.106915999999998</v>
      </c>
      <c r="I22" s="44">
        <f t="shared" si="4"/>
        <v>-25.782232</v>
      </c>
      <c r="J22" s="44">
        <f t="shared" si="5"/>
        <v>-50.913077999999999</v>
      </c>
      <c r="K22" s="44">
        <f t="shared" si="6"/>
        <v>0</v>
      </c>
      <c r="L22" s="44">
        <f t="shared" si="7"/>
        <v>0</v>
      </c>
      <c r="N22" s="87">
        <v>1218585000</v>
      </c>
      <c r="O22" s="87">
        <v>-56.090038</v>
      </c>
      <c r="P22" s="20"/>
      <c r="Q22" s="6">
        <f t="shared" si="8"/>
        <v>1.5347649999999999</v>
      </c>
      <c r="R22" s="6">
        <f t="shared" si="9"/>
        <v>-15.125813000000001</v>
      </c>
      <c r="S22" s="44">
        <f t="shared" si="10"/>
        <v>-16.891321000000001</v>
      </c>
      <c r="T22" s="44">
        <f t="shared" si="11"/>
        <v>-32.659244999999999</v>
      </c>
      <c r="U22" s="44">
        <f t="shared" si="12"/>
        <v>-44.149323000000003</v>
      </c>
      <c r="V22" s="44">
        <f t="shared" si="13"/>
        <v>-61.647671000000003</v>
      </c>
      <c r="W22" s="44">
        <f t="shared" si="14"/>
        <v>0</v>
      </c>
      <c r="X22" s="44">
        <f t="shared" si="15"/>
        <v>0</v>
      </c>
      <c r="Y22" s="20"/>
    </row>
    <row r="23" spans="2:25" x14ac:dyDescent="0.25">
      <c r="B23" s="87">
        <v>1297630000</v>
      </c>
      <c r="C23" s="87">
        <v>-17.666796000000001</v>
      </c>
      <c r="D23" s="20"/>
      <c r="E23" s="6">
        <f t="shared" si="0"/>
        <v>1.61381</v>
      </c>
      <c r="F23" s="6">
        <f t="shared" si="1"/>
        <v>-13.996859000000001</v>
      </c>
      <c r="G23" s="44">
        <f t="shared" si="2"/>
        <v>-15.362132000000001</v>
      </c>
      <c r="H23" s="44">
        <f t="shared" si="3"/>
        <v>-16.954384000000001</v>
      </c>
      <c r="I23" s="44">
        <f t="shared" si="4"/>
        <v>-22.409071000000001</v>
      </c>
      <c r="J23" s="44">
        <f t="shared" si="5"/>
        <v>-39.748939999999997</v>
      </c>
      <c r="K23" s="44">
        <f t="shared" si="6"/>
        <v>0</v>
      </c>
      <c r="L23" s="44">
        <f t="shared" si="7"/>
        <v>0</v>
      </c>
      <c r="N23" s="87">
        <v>1297630000</v>
      </c>
      <c r="O23" s="87">
        <v>-38.863582999999998</v>
      </c>
      <c r="P23" s="20"/>
      <c r="Q23" s="6">
        <f t="shared" si="8"/>
        <v>1.61381</v>
      </c>
      <c r="R23" s="6">
        <f t="shared" si="9"/>
        <v>-14.540324</v>
      </c>
      <c r="S23" s="44">
        <f t="shared" si="10"/>
        <v>-15.529453999999999</v>
      </c>
      <c r="T23" s="44">
        <f t="shared" si="11"/>
        <v>-23.359407000000001</v>
      </c>
      <c r="U23" s="44">
        <f t="shared" si="12"/>
        <v>-34.723216999999998</v>
      </c>
      <c r="V23" s="44">
        <f t="shared" si="13"/>
        <v>-48.546810000000001</v>
      </c>
      <c r="W23" s="44">
        <f t="shared" si="14"/>
        <v>0</v>
      </c>
      <c r="X23" s="44">
        <f t="shared" si="15"/>
        <v>0</v>
      </c>
      <c r="Y23" s="20"/>
    </row>
    <row r="24" spans="2:25" x14ac:dyDescent="0.25">
      <c r="B24" s="87">
        <v>1376675000</v>
      </c>
      <c r="C24" s="87">
        <v>-17.007759</v>
      </c>
      <c r="D24" s="20"/>
      <c r="E24" s="6">
        <f t="shared" si="0"/>
        <v>1.692855</v>
      </c>
      <c r="F24" s="6">
        <f t="shared" si="1"/>
        <v>-13.214349</v>
      </c>
      <c r="G24" s="44">
        <f t="shared" si="2"/>
        <v>-14.744434</v>
      </c>
      <c r="H24" s="44">
        <f t="shared" si="3"/>
        <v>-15.962541</v>
      </c>
      <c r="I24" s="44">
        <f t="shared" si="4"/>
        <v>-20.578907000000001</v>
      </c>
      <c r="J24" s="44">
        <f t="shared" si="5"/>
        <v>-36.631165000000003</v>
      </c>
      <c r="K24" s="44">
        <f t="shared" si="6"/>
        <v>0</v>
      </c>
      <c r="L24" s="44">
        <f t="shared" si="7"/>
        <v>0</v>
      </c>
      <c r="N24" s="87">
        <v>1376675000</v>
      </c>
      <c r="O24" s="87">
        <v>-22.509385999999999</v>
      </c>
      <c r="P24" s="20"/>
      <c r="Q24" s="6">
        <f t="shared" si="8"/>
        <v>1.692855</v>
      </c>
      <c r="R24" s="6">
        <f t="shared" si="9"/>
        <v>-13.722969000000001</v>
      </c>
      <c r="S24" s="44">
        <f t="shared" si="10"/>
        <v>-14.645972</v>
      </c>
      <c r="T24" s="44">
        <f t="shared" si="11"/>
        <v>-17.696728</v>
      </c>
      <c r="U24" s="44">
        <f t="shared" si="12"/>
        <v>-25.716003000000001</v>
      </c>
      <c r="V24" s="44">
        <f t="shared" si="13"/>
        <v>-30.528814000000001</v>
      </c>
      <c r="W24" s="44">
        <f t="shared" si="14"/>
        <v>0</v>
      </c>
      <c r="X24" s="44">
        <f t="shared" si="15"/>
        <v>0</v>
      </c>
      <c r="Y24" s="20"/>
    </row>
    <row r="25" spans="2:25" x14ac:dyDescent="0.25">
      <c r="B25" s="87">
        <v>1455720000</v>
      </c>
      <c r="C25" s="87">
        <v>-16.233817999999999</v>
      </c>
      <c r="D25" s="20"/>
      <c r="E25" s="6">
        <f t="shared" si="0"/>
        <v>1.7719</v>
      </c>
      <c r="F25" s="6">
        <f t="shared" si="1"/>
        <v>-10.838597999999999</v>
      </c>
      <c r="G25" s="44">
        <f t="shared" si="2"/>
        <v>-12.173219</v>
      </c>
      <c r="H25" s="44">
        <f t="shared" si="3"/>
        <v>-14.60896</v>
      </c>
      <c r="I25" s="44">
        <f t="shared" si="4"/>
        <v>-18.455356999999999</v>
      </c>
      <c r="J25" s="44">
        <f t="shared" si="5"/>
        <v>-26.467623</v>
      </c>
      <c r="K25" s="44">
        <f t="shared" si="6"/>
        <v>0</v>
      </c>
      <c r="L25" s="44">
        <f t="shared" si="7"/>
        <v>0</v>
      </c>
      <c r="N25" s="87">
        <v>1455720000</v>
      </c>
      <c r="O25" s="87">
        <v>-15.237375999999999</v>
      </c>
      <c r="P25" s="20"/>
      <c r="Q25" s="6">
        <f t="shared" si="8"/>
        <v>1.7719</v>
      </c>
      <c r="R25" s="6">
        <f t="shared" si="9"/>
        <v>-13.002484000000001</v>
      </c>
      <c r="S25" s="44">
        <f t="shared" si="10"/>
        <v>-13.825422</v>
      </c>
      <c r="T25" s="44">
        <f t="shared" si="11"/>
        <v>-14.8767</v>
      </c>
      <c r="U25" s="44">
        <f t="shared" si="12"/>
        <v>-17.336447</v>
      </c>
      <c r="V25" s="44">
        <f t="shared" si="13"/>
        <v>-18.928238</v>
      </c>
      <c r="W25" s="44">
        <f t="shared" si="14"/>
        <v>0</v>
      </c>
      <c r="X25" s="44">
        <f t="shared" si="15"/>
        <v>0</v>
      </c>
      <c r="Y25" s="20"/>
    </row>
    <row r="26" spans="2:25" x14ac:dyDescent="0.25">
      <c r="B26" s="87">
        <v>1534765000</v>
      </c>
      <c r="C26" s="87">
        <v>-14.853959</v>
      </c>
      <c r="D26" s="20"/>
      <c r="E26" s="6">
        <f t="shared" si="0"/>
        <v>1.8509450000000001</v>
      </c>
      <c r="F26" s="6">
        <f t="shared" si="1"/>
        <v>-9.6521939999999997</v>
      </c>
      <c r="G26" s="44">
        <f t="shared" si="2"/>
        <v>-10.937991999999999</v>
      </c>
      <c r="H26" s="44">
        <f t="shared" si="3"/>
        <v>-12.748931000000001</v>
      </c>
      <c r="I26" s="44">
        <f t="shared" si="4"/>
        <v>-16.229735999999999</v>
      </c>
      <c r="J26" s="44">
        <f t="shared" si="5"/>
        <v>-24.292044000000001</v>
      </c>
      <c r="K26" s="44">
        <f t="shared" si="6"/>
        <v>0</v>
      </c>
      <c r="L26" s="44">
        <f t="shared" si="7"/>
        <v>0</v>
      </c>
      <c r="N26" s="87">
        <v>1534765000</v>
      </c>
      <c r="O26" s="87">
        <v>-15.125813000000001</v>
      </c>
      <c r="P26" s="20"/>
      <c r="Q26" s="6">
        <f t="shared" si="8"/>
        <v>1.8509450000000001</v>
      </c>
      <c r="R26" s="6">
        <f t="shared" si="9"/>
        <v>-12.125515999999999</v>
      </c>
      <c r="S26" s="44">
        <f t="shared" si="10"/>
        <v>-12.784772999999999</v>
      </c>
      <c r="T26" s="44">
        <f t="shared" si="11"/>
        <v>-13.617729000000001</v>
      </c>
      <c r="U26" s="44">
        <f t="shared" si="12"/>
        <v>-15.159469</v>
      </c>
      <c r="V26" s="44">
        <f t="shared" si="13"/>
        <v>-17.211680999999999</v>
      </c>
      <c r="W26" s="44">
        <f t="shared" si="14"/>
        <v>0</v>
      </c>
      <c r="X26" s="44">
        <f t="shared" si="15"/>
        <v>0</v>
      </c>
      <c r="Y26" s="20"/>
    </row>
    <row r="27" spans="2:25" x14ac:dyDescent="0.25">
      <c r="B27" s="87">
        <v>1613810000</v>
      </c>
      <c r="C27" s="87">
        <v>-13.996859000000001</v>
      </c>
      <c r="D27" s="20"/>
      <c r="E27" s="6">
        <f t="shared" si="0"/>
        <v>1.9299900000000001</v>
      </c>
      <c r="F27" s="6">
        <f t="shared" si="1"/>
        <v>-8.0733575999999996</v>
      </c>
      <c r="G27" s="44">
        <f t="shared" si="2"/>
        <v>-9.0562134000000007</v>
      </c>
      <c r="H27" s="44">
        <f t="shared" si="3"/>
        <v>-10.770473000000001</v>
      </c>
      <c r="I27" s="44">
        <f t="shared" si="4"/>
        <v>-13.91066</v>
      </c>
      <c r="J27" s="44">
        <f t="shared" si="5"/>
        <v>-21.322592</v>
      </c>
      <c r="K27" s="44">
        <f t="shared" si="6"/>
        <v>0</v>
      </c>
      <c r="L27" s="44">
        <f t="shared" si="7"/>
        <v>0</v>
      </c>
      <c r="N27" s="87">
        <v>1613810000</v>
      </c>
      <c r="O27" s="87">
        <v>-14.540324</v>
      </c>
      <c r="P27" s="20"/>
      <c r="Q27" s="6">
        <f t="shared" si="8"/>
        <v>1.9299900000000001</v>
      </c>
      <c r="R27" s="6">
        <f t="shared" si="9"/>
        <v>-11.072357</v>
      </c>
      <c r="S27" s="44">
        <f t="shared" si="10"/>
        <v>-11.530913999999999</v>
      </c>
      <c r="T27" s="44">
        <f t="shared" si="11"/>
        <v>-12.347685</v>
      </c>
      <c r="U27" s="44">
        <f t="shared" si="12"/>
        <v>-13.330245</v>
      </c>
      <c r="V27" s="44">
        <f t="shared" si="13"/>
        <v>-13.993036</v>
      </c>
      <c r="W27" s="44">
        <f t="shared" si="14"/>
        <v>0</v>
      </c>
      <c r="X27" s="44">
        <f t="shared" si="15"/>
        <v>0</v>
      </c>
      <c r="Y27" s="20"/>
    </row>
    <row r="28" spans="2:25" x14ac:dyDescent="0.25">
      <c r="B28" s="87">
        <v>1692855000</v>
      </c>
      <c r="C28" s="87">
        <v>-13.214349</v>
      </c>
      <c r="D28" s="20"/>
      <c r="E28" s="6">
        <f t="shared" si="0"/>
        <v>2.0090349999999999</v>
      </c>
      <c r="F28" s="6">
        <f t="shared" si="1"/>
        <v>-6.3684744999999996</v>
      </c>
      <c r="G28" s="44">
        <f t="shared" si="2"/>
        <v>-6.9227014000000002</v>
      </c>
      <c r="H28" s="44">
        <f t="shared" si="3"/>
        <v>-9.1842146000000007</v>
      </c>
      <c r="I28" s="44">
        <f t="shared" si="4"/>
        <v>-11.730945</v>
      </c>
      <c r="J28" s="44">
        <f t="shared" si="5"/>
        <v>-13.166043</v>
      </c>
      <c r="K28" s="44">
        <f t="shared" si="6"/>
        <v>0</v>
      </c>
      <c r="L28" s="44">
        <f t="shared" si="7"/>
        <v>0</v>
      </c>
      <c r="N28" s="87">
        <v>1692855000</v>
      </c>
      <c r="O28" s="87">
        <v>-13.722969000000001</v>
      </c>
      <c r="P28" s="20"/>
      <c r="Q28" s="6">
        <f t="shared" si="8"/>
        <v>2.0090349999999999</v>
      </c>
      <c r="R28" s="6">
        <f t="shared" si="9"/>
        <v>-10.073589999999999</v>
      </c>
      <c r="S28" s="44">
        <f t="shared" si="10"/>
        <v>-10.53153</v>
      </c>
      <c r="T28" s="44">
        <f t="shared" si="11"/>
        <v>-11.271432000000001</v>
      </c>
      <c r="U28" s="44">
        <f t="shared" si="12"/>
        <v>-12.049246999999999</v>
      </c>
      <c r="V28" s="44">
        <f t="shared" si="13"/>
        <v>-13.156497999999999</v>
      </c>
      <c r="W28" s="44">
        <f t="shared" si="14"/>
        <v>0</v>
      </c>
      <c r="X28" s="44">
        <f t="shared" si="15"/>
        <v>0</v>
      </c>
      <c r="Y28" s="20"/>
    </row>
    <row r="29" spans="2:25" x14ac:dyDescent="0.25">
      <c r="B29" s="87">
        <v>1771900000</v>
      </c>
      <c r="C29" s="87">
        <v>-10.838597999999999</v>
      </c>
      <c r="D29" s="20"/>
      <c r="E29" s="6">
        <f t="shared" si="0"/>
        <v>2.0880800000000002</v>
      </c>
      <c r="F29" s="6">
        <f t="shared" si="1"/>
        <v>-5.9704547000000003</v>
      </c>
      <c r="G29" s="44">
        <f t="shared" si="2"/>
        <v>-6.3615145999999996</v>
      </c>
      <c r="H29" s="44">
        <f t="shared" si="3"/>
        <v>-8.0091190000000001</v>
      </c>
      <c r="I29" s="44">
        <f t="shared" si="4"/>
        <v>-9.8119592999999998</v>
      </c>
      <c r="J29" s="44">
        <f t="shared" si="5"/>
        <v>-11.020894999999999</v>
      </c>
      <c r="K29" s="44">
        <f t="shared" si="6"/>
        <v>0</v>
      </c>
      <c r="L29" s="44">
        <f t="shared" si="7"/>
        <v>0</v>
      </c>
      <c r="N29" s="87">
        <v>1771900000</v>
      </c>
      <c r="O29" s="87">
        <v>-13.002484000000001</v>
      </c>
      <c r="P29" s="20"/>
      <c r="Q29" s="6">
        <f t="shared" si="8"/>
        <v>2.0880800000000002</v>
      </c>
      <c r="R29" s="6">
        <f t="shared" si="9"/>
        <v>-9.1672992999999998</v>
      </c>
      <c r="S29" s="44">
        <f t="shared" si="10"/>
        <v>-9.4777240999999997</v>
      </c>
      <c r="T29" s="44">
        <f t="shared" si="11"/>
        <v>-10.309704999999999</v>
      </c>
      <c r="U29" s="44">
        <f t="shared" si="12"/>
        <v>-10.927690999999999</v>
      </c>
      <c r="V29" s="44">
        <f t="shared" si="13"/>
        <v>-11.118233</v>
      </c>
      <c r="W29" s="44">
        <f t="shared" si="14"/>
        <v>0</v>
      </c>
      <c r="X29" s="44">
        <f t="shared" si="15"/>
        <v>0</v>
      </c>
      <c r="Y29" s="20"/>
    </row>
    <row r="30" spans="2:25" x14ac:dyDescent="0.25">
      <c r="B30" s="87">
        <v>1850945000</v>
      </c>
      <c r="C30" s="87">
        <v>-9.6521939999999997</v>
      </c>
      <c r="D30" s="20"/>
      <c r="E30" s="6">
        <f t="shared" si="0"/>
        <v>2.167125</v>
      </c>
      <c r="F30" s="6">
        <f t="shared" si="1"/>
        <v>-6.0435790999999996</v>
      </c>
      <c r="G30" s="44">
        <f t="shared" si="2"/>
        <v>-6.2833595000000004</v>
      </c>
      <c r="H30" s="44">
        <f t="shared" si="3"/>
        <v>-7.3624739999999997</v>
      </c>
      <c r="I30" s="44">
        <f t="shared" si="4"/>
        <v>-8.4549751000000004</v>
      </c>
      <c r="J30" s="44">
        <f t="shared" si="5"/>
        <v>-9.1785554999999999</v>
      </c>
      <c r="K30" s="44">
        <f t="shared" si="6"/>
        <v>0</v>
      </c>
      <c r="L30" s="44">
        <f t="shared" si="7"/>
        <v>0</v>
      </c>
      <c r="N30" s="87">
        <v>1850945000</v>
      </c>
      <c r="O30" s="87">
        <v>-12.125515999999999</v>
      </c>
      <c r="P30" s="20"/>
      <c r="Q30" s="6">
        <f t="shared" si="8"/>
        <v>2.167125</v>
      </c>
      <c r="R30" s="6">
        <f t="shared" si="9"/>
        <v>-8.8944034999999992</v>
      </c>
      <c r="S30" s="44">
        <f t="shared" si="10"/>
        <v>-9.1930140999999992</v>
      </c>
      <c r="T30" s="44">
        <f t="shared" si="11"/>
        <v>-9.5110043999999991</v>
      </c>
      <c r="U30" s="44">
        <f t="shared" si="12"/>
        <v>-10.051545000000001</v>
      </c>
      <c r="V30" s="44">
        <f t="shared" si="13"/>
        <v>-10.792768000000001</v>
      </c>
      <c r="W30" s="44">
        <f t="shared" si="14"/>
        <v>0</v>
      </c>
      <c r="X30" s="44">
        <f t="shared" si="15"/>
        <v>0</v>
      </c>
      <c r="Y30" s="20"/>
    </row>
    <row r="31" spans="2:25" x14ac:dyDescent="0.25">
      <c r="B31" s="87">
        <v>1929990000</v>
      </c>
      <c r="C31" s="87">
        <v>-8.0733575999999996</v>
      </c>
      <c r="D31" s="20"/>
      <c r="E31" s="6">
        <f t="shared" si="0"/>
        <v>2.2461700000000002</v>
      </c>
      <c r="F31" s="6">
        <f t="shared" si="1"/>
        <v>-6.5486636000000003</v>
      </c>
      <c r="G31" s="44">
        <f t="shared" si="2"/>
        <v>-6.8135734000000001</v>
      </c>
      <c r="H31" s="44">
        <f t="shared" si="3"/>
        <v>-7.4396176000000001</v>
      </c>
      <c r="I31" s="44">
        <f t="shared" si="4"/>
        <v>-8.2470455000000005</v>
      </c>
      <c r="J31" s="44">
        <f t="shared" si="5"/>
        <v>-8.9887867000000004</v>
      </c>
      <c r="K31" s="44">
        <f t="shared" si="6"/>
        <v>0</v>
      </c>
      <c r="L31" s="44">
        <f t="shared" si="7"/>
        <v>0</v>
      </c>
      <c r="N31" s="87">
        <v>1929990000</v>
      </c>
      <c r="O31" s="87">
        <v>-11.072357</v>
      </c>
      <c r="P31" s="20"/>
      <c r="Q31" s="6">
        <f t="shared" si="8"/>
        <v>2.2461700000000002</v>
      </c>
      <c r="R31" s="6">
        <f t="shared" si="9"/>
        <v>-8.2522439999999992</v>
      </c>
      <c r="S31" s="44">
        <f t="shared" si="10"/>
        <v>-8.4954623999999992</v>
      </c>
      <c r="T31" s="44">
        <f t="shared" si="11"/>
        <v>-8.8714247000000004</v>
      </c>
      <c r="U31" s="44">
        <f t="shared" si="12"/>
        <v>-9.3213948999999996</v>
      </c>
      <c r="V31" s="44">
        <f t="shared" si="13"/>
        <v>-9.9342460999999993</v>
      </c>
      <c r="W31" s="44">
        <f t="shared" si="14"/>
        <v>0</v>
      </c>
      <c r="X31" s="44">
        <f t="shared" si="15"/>
        <v>0</v>
      </c>
      <c r="Y31" s="20"/>
    </row>
    <row r="32" spans="2:25" x14ac:dyDescent="0.25">
      <c r="B32" s="87">
        <v>2009035000</v>
      </c>
      <c r="C32" s="87">
        <v>-6.3684744999999996</v>
      </c>
      <c r="D32" s="20"/>
      <c r="E32" s="6">
        <f t="shared" si="0"/>
        <v>2.325215</v>
      </c>
      <c r="F32" s="6">
        <f t="shared" si="1"/>
        <v>-7.1116771999999999</v>
      </c>
      <c r="G32" s="44">
        <f t="shared" si="2"/>
        <v>-7.4067521000000003</v>
      </c>
      <c r="H32" s="44">
        <f t="shared" si="3"/>
        <v>-7.7192645000000004</v>
      </c>
      <c r="I32" s="44">
        <f t="shared" si="4"/>
        <v>-8.3418855999999995</v>
      </c>
      <c r="J32" s="44">
        <f t="shared" si="5"/>
        <v>-9.1456280000000003</v>
      </c>
      <c r="K32" s="44">
        <f t="shared" si="6"/>
        <v>0</v>
      </c>
      <c r="L32" s="44">
        <f t="shared" si="7"/>
        <v>0</v>
      </c>
      <c r="N32" s="87">
        <v>2009035000</v>
      </c>
      <c r="O32" s="87">
        <v>-10.073589999999999</v>
      </c>
      <c r="P32" s="20"/>
      <c r="Q32" s="6">
        <f t="shared" si="8"/>
        <v>2.325215</v>
      </c>
      <c r="R32" s="6">
        <f t="shared" si="9"/>
        <v>-7.6877623000000002</v>
      </c>
      <c r="S32" s="44">
        <f t="shared" si="10"/>
        <v>-7.8647428000000001</v>
      </c>
      <c r="T32" s="44">
        <f t="shared" si="11"/>
        <v>-8.4063358000000008</v>
      </c>
      <c r="U32" s="44">
        <f t="shared" si="12"/>
        <v>-8.8177041999999997</v>
      </c>
      <c r="V32" s="44">
        <f t="shared" si="13"/>
        <v>-9.0131329999999998</v>
      </c>
      <c r="W32" s="44">
        <f t="shared" si="14"/>
        <v>0</v>
      </c>
      <c r="X32" s="44">
        <f t="shared" si="15"/>
        <v>0</v>
      </c>
      <c r="Y32" s="20"/>
    </row>
    <row r="33" spans="2:25" x14ac:dyDescent="0.25">
      <c r="B33" s="87">
        <v>2088080000</v>
      </c>
      <c r="C33" s="87">
        <v>-5.9704547000000003</v>
      </c>
      <c r="D33" s="20"/>
      <c r="E33" s="6">
        <f t="shared" si="0"/>
        <v>2.4042599999999998</v>
      </c>
      <c r="F33" s="6">
        <f t="shared" si="1"/>
        <v>-7.5273576000000002</v>
      </c>
      <c r="G33" s="44">
        <f t="shared" si="2"/>
        <v>-7.8800081999999998</v>
      </c>
      <c r="H33" s="44">
        <f t="shared" si="3"/>
        <v>-8.0794724999999996</v>
      </c>
      <c r="I33" s="44">
        <f t="shared" si="4"/>
        <v>-8.6212520999999995</v>
      </c>
      <c r="J33" s="44">
        <f t="shared" si="5"/>
        <v>-9.5272550999999996</v>
      </c>
      <c r="K33" s="44">
        <f t="shared" si="6"/>
        <v>0</v>
      </c>
      <c r="L33" s="44">
        <f t="shared" si="7"/>
        <v>0</v>
      </c>
      <c r="N33" s="87">
        <v>2088080000</v>
      </c>
      <c r="O33" s="87">
        <v>-9.1672992999999998</v>
      </c>
      <c r="P33" s="20"/>
      <c r="Q33" s="6">
        <f t="shared" si="8"/>
        <v>2.4042599999999998</v>
      </c>
      <c r="R33" s="6">
        <f t="shared" si="9"/>
        <v>-7.4699473000000003</v>
      </c>
      <c r="S33" s="44">
        <f t="shared" si="10"/>
        <v>-7.6633506000000002</v>
      </c>
      <c r="T33" s="44">
        <f t="shared" si="11"/>
        <v>-7.9887914999999996</v>
      </c>
      <c r="U33" s="44">
        <f t="shared" si="12"/>
        <v>-8.3621101000000007</v>
      </c>
      <c r="V33" s="44">
        <f t="shared" si="13"/>
        <v>-8.8096495000000008</v>
      </c>
      <c r="W33" s="44">
        <f t="shared" si="14"/>
        <v>0</v>
      </c>
      <c r="X33" s="44">
        <f t="shared" si="15"/>
        <v>0</v>
      </c>
      <c r="Y33" s="20"/>
    </row>
    <row r="34" spans="2:25" x14ac:dyDescent="0.25">
      <c r="B34" s="87">
        <v>2167125000</v>
      </c>
      <c r="C34" s="87">
        <v>-6.0435790999999996</v>
      </c>
      <c r="D34" s="20"/>
      <c r="E34" s="6">
        <f t="shared" si="0"/>
        <v>2.4833050000000001</v>
      </c>
      <c r="F34" s="6">
        <f t="shared" si="1"/>
        <v>-7.6855459000000002</v>
      </c>
      <c r="G34" s="44">
        <f t="shared" si="2"/>
        <v>-8.0578603999999991</v>
      </c>
      <c r="H34" s="44">
        <f t="shared" si="3"/>
        <v>-8.3614692999999995</v>
      </c>
      <c r="I34" s="44">
        <f t="shared" si="4"/>
        <v>-8.8597593000000003</v>
      </c>
      <c r="J34" s="44">
        <f t="shared" si="5"/>
        <v>-9.5914593000000004</v>
      </c>
      <c r="K34" s="44">
        <f t="shared" si="6"/>
        <v>0</v>
      </c>
      <c r="L34" s="44">
        <f t="shared" si="7"/>
        <v>0</v>
      </c>
      <c r="N34" s="87">
        <v>2167125000</v>
      </c>
      <c r="O34" s="87">
        <v>-8.8944034999999992</v>
      </c>
      <c r="P34" s="20"/>
      <c r="Q34" s="6">
        <f t="shared" si="8"/>
        <v>2.4833050000000001</v>
      </c>
      <c r="R34" s="6">
        <f t="shared" si="9"/>
        <v>-7.2042260000000002</v>
      </c>
      <c r="S34" s="44">
        <f t="shared" si="10"/>
        <v>-7.3417358000000004</v>
      </c>
      <c r="T34" s="44">
        <f t="shared" si="11"/>
        <v>-7.7072152999999997</v>
      </c>
      <c r="U34" s="44">
        <f t="shared" si="12"/>
        <v>-8.0500307000000006</v>
      </c>
      <c r="V34" s="44">
        <f t="shared" si="13"/>
        <v>-8.3211308000000006</v>
      </c>
      <c r="W34" s="44">
        <f t="shared" si="14"/>
        <v>0</v>
      </c>
      <c r="X34" s="44">
        <f t="shared" si="15"/>
        <v>0</v>
      </c>
      <c r="Y34" s="20"/>
    </row>
    <row r="35" spans="2:25" x14ac:dyDescent="0.25">
      <c r="B35" s="87">
        <v>2246170000</v>
      </c>
      <c r="C35" s="87">
        <v>-6.5486636000000003</v>
      </c>
      <c r="D35" s="20"/>
      <c r="E35" s="6">
        <f t="shared" si="0"/>
        <v>2.5623499999999999</v>
      </c>
      <c r="F35" s="6">
        <f t="shared" si="1"/>
        <v>-7.7896767000000002</v>
      </c>
      <c r="G35" s="44">
        <f t="shared" si="2"/>
        <v>-8.1447772999999994</v>
      </c>
      <c r="H35" s="44">
        <f t="shared" si="3"/>
        <v>-8.5310325999999996</v>
      </c>
      <c r="I35" s="44">
        <f t="shared" si="4"/>
        <v>-9.0114316999999993</v>
      </c>
      <c r="J35" s="44">
        <f t="shared" si="5"/>
        <v>-9.6321173000000009</v>
      </c>
      <c r="K35" s="44">
        <f t="shared" si="6"/>
        <v>0</v>
      </c>
      <c r="L35" s="44">
        <f t="shared" si="7"/>
        <v>0</v>
      </c>
      <c r="N35" s="87">
        <v>2246170000</v>
      </c>
      <c r="O35" s="87">
        <v>-8.2522439999999992</v>
      </c>
      <c r="P35" s="20"/>
      <c r="Q35" s="6">
        <f t="shared" si="8"/>
        <v>2.5623499999999999</v>
      </c>
      <c r="R35" s="6">
        <f t="shared" si="9"/>
        <v>-7.1044787999999999</v>
      </c>
      <c r="S35" s="44">
        <f t="shared" si="10"/>
        <v>-7.2581524999999996</v>
      </c>
      <c r="T35" s="44">
        <f t="shared" si="11"/>
        <v>-7.5734519999999996</v>
      </c>
      <c r="U35" s="44">
        <f t="shared" si="12"/>
        <v>-7.9033122000000002</v>
      </c>
      <c r="V35" s="44">
        <f t="shared" si="13"/>
        <v>-8.2656050000000008</v>
      </c>
      <c r="W35" s="44">
        <f t="shared" si="14"/>
        <v>0</v>
      </c>
      <c r="X35" s="44">
        <f t="shared" si="15"/>
        <v>0</v>
      </c>
      <c r="Y35" s="20"/>
    </row>
    <row r="36" spans="2:25" x14ac:dyDescent="0.25">
      <c r="B36" s="87">
        <v>2325215000</v>
      </c>
      <c r="C36" s="87">
        <v>-7.1116771999999999</v>
      </c>
      <c r="D36" s="20"/>
      <c r="E36" s="6">
        <f t="shared" si="0"/>
        <v>2.6413950000000002</v>
      </c>
      <c r="F36" s="6">
        <f t="shared" si="1"/>
        <v>-7.9382280999999999</v>
      </c>
      <c r="G36" s="44">
        <f t="shared" si="2"/>
        <v>-8.2788571999999991</v>
      </c>
      <c r="H36" s="44">
        <f t="shared" si="3"/>
        <v>-8.5941687000000009</v>
      </c>
      <c r="I36" s="44">
        <f t="shared" si="4"/>
        <v>-9.0536879999999993</v>
      </c>
      <c r="J36" s="44">
        <f t="shared" si="5"/>
        <v>-9.6600485000000003</v>
      </c>
      <c r="K36" s="44">
        <f t="shared" si="6"/>
        <v>0</v>
      </c>
      <c r="L36" s="44">
        <f t="shared" si="7"/>
        <v>0</v>
      </c>
      <c r="N36" s="87">
        <v>2325215000</v>
      </c>
      <c r="O36" s="87">
        <v>-7.6877623000000002</v>
      </c>
      <c r="P36" s="20"/>
      <c r="Q36" s="6">
        <f t="shared" si="8"/>
        <v>2.6413950000000002</v>
      </c>
      <c r="R36" s="6">
        <f t="shared" si="9"/>
        <v>-7.0525212000000002</v>
      </c>
      <c r="S36" s="44">
        <f t="shared" si="10"/>
        <v>-7.2000793999999999</v>
      </c>
      <c r="T36" s="44">
        <f t="shared" si="11"/>
        <v>-7.4818816000000004</v>
      </c>
      <c r="U36" s="44">
        <f t="shared" si="12"/>
        <v>-7.7982801999999998</v>
      </c>
      <c r="V36" s="44">
        <f t="shared" si="13"/>
        <v>-8.1570167999999992</v>
      </c>
      <c r="W36" s="44">
        <f t="shared" si="14"/>
        <v>0</v>
      </c>
      <c r="X36" s="44">
        <f t="shared" si="15"/>
        <v>0</v>
      </c>
      <c r="Y36" s="20"/>
    </row>
    <row r="37" spans="2:25" x14ac:dyDescent="0.25">
      <c r="B37" s="87">
        <v>2404260000</v>
      </c>
      <c r="C37" s="87">
        <v>-7.5273576000000002</v>
      </c>
      <c r="D37" s="20"/>
      <c r="E37" s="6">
        <f t="shared" si="0"/>
        <v>2.72044</v>
      </c>
      <c r="F37" s="6">
        <f t="shared" si="1"/>
        <v>-7.9082002999999998</v>
      </c>
      <c r="G37" s="44">
        <f t="shared" si="2"/>
        <v>-8.2576999999999998</v>
      </c>
      <c r="H37" s="44">
        <f t="shared" si="3"/>
        <v>-8.6219500999999994</v>
      </c>
      <c r="I37" s="44">
        <f t="shared" si="4"/>
        <v>-9.0566759000000001</v>
      </c>
      <c r="J37" s="44">
        <f t="shared" si="5"/>
        <v>-9.5245189999999997</v>
      </c>
      <c r="K37" s="44">
        <f t="shared" si="6"/>
        <v>0</v>
      </c>
      <c r="L37" s="44">
        <f t="shared" si="7"/>
        <v>0</v>
      </c>
      <c r="N37" s="87">
        <v>2404260000</v>
      </c>
      <c r="O37" s="87">
        <v>-7.4699473000000003</v>
      </c>
      <c r="P37" s="20"/>
      <c r="Q37" s="6">
        <f t="shared" si="8"/>
        <v>2.72044</v>
      </c>
      <c r="R37" s="6">
        <f t="shared" si="9"/>
        <v>-7.0657139000000004</v>
      </c>
      <c r="S37" s="44">
        <f t="shared" si="10"/>
        <v>-7.2236500000000001</v>
      </c>
      <c r="T37" s="44">
        <f t="shared" si="11"/>
        <v>-7.4770035999999998</v>
      </c>
      <c r="U37" s="44">
        <f t="shared" si="12"/>
        <v>-7.7870727000000004</v>
      </c>
      <c r="V37" s="44">
        <f t="shared" si="13"/>
        <v>-8.1878566999999993</v>
      </c>
      <c r="W37" s="44">
        <f t="shared" si="14"/>
        <v>0</v>
      </c>
      <c r="X37" s="44">
        <f t="shared" si="15"/>
        <v>0</v>
      </c>
      <c r="Y37" s="20"/>
    </row>
    <row r="38" spans="2:25" x14ac:dyDescent="0.25">
      <c r="B38" s="87">
        <v>2483305000</v>
      </c>
      <c r="C38" s="87">
        <v>-7.6855459000000002</v>
      </c>
      <c r="D38" s="20"/>
      <c r="E38" s="6">
        <f t="shared" si="0"/>
        <v>2.7994849999999998</v>
      </c>
      <c r="F38" s="6">
        <f t="shared" si="1"/>
        <v>-7.9555572999999997</v>
      </c>
      <c r="G38" s="44">
        <f t="shared" si="2"/>
        <v>-8.2575053999999994</v>
      </c>
      <c r="H38" s="44">
        <f t="shared" si="3"/>
        <v>-8.6194009999999999</v>
      </c>
      <c r="I38" s="44">
        <f t="shared" si="4"/>
        <v>-9.0269518000000009</v>
      </c>
      <c r="J38" s="44">
        <f t="shared" si="5"/>
        <v>-9.4358968999999995</v>
      </c>
      <c r="K38" s="44">
        <f t="shared" si="6"/>
        <v>0</v>
      </c>
      <c r="L38" s="44">
        <f t="shared" si="7"/>
        <v>0</v>
      </c>
      <c r="N38" s="87">
        <v>2483305000</v>
      </c>
      <c r="O38" s="87">
        <v>-7.2042260000000002</v>
      </c>
      <c r="P38" s="20"/>
      <c r="Q38" s="6">
        <f t="shared" si="8"/>
        <v>2.7994849999999998</v>
      </c>
      <c r="R38" s="6">
        <f t="shared" si="9"/>
        <v>-7.1163945000000002</v>
      </c>
      <c r="S38" s="44">
        <f t="shared" si="10"/>
        <v>-7.2710724000000004</v>
      </c>
      <c r="T38" s="44">
        <f t="shared" si="11"/>
        <v>-7.4950428000000002</v>
      </c>
      <c r="U38" s="44">
        <f t="shared" si="12"/>
        <v>-7.7968826</v>
      </c>
      <c r="V38" s="44">
        <f t="shared" si="13"/>
        <v>-8.1963691999999995</v>
      </c>
      <c r="W38" s="44">
        <f t="shared" si="14"/>
        <v>0</v>
      </c>
      <c r="X38" s="44">
        <f t="shared" si="15"/>
        <v>0</v>
      </c>
      <c r="Y38" s="20"/>
    </row>
    <row r="39" spans="2:25" x14ac:dyDescent="0.25">
      <c r="B39" s="87">
        <v>2562350000</v>
      </c>
      <c r="C39" s="87">
        <v>-7.7896767000000002</v>
      </c>
      <c r="D39" s="20"/>
      <c r="E39" s="6">
        <f t="shared" si="0"/>
        <v>2.87853</v>
      </c>
      <c r="F39" s="6">
        <f t="shared" si="1"/>
        <v>-7.9916271999999999</v>
      </c>
      <c r="G39" s="44">
        <f t="shared" si="2"/>
        <v>-8.2823609999999999</v>
      </c>
      <c r="H39" s="44">
        <f t="shared" si="3"/>
        <v>-8.5969639000000004</v>
      </c>
      <c r="I39" s="44">
        <f t="shared" si="4"/>
        <v>-8.9753561000000008</v>
      </c>
      <c r="J39" s="44">
        <f t="shared" si="5"/>
        <v>-9.3770018000000004</v>
      </c>
      <c r="K39" s="44">
        <f t="shared" si="6"/>
        <v>0</v>
      </c>
      <c r="L39" s="44">
        <f t="shared" si="7"/>
        <v>0</v>
      </c>
      <c r="N39" s="87">
        <v>2562350000</v>
      </c>
      <c r="O39" s="87">
        <v>-7.1044787999999999</v>
      </c>
      <c r="P39" s="20"/>
      <c r="Q39" s="6">
        <f t="shared" si="8"/>
        <v>2.87853</v>
      </c>
      <c r="R39" s="6">
        <f t="shared" si="9"/>
        <v>-7.1681271000000004</v>
      </c>
      <c r="S39" s="44">
        <f t="shared" si="10"/>
        <v>-7.3138870999999996</v>
      </c>
      <c r="T39" s="44">
        <f t="shared" si="11"/>
        <v>-7.5485591999999997</v>
      </c>
      <c r="U39" s="44">
        <f t="shared" si="12"/>
        <v>-7.8440212999999996</v>
      </c>
      <c r="V39" s="44">
        <f t="shared" si="13"/>
        <v>-8.2068414999999995</v>
      </c>
      <c r="W39" s="44">
        <f t="shared" si="14"/>
        <v>0</v>
      </c>
      <c r="X39" s="44">
        <f t="shared" si="15"/>
        <v>0</v>
      </c>
      <c r="Y39" s="20"/>
    </row>
    <row r="40" spans="2:25" x14ac:dyDescent="0.25">
      <c r="B40" s="87">
        <v>2641395000</v>
      </c>
      <c r="C40" s="87">
        <v>-7.9382280999999999</v>
      </c>
      <c r="D40" s="20"/>
      <c r="E40" s="6">
        <f t="shared" si="0"/>
        <v>2.9575749999999998</v>
      </c>
      <c r="F40" s="6">
        <f t="shared" si="1"/>
        <v>-7.9062929000000004</v>
      </c>
      <c r="G40" s="44">
        <f t="shared" si="2"/>
        <v>-8.1839303999999995</v>
      </c>
      <c r="H40" s="44">
        <f t="shared" si="3"/>
        <v>-8.5692444000000005</v>
      </c>
      <c r="I40" s="44">
        <f t="shared" si="4"/>
        <v>-8.9275990000000007</v>
      </c>
      <c r="J40" s="44">
        <f t="shared" si="5"/>
        <v>-9.2725743999999999</v>
      </c>
      <c r="K40" s="44">
        <f t="shared" si="6"/>
        <v>0</v>
      </c>
      <c r="L40" s="44">
        <f t="shared" si="7"/>
        <v>0</v>
      </c>
      <c r="N40" s="87">
        <v>2641395000</v>
      </c>
      <c r="O40" s="87">
        <v>-7.0525212000000002</v>
      </c>
      <c r="P40" s="20"/>
      <c r="Q40" s="6">
        <f t="shared" si="8"/>
        <v>2.9575749999999998</v>
      </c>
      <c r="R40" s="6">
        <f t="shared" si="9"/>
        <v>-7.2043413999999997</v>
      </c>
      <c r="S40" s="44">
        <f t="shared" si="10"/>
        <v>-7.3573794000000001</v>
      </c>
      <c r="T40" s="44">
        <f t="shared" si="11"/>
        <v>-7.5957761000000001</v>
      </c>
      <c r="U40" s="44">
        <f t="shared" si="12"/>
        <v>-7.8900389999999998</v>
      </c>
      <c r="V40" s="44">
        <f t="shared" si="13"/>
        <v>-8.2568473999999998</v>
      </c>
      <c r="W40" s="44">
        <f t="shared" si="14"/>
        <v>0</v>
      </c>
      <c r="X40" s="44">
        <f t="shared" si="15"/>
        <v>0</v>
      </c>
      <c r="Y40" s="20"/>
    </row>
    <row r="41" spans="2:25" x14ac:dyDescent="0.25">
      <c r="B41" s="87">
        <v>2720440000</v>
      </c>
      <c r="C41" s="87">
        <v>-7.9082002999999998</v>
      </c>
      <c r="D41" s="20"/>
      <c r="E41" s="6">
        <f t="shared" si="0"/>
        <v>3.0366200000000001</v>
      </c>
      <c r="F41" s="6">
        <f t="shared" si="1"/>
        <v>-7.9838170999999996</v>
      </c>
      <c r="G41" s="44">
        <f t="shared" si="2"/>
        <v>-8.2474126999999999</v>
      </c>
      <c r="H41" s="44">
        <f t="shared" si="3"/>
        <v>-8.5527286999999994</v>
      </c>
      <c r="I41" s="44">
        <f t="shared" si="4"/>
        <v>-8.8957434000000006</v>
      </c>
      <c r="J41" s="44">
        <f t="shared" si="5"/>
        <v>-9.2781047999999995</v>
      </c>
      <c r="K41" s="44">
        <f t="shared" si="6"/>
        <v>0</v>
      </c>
      <c r="L41" s="44">
        <f t="shared" si="7"/>
        <v>0</v>
      </c>
      <c r="N41" s="87">
        <v>2720440000</v>
      </c>
      <c r="O41" s="87">
        <v>-7.0657139000000004</v>
      </c>
      <c r="P41" s="20"/>
      <c r="Q41" s="6">
        <f t="shared" si="8"/>
        <v>3.0366200000000001</v>
      </c>
      <c r="R41" s="6">
        <f t="shared" si="9"/>
        <v>-7.3107986</v>
      </c>
      <c r="S41" s="44">
        <f t="shared" si="10"/>
        <v>-7.4670528999999997</v>
      </c>
      <c r="T41" s="44">
        <f t="shared" si="11"/>
        <v>-7.6499237999999998</v>
      </c>
      <c r="U41" s="44">
        <f t="shared" si="12"/>
        <v>-7.9477520000000004</v>
      </c>
      <c r="V41" s="44">
        <f t="shared" si="13"/>
        <v>-8.3510342000000009</v>
      </c>
      <c r="W41" s="44">
        <f t="shared" si="14"/>
        <v>0</v>
      </c>
      <c r="X41" s="44">
        <f t="shared" si="15"/>
        <v>0</v>
      </c>
      <c r="Y41" s="20"/>
    </row>
    <row r="42" spans="2:25" x14ac:dyDescent="0.25">
      <c r="B42" s="87">
        <v>2799485000</v>
      </c>
      <c r="C42" s="87">
        <v>-7.9555572999999997</v>
      </c>
      <c r="D42" s="20"/>
      <c r="E42" s="6">
        <f t="shared" si="0"/>
        <v>3.1156649999999999</v>
      </c>
      <c r="F42" s="6">
        <f t="shared" si="1"/>
        <v>-7.9304608999999999</v>
      </c>
      <c r="G42" s="44">
        <f t="shared" si="2"/>
        <v>-8.1899052000000001</v>
      </c>
      <c r="H42" s="44">
        <f t="shared" si="3"/>
        <v>-8.5390672999999992</v>
      </c>
      <c r="I42" s="44">
        <f t="shared" si="4"/>
        <v>-8.8728789999999993</v>
      </c>
      <c r="J42" s="44">
        <f t="shared" si="5"/>
        <v>-9.2388144000000008</v>
      </c>
      <c r="K42" s="44">
        <f t="shared" si="6"/>
        <v>0</v>
      </c>
      <c r="L42" s="44">
        <f t="shared" si="7"/>
        <v>0</v>
      </c>
      <c r="N42" s="87">
        <v>2799485000</v>
      </c>
      <c r="O42" s="87">
        <v>-7.1163945000000002</v>
      </c>
      <c r="P42" s="20"/>
      <c r="Q42" s="6">
        <f t="shared" si="8"/>
        <v>3.1156649999999999</v>
      </c>
      <c r="R42" s="6">
        <f t="shared" si="9"/>
        <v>-7.3121923999999998</v>
      </c>
      <c r="S42" s="44">
        <f t="shared" si="10"/>
        <v>-7.4735674999999997</v>
      </c>
      <c r="T42" s="44">
        <f t="shared" si="11"/>
        <v>-7.7183313</v>
      </c>
      <c r="U42" s="44">
        <f t="shared" si="12"/>
        <v>-8.0213747000000009</v>
      </c>
      <c r="V42" s="44">
        <f t="shared" si="13"/>
        <v>-8.4130734999999994</v>
      </c>
      <c r="W42" s="44">
        <f t="shared" si="14"/>
        <v>0</v>
      </c>
      <c r="X42" s="44">
        <f t="shared" si="15"/>
        <v>0</v>
      </c>
      <c r="Y42" s="20"/>
    </row>
    <row r="43" spans="2:25" x14ac:dyDescent="0.25">
      <c r="B43" s="87">
        <v>2878530000</v>
      </c>
      <c r="C43" s="87">
        <v>-7.9916271999999999</v>
      </c>
      <c r="D43" s="20"/>
      <c r="E43" s="6">
        <f t="shared" si="0"/>
        <v>3.1947100000000002</v>
      </c>
      <c r="F43" s="6">
        <f t="shared" si="1"/>
        <v>-7.9340786999999997</v>
      </c>
      <c r="G43" s="44">
        <f t="shared" si="2"/>
        <v>-8.2147664999999996</v>
      </c>
      <c r="H43" s="44">
        <f t="shared" si="3"/>
        <v>-8.4896840999999998</v>
      </c>
      <c r="I43" s="44">
        <f t="shared" si="4"/>
        <v>-8.8131123000000002</v>
      </c>
      <c r="J43" s="44">
        <f t="shared" si="5"/>
        <v>-9.2563934000000003</v>
      </c>
      <c r="K43" s="44">
        <f t="shared" si="6"/>
        <v>0</v>
      </c>
      <c r="L43" s="44">
        <f t="shared" si="7"/>
        <v>0</v>
      </c>
      <c r="N43" s="87">
        <v>2878530000</v>
      </c>
      <c r="O43" s="87">
        <v>-7.1681271000000004</v>
      </c>
      <c r="P43" s="20"/>
      <c r="Q43" s="6">
        <f t="shared" si="8"/>
        <v>3.1947100000000002</v>
      </c>
      <c r="R43" s="6">
        <f t="shared" si="9"/>
        <v>-7.3352208000000001</v>
      </c>
      <c r="S43" s="44">
        <f t="shared" si="10"/>
        <v>-7.5160723000000003</v>
      </c>
      <c r="T43" s="44">
        <f t="shared" si="11"/>
        <v>-7.7526941000000003</v>
      </c>
      <c r="U43" s="44">
        <f t="shared" si="12"/>
        <v>-8.0519608999999992</v>
      </c>
      <c r="V43" s="44">
        <f t="shared" si="13"/>
        <v>-8.4725131999999999</v>
      </c>
      <c r="W43" s="44">
        <f t="shared" si="14"/>
        <v>0</v>
      </c>
      <c r="X43" s="44">
        <f t="shared" si="15"/>
        <v>0</v>
      </c>
      <c r="Y43" s="20"/>
    </row>
    <row r="44" spans="2:25" x14ac:dyDescent="0.25">
      <c r="B44" s="87">
        <v>2957575000</v>
      </c>
      <c r="C44" s="87">
        <v>-7.9062929000000004</v>
      </c>
      <c r="D44" s="20"/>
      <c r="E44" s="6">
        <f t="shared" si="0"/>
        <v>3.273755</v>
      </c>
      <c r="F44" s="6">
        <f t="shared" si="1"/>
        <v>-7.9902252999999996</v>
      </c>
      <c r="G44" s="44">
        <f t="shared" si="2"/>
        <v>-8.2706002999999999</v>
      </c>
      <c r="H44" s="44">
        <f t="shared" si="3"/>
        <v>-8.4206933999999993</v>
      </c>
      <c r="I44" s="44">
        <f t="shared" si="4"/>
        <v>-8.7355595000000008</v>
      </c>
      <c r="J44" s="44">
        <f t="shared" si="5"/>
        <v>-9.2193974999999995</v>
      </c>
      <c r="K44" s="44">
        <f t="shared" si="6"/>
        <v>0</v>
      </c>
      <c r="L44" s="44">
        <f t="shared" si="7"/>
        <v>0</v>
      </c>
      <c r="N44" s="87">
        <v>2957575000</v>
      </c>
      <c r="O44" s="87">
        <v>-7.2043413999999997</v>
      </c>
      <c r="P44" s="20"/>
      <c r="Q44" s="6">
        <f t="shared" si="8"/>
        <v>3.273755</v>
      </c>
      <c r="R44" s="6">
        <f t="shared" si="9"/>
        <v>-7.4384537000000002</v>
      </c>
      <c r="S44" s="44">
        <f t="shared" si="10"/>
        <v>-7.6279607</v>
      </c>
      <c r="T44" s="44">
        <f t="shared" si="11"/>
        <v>-7.7799487000000003</v>
      </c>
      <c r="U44" s="44">
        <f t="shared" si="12"/>
        <v>-8.0730018999999995</v>
      </c>
      <c r="V44" s="44">
        <f t="shared" si="13"/>
        <v>-8.5318451</v>
      </c>
      <c r="W44" s="44">
        <f t="shared" si="14"/>
        <v>0</v>
      </c>
      <c r="X44" s="44">
        <f t="shared" si="15"/>
        <v>0</v>
      </c>
      <c r="Y44" s="20"/>
    </row>
    <row r="45" spans="2:25" x14ac:dyDescent="0.25">
      <c r="B45" s="87">
        <v>3036620000</v>
      </c>
      <c r="C45" s="87">
        <v>-7.9838170999999996</v>
      </c>
      <c r="D45" s="20"/>
      <c r="E45" s="6">
        <f t="shared" si="0"/>
        <v>3.3527999999999998</v>
      </c>
      <c r="F45" s="6">
        <f t="shared" si="1"/>
        <v>-7.7922988000000002</v>
      </c>
      <c r="G45" s="44">
        <f t="shared" si="2"/>
        <v>-8.0217781000000006</v>
      </c>
      <c r="H45" s="44">
        <f t="shared" si="3"/>
        <v>-8.3580523000000007</v>
      </c>
      <c r="I45" s="44">
        <f t="shared" si="4"/>
        <v>-8.6623259000000008</v>
      </c>
      <c r="J45" s="44">
        <f t="shared" si="5"/>
        <v>-8.9645329</v>
      </c>
      <c r="K45" s="44">
        <f t="shared" si="6"/>
        <v>0</v>
      </c>
      <c r="L45" s="44">
        <f t="shared" si="7"/>
        <v>0</v>
      </c>
      <c r="N45" s="87">
        <v>3036620000</v>
      </c>
      <c r="O45" s="87">
        <v>-7.3107986</v>
      </c>
      <c r="P45" s="20"/>
      <c r="Q45" s="6">
        <f t="shared" si="8"/>
        <v>3.3527999999999998</v>
      </c>
      <c r="R45" s="6">
        <f t="shared" si="9"/>
        <v>-7.4362320999999998</v>
      </c>
      <c r="S45" s="44">
        <f t="shared" si="10"/>
        <v>-7.5736331999999997</v>
      </c>
      <c r="T45" s="44">
        <f t="shared" si="11"/>
        <v>-7.8268528000000002</v>
      </c>
      <c r="U45" s="44">
        <f t="shared" si="12"/>
        <v>-8.111084</v>
      </c>
      <c r="V45" s="44">
        <f t="shared" si="13"/>
        <v>-8.4026384000000007</v>
      </c>
      <c r="W45" s="44">
        <f t="shared" si="14"/>
        <v>0</v>
      </c>
      <c r="X45" s="44">
        <f t="shared" si="15"/>
        <v>0</v>
      </c>
      <c r="Y45" s="20"/>
    </row>
    <row r="46" spans="2:25" x14ac:dyDescent="0.25">
      <c r="B46" s="87">
        <v>3115665000</v>
      </c>
      <c r="C46" s="87">
        <v>-7.9304608999999999</v>
      </c>
      <c r="D46" s="20"/>
      <c r="E46" s="6">
        <f t="shared" si="0"/>
        <v>3.431845</v>
      </c>
      <c r="F46" s="6">
        <f t="shared" si="1"/>
        <v>-7.7861500000000001</v>
      </c>
      <c r="G46" s="44">
        <f t="shared" si="2"/>
        <v>-7.9876556000000001</v>
      </c>
      <c r="H46" s="44">
        <f t="shared" si="3"/>
        <v>-8.3015737999999999</v>
      </c>
      <c r="I46" s="44">
        <f t="shared" si="4"/>
        <v>-8.5897751000000007</v>
      </c>
      <c r="J46" s="44">
        <f t="shared" si="5"/>
        <v>-8.8516463999999999</v>
      </c>
      <c r="K46" s="44">
        <f t="shared" si="6"/>
        <v>0</v>
      </c>
      <c r="L46" s="44">
        <f t="shared" si="7"/>
        <v>0</v>
      </c>
      <c r="N46" s="87">
        <v>3115665000</v>
      </c>
      <c r="O46" s="87">
        <v>-7.3121923999999998</v>
      </c>
      <c r="P46" s="20"/>
      <c r="Q46" s="6">
        <f t="shared" si="8"/>
        <v>3.431845</v>
      </c>
      <c r="R46" s="6">
        <f t="shared" si="9"/>
        <v>-7.5323558000000004</v>
      </c>
      <c r="S46" s="44">
        <f t="shared" si="10"/>
        <v>-7.6664614999999996</v>
      </c>
      <c r="T46" s="44">
        <f t="shared" si="11"/>
        <v>-7.8864879999999999</v>
      </c>
      <c r="U46" s="44">
        <f t="shared" si="12"/>
        <v>-8.1622572000000009</v>
      </c>
      <c r="V46" s="44">
        <f t="shared" si="13"/>
        <v>-8.4478711999999998</v>
      </c>
      <c r="W46" s="44">
        <f t="shared" si="14"/>
        <v>0</v>
      </c>
      <c r="X46" s="44">
        <f t="shared" si="15"/>
        <v>0</v>
      </c>
      <c r="Y46" s="20"/>
    </row>
    <row r="47" spans="2:25" x14ac:dyDescent="0.25">
      <c r="B47" s="87">
        <v>3194710000</v>
      </c>
      <c r="C47" s="87">
        <v>-7.9340786999999997</v>
      </c>
      <c r="D47" s="20"/>
      <c r="E47" s="6">
        <f t="shared" si="0"/>
        <v>3.5108899999999998</v>
      </c>
      <c r="F47" s="6">
        <f t="shared" si="1"/>
        <v>-7.8114061000000001</v>
      </c>
      <c r="G47" s="44">
        <f t="shared" si="2"/>
        <v>-7.9871740000000004</v>
      </c>
      <c r="H47" s="44">
        <f t="shared" si="3"/>
        <v>-8.2245501999999995</v>
      </c>
      <c r="I47" s="44">
        <f t="shared" si="4"/>
        <v>-8.4997997000000005</v>
      </c>
      <c r="J47" s="44">
        <f t="shared" si="5"/>
        <v>-8.8148060000000008</v>
      </c>
      <c r="K47" s="44">
        <f t="shared" si="6"/>
        <v>0</v>
      </c>
      <c r="L47" s="44">
        <f t="shared" si="7"/>
        <v>0</v>
      </c>
      <c r="N47" s="87">
        <v>3194710000</v>
      </c>
      <c r="O47" s="87">
        <v>-7.3352208000000001</v>
      </c>
      <c r="P47" s="20"/>
      <c r="Q47" s="6">
        <f t="shared" si="8"/>
        <v>3.5108899999999998</v>
      </c>
      <c r="R47" s="6">
        <f t="shared" si="9"/>
        <v>-7.6399907999999996</v>
      </c>
      <c r="S47" s="44">
        <f t="shared" si="10"/>
        <v>-7.7628551000000003</v>
      </c>
      <c r="T47" s="44">
        <f t="shared" si="11"/>
        <v>-7.9397925999999996</v>
      </c>
      <c r="U47" s="44">
        <f t="shared" si="12"/>
        <v>-8.2031527000000004</v>
      </c>
      <c r="V47" s="44">
        <f t="shared" si="13"/>
        <v>-8.5794791999999998</v>
      </c>
      <c r="W47" s="44">
        <f t="shared" si="14"/>
        <v>0</v>
      </c>
      <c r="X47" s="44">
        <f t="shared" si="15"/>
        <v>0</v>
      </c>
      <c r="Y47" s="20"/>
    </row>
    <row r="48" spans="2:25" x14ac:dyDescent="0.25">
      <c r="B48" s="87">
        <v>3273755000</v>
      </c>
      <c r="C48" s="87">
        <v>-7.9902252999999996</v>
      </c>
      <c r="D48" s="20"/>
      <c r="E48" s="6">
        <f t="shared" si="0"/>
        <v>3.5899350000000001</v>
      </c>
      <c r="F48" s="6">
        <f t="shared" si="1"/>
        <v>-7.8647651999999999</v>
      </c>
      <c r="G48" s="44">
        <f t="shared" si="2"/>
        <v>-8.0223025999999997</v>
      </c>
      <c r="H48" s="44">
        <f t="shared" si="3"/>
        <v>-8.1787310000000009</v>
      </c>
      <c r="I48" s="44">
        <f t="shared" si="4"/>
        <v>-8.4456004999999994</v>
      </c>
      <c r="J48" s="44">
        <f t="shared" si="5"/>
        <v>-8.7935561999999994</v>
      </c>
      <c r="K48" s="44">
        <f t="shared" si="6"/>
        <v>0</v>
      </c>
      <c r="L48" s="44">
        <f t="shared" si="7"/>
        <v>0</v>
      </c>
      <c r="N48" s="87">
        <v>3273755000</v>
      </c>
      <c r="O48" s="87">
        <v>-7.4384537000000002</v>
      </c>
      <c r="P48" s="20"/>
      <c r="Q48" s="6">
        <f t="shared" si="8"/>
        <v>3.5899350000000001</v>
      </c>
      <c r="R48" s="6">
        <f t="shared" si="9"/>
        <v>-7.7829905000000004</v>
      </c>
      <c r="S48" s="44">
        <f t="shared" si="10"/>
        <v>-7.8901024</v>
      </c>
      <c r="T48" s="44">
        <f t="shared" si="11"/>
        <v>-8.0255755999999998</v>
      </c>
      <c r="U48" s="44">
        <f t="shared" si="12"/>
        <v>-8.2839518000000005</v>
      </c>
      <c r="V48" s="44">
        <f t="shared" si="13"/>
        <v>-8.7218064999999996</v>
      </c>
      <c r="W48" s="44">
        <f t="shared" si="14"/>
        <v>0</v>
      </c>
      <c r="X48" s="44">
        <f t="shared" si="15"/>
        <v>0</v>
      </c>
      <c r="Y48" s="20"/>
    </row>
    <row r="49" spans="2:25" x14ac:dyDescent="0.25">
      <c r="B49" s="87">
        <v>3352800000</v>
      </c>
      <c r="C49" s="87">
        <v>-7.7922988000000002</v>
      </c>
      <c r="D49" s="20"/>
      <c r="E49" s="6">
        <f t="shared" si="0"/>
        <v>3.6689799999999999</v>
      </c>
      <c r="F49" s="6">
        <f t="shared" si="1"/>
        <v>-7.8030366999999998</v>
      </c>
      <c r="G49" s="44">
        <f t="shared" si="2"/>
        <v>-7.9590959999999997</v>
      </c>
      <c r="H49" s="44">
        <f t="shared" si="3"/>
        <v>-8.1252545999999999</v>
      </c>
      <c r="I49" s="44">
        <f t="shared" si="4"/>
        <v>-8.3890562000000006</v>
      </c>
      <c r="J49" s="44">
        <f t="shared" si="5"/>
        <v>-8.7561388000000004</v>
      </c>
      <c r="K49" s="44">
        <f t="shared" si="6"/>
        <v>0</v>
      </c>
      <c r="L49" s="44">
        <f t="shared" si="7"/>
        <v>0</v>
      </c>
      <c r="N49" s="87">
        <v>3352800000</v>
      </c>
      <c r="O49" s="87">
        <v>-7.4362320999999998</v>
      </c>
      <c r="P49" s="20"/>
      <c r="Q49" s="6">
        <f t="shared" si="8"/>
        <v>3.6689799999999999</v>
      </c>
      <c r="R49" s="6">
        <f t="shared" si="9"/>
        <v>-7.8759221999999998</v>
      </c>
      <c r="S49" s="44">
        <f t="shared" si="10"/>
        <v>-7.9739981000000002</v>
      </c>
      <c r="T49" s="44">
        <f t="shared" si="11"/>
        <v>-8.1085644000000006</v>
      </c>
      <c r="U49" s="44">
        <f t="shared" si="12"/>
        <v>-8.3651037000000006</v>
      </c>
      <c r="V49" s="44">
        <f t="shared" si="13"/>
        <v>-8.7527665999999993</v>
      </c>
      <c r="W49" s="44">
        <f t="shared" si="14"/>
        <v>0</v>
      </c>
      <c r="X49" s="44">
        <f t="shared" si="15"/>
        <v>0</v>
      </c>
      <c r="Y49" s="20"/>
    </row>
    <row r="50" spans="2:25" x14ac:dyDescent="0.25">
      <c r="B50" s="87">
        <v>3431845000</v>
      </c>
      <c r="C50" s="87">
        <v>-7.7861500000000001</v>
      </c>
      <c r="D50" s="20"/>
      <c r="E50" s="6">
        <f t="shared" si="0"/>
        <v>3.7480250000000002</v>
      </c>
      <c r="F50" s="6">
        <f t="shared" si="1"/>
        <v>-7.7076101000000001</v>
      </c>
      <c r="G50" s="44">
        <f t="shared" si="2"/>
        <v>-7.8575058000000002</v>
      </c>
      <c r="H50" s="44">
        <f t="shared" si="3"/>
        <v>-8.0562859000000007</v>
      </c>
      <c r="I50" s="44">
        <f t="shared" si="4"/>
        <v>-8.3172435999999994</v>
      </c>
      <c r="J50" s="44">
        <f t="shared" si="5"/>
        <v>-8.6803694</v>
      </c>
      <c r="K50" s="44">
        <f t="shared" si="6"/>
        <v>0</v>
      </c>
      <c r="L50" s="44">
        <f t="shared" si="7"/>
        <v>0</v>
      </c>
      <c r="N50" s="87">
        <v>3431845000</v>
      </c>
      <c r="O50" s="87">
        <v>-7.5323558000000004</v>
      </c>
      <c r="P50" s="20"/>
      <c r="Q50" s="6">
        <f t="shared" si="8"/>
        <v>3.7480250000000002</v>
      </c>
      <c r="R50" s="6">
        <f t="shared" si="9"/>
        <v>-7.9468373999999997</v>
      </c>
      <c r="S50" s="44">
        <f t="shared" si="10"/>
        <v>-8.0254478000000002</v>
      </c>
      <c r="T50" s="44">
        <f t="shared" si="11"/>
        <v>-8.1772738</v>
      </c>
      <c r="U50" s="44">
        <f t="shared" si="12"/>
        <v>-8.4249782999999994</v>
      </c>
      <c r="V50" s="44">
        <f t="shared" si="13"/>
        <v>-8.7777156999999999</v>
      </c>
      <c r="W50" s="44">
        <f t="shared" si="14"/>
        <v>0</v>
      </c>
      <c r="X50" s="44">
        <f t="shared" si="15"/>
        <v>0</v>
      </c>
      <c r="Y50" s="20"/>
    </row>
    <row r="51" spans="2:25" x14ac:dyDescent="0.25">
      <c r="B51" s="87">
        <v>3510890000</v>
      </c>
      <c r="C51" s="87">
        <v>-7.8114061000000001</v>
      </c>
      <c r="D51" s="20"/>
      <c r="E51" s="6">
        <f t="shared" si="0"/>
        <v>3.82707</v>
      </c>
      <c r="F51" s="6">
        <f t="shared" si="1"/>
        <v>-7.5877623999999999</v>
      </c>
      <c r="G51" s="44">
        <f t="shared" si="2"/>
        <v>-7.7328600999999999</v>
      </c>
      <c r="H51" s="44">
        <f t="shared" si="3"/>
        <v>-7.9599985999999996</v>
      </c>
      <c r="I51" s="44">
        <f t="shared" si="4"/>
        <v>-8.2273873999999996</v>
      </c>
      <c r="J51" s="44">
        <f t="shared" si="5"/>
        <v>-8.6016654999999993</v>
      </c>
      <c r="K51" s="44">
        <f t="shared" si="6"/>
        <v>0</v>
      </c>
      <c r="L51" s="44">
        <f t="shared" si="7"/>
        <v>0</v>
      </c>
      <c r="N51" s="87">
        <v>3510890000</v>
      </c>
      <c r="O51" s="87">
        <v>-7.6399907999999996</v>
      </c>
      <c r="P51" s="20"/>
      <c r="Q51" s="6">
        <f t="shared" si="8"/>
        <v>3.82707</v>
      </c>
      <c r="R51" s="6">
        <f t="shared" si="9"/>
        <v>-8.0040855000000004</v>
      </c>
      <c r="S51" s="44">
        <f t="shared" si="10"/>
        <v>-8.0827456000000009</v>
      </c>
      <c r="T51" s="44">
        <f t="shared" si="11"/>
        <v>-8.2193717999999993</v>
      </c>
      <c r="U51" s="44">
        <f t="shared" si="12"/>
        <v>-8.4544926</v>
      </c>
      <c r="V51" s="44">
        <f t="shared" si="13"/>
        <v>-8.8632889000000006</v>
      </c>
      <c r="W51" s="44">
        <f t="shared" si="14"/>
        <v>0</v>
      </c>
      <c r="X51" s="44">
        <f t="shared" si="15"/>
        <v>0</v>
      </c>
      <c r="Y51" s="20"/>
    </row>
    <row r="52" spans="2:25" x14ac:dyDescent="0.25">
      <c r="B52" s="87">
        <v>3589935000</v>
      </c>
      <c r="C52" s="87">
        <v>-7.8647651999999999</v>
      </c>
      <c r="D52" s="20"/>
      <c r="E52" s="6">
        <f t="shared" si="0"/>
        <v>3.9061149999999998</v>
      </c>
      <c r="F52" s="6">
        <f t="shared" si="1"/>
        <v>-7.5242114000000004</v>
      </c>
      <c r="G52" s="44">
        <f t="shared" si="2"/>
        <v>-7.6431899000000003</v>
      </c>
      <c r="H52" s="44">
        <f t="shared" si="3"/>
        <v>-7.8387412999999997</v>
      </c>
      <c r="I52" s="44">
        <f t="shared" si="4"/>
        <v>-8.1073122000000009</v>
      </c>
      <c r="J52" s="44">
        <f t="shared" si="5"/>
        <v>-8.5349530999999992</v>
      </c>
      <c r="K52" s="44">
        <f t="shared" si="6"/>
        <v>0</v>
      </c>
      <c r="L52" s="44">
        <f t="shared" si="7"/>
        <v>0</v>
      </c>
      <c r="N52" s="87">
        <v>3589935000</v>
      </c>
      <c r="O52" s="87">
        <v>-7.7829905000000004</v>
      </c>
      <c r="P52" s="20"/>
      <c r="Q52" s="6">
        <f t="shared" si="8"/>
        <v>3.9061149999999998</v>
      </c>
      <c r="R52" s="6">
        <f t="shared" si="9"/>
        <v>-8.0717935999999995</v>
      </c>
      <c r="S52" s="44">
        <f t="shared" si="10"/>
        <v>-8.1391381999999997</v>
      </c>
      <c r="T52" s="44">
        <f t="shared" si="11"/>
        <v>-8.2481936999999999</v>
      </c>
      <c r="U52" s="44">
        <f t="shared" si="12"/>
        <v>-8.4688654000000003</v>
      </c>
      <c r="V52" s="44">
        <f t="shared" si="13"/>
        <v>-8.9069424000000001</v>
      </c>
      <c r="W52" s="44">
        <f t="shared" si="14"/>
        <v>0</v>
      </c>
      <c r="X52" s="44">
        <f t="shared" si="15"/>
        <v>0</v>
      </c>
      <c r="Y52" s="20"/>
    </row>
    <row r="53" spans="2:25" x14ac:dyDescent="0.25">
      <c r="B53" s="87">
        <v>3668980000</v>
      </c>
      <c r="C53" s="87">
        <v>-7.8030366999999998</v>
      </c>
      <c r="D53" s="20"/>
      <c r="E53" s="6">
        <f t="shared" si="0"/>
        <v>3.98516</v>
      </c>
      <c r="F53" s="6">
        <f t="shared" si="1"/>
        <v>-7.4447926999999998</v>
      </c>
      <c r="G53" s="44">
        <f t="shared" si="2"/>
        <v>-7.5644565000000004</v>
      </c>
      <c r="H53" s="44">
        <f t="shared" si="3"/>
        <v>-7.7331333000000004</v>
      </c>
      <c r="I53" s="44">
        <f t="shared" si="4"/>
        <v>-8.0053406000000003</v>
      </c>
      <c r="J53" s="44">
        <f t="shared" si="5"/>
        <v>-8.5126466999999995</v>
      </c>
      <c r="K53" s="44">
        <f t="shared" si="6"/>
        <v>0</v>
      </c>
      <c r="L53" s="44">
        <f t="shared" si="7"/>
        <v>0</v>
      </c>
      <c r="N53" s="87">
        <v>3668980000</v>
      </c>
      <c r="O53" s="87">
        <v>-7.8759221999999998</v>
      </c>
      <c r="P53" s="20"/>
      <c r="Q53" s="6">
        <f t="shared" si="8"/>
        <v>3.98516</v>
      </c>
      <c r="R53" s="6">
        <f t="shared" si="9"/>
        <v>-8.1013602999999996</v>
      </c>
      <c r="S53" s="44">
        <f t="shared" si="10"/>
        <v>-8.1574535000000008</v>
      </c>
      <c r="T53" s="44">
        <f t="shared" si="11"/>
        <v>-8.2683219999999995</v>
      </c>
      <c r="U53" s="44">
        <f t="shared" si="12"/>
        <v>-8.4805554999999995</v>
      </c>
      <c r="V53" s="44">
        <f t="shared" si="13"/>
        <v>-8.8796014999999997</v>
      </c>
      <c r="W53" s="44">
        <f t="shared" si="14"/>
        <v>0</v>
      </c>
      <c r="X53" s="44">
        <f t="shared" si="15"/>
        <v>0</v>
      </c>
      <c r="Y53" s="20"/>
    </row>
    <row r="54" spans="2:25" x14ac:dyDescent="0.25">
      <c r="B54" s="87">
        <v>3748025000</v>
      </c>
      <c r="C54" s="87">
        <v>-7.7076101000000001</v>
      </c>
      <c r="D54" s="20"/>
      <c r="E54" s="6">
        <f t="shared" si="0"/>
        <v>4.0642050000000003</v>
      </c>
      <c r="F54" s="6">
        <f t="shared" si="1"/>
        <v>-7.3218122000000001</v>
      </c>
      <c r="G54" s="44">
        <f t="shared" si="2"/>
        <v>-7.4166536000000001</v>
      </c>
      <c r="H54" s="44">
        <f t="shared" si="3"/>
        <v>-7.6536121000000001</v>
      </c>
      <c r="I54" s="44">
        <f t="shared" si="4"/>
        <v>-7.9277153</v>
      </c>
      <c r="J54" s="44">
        <f t="shared" si="5"/>
        <v>-8.2661724000000003</v>
      </c>
      <c r="K54" s="44">
        <f t="shared" si="6"/>
        <v>0</v>
      </c>
      <c r="L54" s="44">
        <f t="shared" si="7"/>
        <v>0</v>
      </c>
      <c r="N54" s="87">
        <v>3748025000</v>
      </c>
      <c r="O54" s="87">
        <v>-7.9468373999999997</v>
      </c>
      <c r="P54" s="20"/>
      <c r="Q54" s="6">
        <f t="shared" si="8"/>
        <v>4.0642050000000003</v>
      </c>
      <c r="R54" s="6">
        <f t="shared" si="9"/>
        <v>-8.1355953000000003</v>
      </c>
      <c r="S54" s="44">
        <f t="shared" si="10"/>
        <v>-8.1775369999999992</v>
      </c>
      <c r="T54" s="44">
        <f t="shared" si="11"/>
        <v>-8.2895097999999994</v>
      </c>
      <c r="U54" s="44">
        <f t="shared" si="12"/>
        <v>-8.4965533999999998</v>
      </c>
      <c r="V54" s="44">
        <f t="shared" si="13"/>
        <v>-8.8470668999999997</v>
      </c>
      <c r="W54" s="44">
        <f t="shared" si="14"/>
        <v>0</v>
      </c>
      <c r="X54" s="44">
        <f t="shared" si="15"/>
        <v>0</v>
      </c>
      <c r="Y54" s="20"/>
    </row>
    <row r="55" spans="2:25" x14ac:dyDescent="0.25">
      <c r="B55" s="87">
        <v>3827070000</v>
      </c>
      <c r="C55" s="87">
        <v>-7.5877623999999999</v>
      </c>
      <c r="D55" s="20"/>
      <c r="E55" s="6">
        <f t="shared" si="0"/>
        <v>4.1432500000000001</v>
      </c>
      <c r="F55" s="6">
        <f t="shared" si="1"/>
        <v>-7.2601465999999997</v>
      </c>
      <c r="G55" s="44">
        <f t="shared" si="2"/>
        <v>-7.3676081</v>
      </c>
      <c r="H55" s="44">
        <f t="shared" si="3"/>
        <v>-7.6063913999999997</v>
      </c>
      <c r="I55" s="44">
        <f t="shared" si="4"/>
        <v>-7.8847488999999999</v>
      </c>
      <c r="J55" s="44">
        <f t="shared" si="5"/>
        <v>-8.3075303999999992</v>
      </c>
      <c r="K55" s="44">
        <f t="shared" si="6"/>
        <v>0</v>
      </c>
      <c r="L55" s="44">
        <f t="shared" si="7"/>
        <v>0</v>
      </c>
      <c r="N55" s="87">
        <v>3827070000</v>
      </c>
      <c r="O55" s="87">
        <v>-8.0040855000000004</v>
      </c>
      <c r="P55" s="20"/>
      <c r="Q55" s="6">
        <f t="shared" si="8"/>
        <v>4.1432500000000001</v>
      </c>
      <c r="R55" s="6">
        <f t="shared" si="9"/>
        <v>-8.1436566999999993</v>
      </c>
      <c r="S55" s="44">
        <f t="shared" si="10"/>
        <v>-8.1809378000000006</v>
      </c>
      <c r="T55" s="44">
        <f t="shared" si="11"/>
        <v>-8.3145199000000005</v>
      </c>
      <c r="U55" s="44">
        <f t="shared" si="12"/>
        <v>-8.5260706000000006</v>
      </c>
      <c r="V55" s="44">
        <f t="shared" si="13"/>
        <v>-8.8824196000000004</v>
      </c>
      <c r="W55" s="44">
        <f t="shared" si="14"/>
        <v>0</v>
      </c>
      <c r="X55" s="44">
        <f t="shared" si="15"/>
        <v>0</v>
      </c>
      <c r="Y55" s="20"/>
    </row>
    <row r="56" spans="2:25" x14ac:dyDescent="0.25">
      <c r="B56" s="87">
        <v>3906115000</v>
      </c>
      <c r="C56" s="87">
        <v>-7.5242114000000004</v>
      </c>
      <c r="E56" s="6">
        <f t="shared" si="0"/>
        <v>4.2222949999999999</v>
      </c>
      <c r="F56" s="6">
        <f t="shared" si="1"/>
        <v>-7.2860617999999997</v>
      </c>
      <c r="G56" s="44">
        <f t="shared" si="2"/>
        <v>-7.3856411</v>
      </c>
      <c r="H56" s="44">
        <f t="shared" si="3"/>
        <v>-7.5808286999999996</v>
      </c>
      <c r="I56" s="44">
        <f t="shared" si="4"/>
        <v>-7.8630146999999999</v>
      </c>
      <c r="J56" s="44">
        <f t="shared" si="5"/>
        <v>-8.3198785999999991</v>
      </c>
      <c r="K56" s="44">
        <f t="shared" si="6"/>
        <v>0</v>
      </c>
      <c r="L56" s="44">
        <f t="shared" si="7"/>
        <v>0</v>
      </c>
      <c r="N56" s="87">
        <v>3906115000</v>
      </c>
      <c r="O56" s="87">
        <v>-8.0717935999999995</v>
      </c>
      <c r="Q56" s="6">
        <f t="shared" si="8"/>
        <v>4.2222949999999999</v>
      </c>
      <c r="R56" s="6">
        <f t="shared" si="9"/>
        <v>-8.2027864000000008</v>
      </c>
      <c r="S56" s="44">
        <f t="shared" si="10"/>
        <v>-8.2397431999999995</v>
      </c>
      <c r="T56" s="44">
        <f t="shared" si="11"/>
        <v>-8.3467312000000007</v>
      </c>
      <c r="U56" s="44">
        <f t="shared" si="12"/>
        <v>-8.5589856999999991</v>
      </c>
      <c r="V56" s="44">
        <f t="shared" si="13"/>
        <v>-8.9385118000000006</v>
      </c>
      <c r="W56" s="44">
        <f t="shared" si="14"/>
        <v>0</v>
      </c>
      <c r="X56" s="44">
        <f t="shared" si="15"/>
        <v>0</v>
      </c>
    </row>
    <row r="57" spans="2:25" x14ac:dyDescent="0.25">
      <c r="B57" s="87">
        <v>3985160000</v>
      </c>
      <c r="C57" s="87">
        <v>-7.4447926999999998</v>
      </c>
      <c r="E57" s="6">
        <f t="shared" si="0"/>
        <v>4.3013399999999997</v>
      </c>
      <c r="F57" s="6">
        <f t="shared" si="1"/>
        <v>-7.2929377999999998</v>
      </c>
      <c r="G57" s="44">
        <f t="shared" si="2"/>
        <v>-7.4187159999999999</v>
      </c>
      <c r="H57" s="44">
        <f t="shared" si="3"/>
        <v>-7.5923181</v>
      </c>
      <c r="I57" s="44">
        <f t="shared" si="4"/>
        <v>-7.8814358999999996</v>
      </c>
      <c r="J57" s="44">
        <f t="shared" si="5"/>
        <v>-8.4236602999999999</v>
      </c>
      <c r="K57" s="44">
        <f t="shared" si="6"/>
        <v>0</v>
      </c>
      <c r="L57" s="44">
        <f t="shared" si="7"/>
        <v>0</v>
      </c>
      <c r="N57" s="87">
        <v>3985160000</v>
      </c>
      <c r="O57" s="87">
        <v>-8.1013602999999996</v>
      </c>
      <c r="Q57" s="6">
        <f t="shared" si="8"/>
        <v>4.3013399999999997</v>
      </c>
      <c r="R57" s="6">
        <f t="shared" si="9"/>
        <v>-8.2456942000000009</v>
      </c>
      <c r="S57" s="44">
        <f t="shared" si="10"/>
        <v>-8.2826337999999993</v>
      </c>
      <c r="T57" s="44">
        <f t="shared" si="11"/>
        <v>-8.3909616000000007</v>
      </c>
      <c r="U57" s="44">
        <f t="shared" si="12"/>
        <v>-8.6062659999999997</v>
      </c>
      <c r="V57" s="44">
        <f t="shared" si="13"/>
        <v>-9.0771799000000009</v>
      </c>
      <c r="W57" s="44">
        <f t="shared" si="14"/>
        <v>0</v>
      </c>
      <c r="X57" s="44">
        <f t="shared" si="15"/>
        <v>0</v>
      </c>
    </row>
    <row r="58" spans="2:25" x14ac:dyDescent="0.25">
      <c r="B58" s="87">
        <v>4064205000</v>
      </c>
      <c r="C58" s="87">
        <v>-7.3218122000000001</v>
      </c>
      <c r="E58" s="6">
        <f t="shared" si="0"/>
        <v>4.3803850000000004</v>
      </c>
      <c r="F58" s="6">
        <f t="shared" si="1"/>
        <v>-7.2988657999999997</v>
      </c>
      <c r="G58" s="44">
        <f t="shared" si="2"/>
        <v>-7.4385032999999998</v>
      </c>
      <c r="H58" s="44">
        <f t="shared" si="3"/>
        <v>-7.6103287000000002</v>
      </c>
      <c r="I58" s="44">
        <f t="shared" si="4"/>
        <v>-7.9071283000000001</v>
      </c>
      <c r="J58" s="44">
        <f t="shared" si="5"/>
        <v>-8.5127658999999998</v>
      </c>
      <c r="K58" s="44">
        <f t="shared" si="6"/>
        <v>0</v>
      </c>
      <c r="L58" s="44">
        <f t="shared" si="7"/>
        <v>0</v>
      </c>
      <c r="N58" s="87">
        <v>4064205000</v>
      </c>
      <c r="O58" s="87">
        <v>-8.1355953000000003</v>
      </c>
      <c r="Q58" s="6">
        <f t="shared" si="8"/>
        <v>4.3803850000000004</v>
      </c>
      <c r="R58" s="6">
        <f t="shared" si="9"/>
        <v>-8.2786635999999998</v>
      </c>
      <c r="S58" s="44">
        <f t="shared" si="10"/>
        <v>-8.3139152999999997</v>
      </c>
      <c r="T58" s="44">
        <f t="shared" si="11"/>
        <v>-8.4452838999999997</v>
      </c>
      <c r="U58" s="44">
        <f t="shared" si="12"/>
        <v>-8.6647452999999999</v>
      </c>
      <c r="V58" s="44">
        <f t="shared" si="13"/>
        <v>-9.1474437999999996</v>
      </c>
      <c r="W58" s="44">
        <f t="shared" si="14"/>
        <v>0</v>
      </c>
      <c r="X58" s="44">
        <f t="shared" si="15"/>
        <v>0</v>
      </c>
    </row>
    <row r="59" spans="2:25" x14ac:dyDescent="0.25">
      <c r="B59" s="87">
        <v>4143250000</v>
      </c>
      <c r="C59" s="87">
        <v>-7.2601465999999997</v>
      </c>
      <c r="E59" s="6">
        <f t="shared" si="0"/>
        <v>4.4594300000000002</v>
      </c>
      <c r="F59" s="6">
        <f t="shared" si="1"/>
        <v>-7.3250618000000003</v>
      </c>
      <c r="G59" s="44">
        <f t="shared" si="2"/>
        <v>-7.4514771</v>
      </c>
      <c r="H59" s="44">
        <f t="shared" si="3"/>
        <v>-7.6080861000000004</v>
      </c>
      <c r="I59" s="44">
        <f t="shared" si="4"/>
        <v>-7.9124537000000004</v>
      </c>
      <c r="J59" s="44">
        <f t="shared" si="5"/>
        <v>-8.5486716999999999</v>
      </c>
      <c r="K59" s="44">
        <f t="shared" si="6"/>
        <v>0</v>
      </c>
      <c r="L59" s="44">
        <f t="shared" si="7"/>
        <v>0</v>
      </c>
      <c r="N59" s="87">
        <v>4143250000</v>
      </c>
      <c r="O59" s="87">
        <v>-8.1436566999999993</v>
      </c>
      <c r="Q59" s="6">
        <f t="shared" si="8"/>
        <v>4.4594300000000002</v>
      </c>
      <c r="R59" s="6">
        <f t="shared" si="9"/>
        <v>-8.3469037999999998</v>
      </c>
      <c r="S59" s="44">
        <f t="shared" si="10"/>
        <v>-8.3913021000000008</v>
      </c>
      <c r="T59" s="44">
        <f t="shared" si="11"/>
        <v>-8.4865893999999997</v>
      </c>
      <c r="U59" s="44">
        <f t="shared" si="12"/>
        <v>-8.7157096999999997</v>
      </c>
      <c r="V59" s="44">
        <f t="shared" si="13"/>
        <v>-9.1704577999999994</v>
      </c>
      <c r="W59" s="44">
        <f t="shared" si="14"/>
        <v>0</v>
      </c>
      <c r="X59" s="44">
        <f t="shared" si="15"/>
        <v>0</v>
      </c>
    </row>
    <row r="60" spans="2:25" x14ac:dyDescent="0.25">
      <c r="B60" s="87">
        <v>4222295000</v>
      </c>
      <c r="C60" s="87">
        <v>-7.2860617999999997</v>
      </c>
      <c r="E60" s="6">
        <f t="shared" si="0"/>
        <v>4.538475</v>
      </c>
      <c r="F60" s="6">
        <f t="shared" si="1"/>
        <v>-7.3396052999999997</v>
      </c>
      <c r="G60" s="44">
        <f t="shared" si="2"/>
        <v>-7.4620147000000001</v>
      </c>
      <c r="H60" s="44">
        <f t="shared" si="3"/>
        <v>-7.5971679999999999</v>
      </c>
      <c r="I60" s="44">
        <f t="shared" si="4"/>
        <v>-7.9035630000000001</v>
      </c>
      <c r="J60" s="44">
        <f t="shared" si="5"/>
        <v>-8.5974588000000001</v>
      </c>
      <c r="K60" s="44">
        <f t="shared" si="6"/>
        <v>0</v>
      </c>
      <c r="L60" s="44">
        <f t="shared" si="7"/>
        <v>0</v>
      </c>
      <c r="N60" s="87">
        <v>4222295000</v>
      </c>
      <c r="O60" s="87">
        <v>-8.2027864000000008</v>
      </c>
      <c r="Q60" s="6">
        <f t="shared" si="8"/>
        <v>4.538475</v>
      </c>
      <c r="R60" s="6">
        <f t="shared" si="9"/>
        <v>-8.3611269000000004</v>
      </c>
      <c r="S60" s="44">
        <f t="shared" si="10"/>
        <v>-8.4305839999999996</v>
      </c>
      <c r="T60" s="44">
        <f t="shared" si="11"/>
        <v>-8.5293168999999995</v>
      </c>
      <c r="U60" s="44">
        <f t="shared" si="12"/>
        <v>-8.7664471000000006</v>
      </c>
      <c r="V60" s="44">
        <f t="shared" si="13"/>
        <v>-9.3634862999999999</v>
      </c>
      <c r="W60" s="44">
        <f t="shared" si="14"/>
        <v>0</v>
      </c>
      <c r="X60" s="44">
        <f t="shared" si="15"/>
        <v>0</v>
      </c>
    </row>
    <row r="61" spans="2:25" x14ac:dyDescent="0.25">
      <c r="B61" s="87">
        <v>4301340000</v>
      </c>
      <c r="C61" s="87">
        <v>-7.2929377999999998</v>
      </c>
      <c r="E61" s="6">
        <f t="shared" si="0"/>
        <v>4.6175199999999998</v>
      </c>
      <c r="F61" s="6">
        <f t="shared" si="1"/>
        <v>-7.2981132999999998</v>
      </c>
      <c r="G61" s="44">
        <f t="shared" si="2"/>
        <v>-7.3878775000000001</v>
      </c>
      <c r="H61" s="44">
        <f t="shared" si="3"/>
        <v>-7.5695753000000003</v>
      </c>
      <c r="I61" s="44">
        <f t="shared" si="4"/>
        <v>-7.8659886999999999</v>
      </c>
      <c r="J61" s="44">
        <f t="shared" si="5"/>
        <v>-8.5768242000000008</v>
      </c>
      <c r="K61" s="44">
        <f t="shared" si="6"/>
        <v>0</v>
      </c>
      <c r="L61" s="44">
        <f t="shared" si="7"/>
        <v>0</v>
      </c>
      <c r="N61" s="87">
        <v>4301340000</v>
      </c>
      <c r="O61" s="87">
        <v>-8.2456942000000009</v>
      </c>
      <c r="Q61" s="6">
        <f t="shared" si="8"/>
        <v>4.6175199999999998</v>
      </c>
      <c r="R61" s="6">
        <f t="shared" si="9"/>
        <v>-8.3497868000000004</v>
      </c>
      <c r="S61" s="44">
        <f t="shared" si="10"/>
        <v>-8.4148616999999994</v>
      </c>
      <c r="T61" s="44">
        <f t="shared" si="11"/>
        <v>-8.5805758999999995</v>
      </c>
      <c r="U61" s="44">
        <f t="shared" si="12"/>
        <v>-8.8415841999999998</v>
      </c>
      <c r="V61" s="44">
        <f t="shared" si="13"/>
        <v>-9.4173659999999995</v>
      </c>
      <c r="W61" s="44">
        <f t="shared" si="14"/>
        <v>0</v>
      </c>
      <c r="X61" s="44">
        <f t="shared" si="15"/>
        <v>0</v>
      </c>
    </row>
    <row r="62" spans="2:25" x14ac:dyDescent="0.25">
      <c r="B62" s="87">
        <v>4380385000</v>
      </c>
      <c r="C62" s="87">
        <v>-7.2988657999999997</v>
      </c>
      <c r="E62" s="6">
        <f t="shared" si="0"/>
        <v>4.6965649999999997</v>
      </c>
      <c r="F62" s="6">
        <f t="shared" si="1"/>
        <v>-7.3230890999999998</v>
      </c>
      <c r="G62" s="44">
        <f t="shared" si="2"/>
        <v>-7.4011836000000004</v>
      </c>
      <c r="H62" s="44">
        <f t="shared" si="3"/>
        <v>-7.5434260000000002</v>
      </c>
      <c r="I62" s="44">
        <f t="shared" si="4"/>
        <v>-7.8391156000000004</v>
      </c>
      <c r="J62" s="44">
        <f t="shared" si="5"/>
        <v>-8.5707369</v>
      </c>
      <c r="K62" s="44">
        <f t="shared" si="6"/>
        <v>0</v>
      </c>
      <c r="L62" s="44">
        <f t="shared" si="7"/>
        <v>0</v>
      </c>
      <c r="N62" s="87">
        <v>4380385000</v>
      </c>
      <c r="O62" s="87">
        <v>-8.2786635999999998</v>
      </c>
      <c r="Q62" s="6">
        <f t="shared" si="8"/>
        <v>4.6965649999999997</v>
      </c>
      <c r="R62" s="6">
        <f t="shared" si="9"/>
        <v>-8.3720694000000009</v>
      </c>
      <c r="S62" s="44">
        <f t="shared" si="10"/>
        <v>-8.4588213000000003</v>
      </c>
      <c r="T62" s="44">
        <f t="shared" si="11"/>
        <v>-8.6322154999999992</v>
      </c>
      <c r="U62" s="44">
        <f t="shared" si="12"/>
        <v>-8.9357776999999992</v>
      </c>
      <c r="V62" s="44">
        <f t="shared" si="13"/>
        <v>-9.4610146999999998</v>
      </c>
      <c r="W62" s="44">
        <f t="shared" si="14"/>
        <v>0</v>
      </c>
      <c r="X62" s="44">
        <f t="shared" si="15"/>
        <v>0</v>
      </c>
    </row>
    <row r="63" spans="2:25" x14ac:dyDescent="0.25">
      <c r="B63" s="87">
        <v>4459430000</v>
      </c>
      <c r="C63" s="87">
        <v>-7.3250618000000003</v>
      </c>
      <c r="E63" s="6">
        <f t="shared" si="0"/>
        <v>4.7756100000000004</v>
      </c>
      <c r="F63" s="6">
        <f t="shared" si="1"/>
        <v>-7.3075266000000001</v>
      </c>
      <c r="G63" s="44">
        <f t="shared" si="2"/>
        <v>-7.3728309000000003</v>
      </c>
      <c r="H63" s="44">
        <f t="shared" si="3"/>
        <v>-7.5169034000000003</v>
      </c>
      <c r="I63" s="44">
        <f t="shared" si="4"/>
        <v>-7.8182844999999999</v>
      </c>
      <c r="J63" s="44">
        <f t="shared" si="5"/>
        <v>-8.4249592</v>
      </c>
      <c r="K63" s="44">
        <f t="shared" si="6"/>
        <v>0</v>
      </c>
      <c r="L63" s="44">
        <f t="shared" si="7"/>
        <v>0</v>
      </c>
      <c r="N63" s="87">
        <v>4459430000</v>
      </c>
      <c r="O63" s="87">
        <v>-8.3469037999999998</v>
      </c>
      <c r="Q63" s="6">
        <f t="shared" si="8"/>
        <v>4.7756100000000004</v>
      </c>
      <c r="R63" s="6">
        <f t="shared" si="9"/>
        <v>-8.3961305999999993</v>
      </c>
      <c r="S63" s="44">
        <f t="shared" si="10"/>
        <v>-8.4973354000000008</v>
      </c>
      <c r="T63" s="44">
        <f t="shared" si="11"/>
        <v>-8.7035189000000006</v>
      </c>
      <c r="U63" s="44">
        <f t="shared" si="12"/>
        <v>-9.0396242000000004</v>
      </c>
      <c r="V63" s="44">
        <f t="shared" si="13"/>
        <v>-9.7168349999999997</v>
      </c>
      <c r="W63" s="44">
        <f t="shared" si="14"/>
        <v>0</v>
      </c>
      <c r="X63" s="44">
        <f t="shared" si="15"/>
        <v>0</v>
      </c>
    </row>
    <row r="64" spans="2:25" x14ac:dyDescent="0.25">
      <c r="B64" s="87">
        <v>4538475000</v>
      </c>
      <c r="C64" s="87">
        <v>-7.3396052999999997</v>
      </c>
      <c r="E64" s="6">
        <f t="shared" si="0"/>
        <v>4.8546550000000002</v>
      </c>
      <c r="F64" s="6">
        <f t="shared" si="1"/>
        <v>-7.3194474999999999</v>
      </c>
      <c r="G64" s="44">
        <f t="shared" si="2"/>
        <v>-7.3728208999999998</v>
      </c>
      <c r="H64" s="44">
        <f t="shared" si="3"/>
        <v>-7.5152950000000001</v>
      </c>
      <c r="I64" s="44">
        <f t="shared" si="4"/>
        <v>-7.8262720000000003</v>
      </c>
      <c r="J64" s="44">
        <f t="shared" si="5"/>
        <v>-8.6269264000000003</v>
      </c>
      <c r="K64" s="44">
        <f t="shared" si="6"/>
        <v>0</v>
      </c>
      <c r="L64" s="44">
        <f t="shared" si="7"/>
        <v>0</v>
      </c>
      <c r="N64" s="87">
        <v>4538475000</v>
      </c>
      <c r="O64" s="87">
        <v>-8.3611269000000004</v>
      </c>
      <c r="Q64" s="6">
        <f t="shared" si="8"/>
        <v>4.8546550000000002</v>
      </c>
      <c r="R64" s="6">
        <f t="shared" si="9"/>
        <v>-8.4353303999999998</v>
      </c>
      <c r="S64" s="44">
        <f t="shared" si="10"/>
        <v>-8.5533132999999992</v>
      </c>
      <c r="T64" s="44">
        <f t="shared" si="11"/>
        <v>-8.8013534999999994</v>
      </c>
      <c r="U64" s="44">
        <f t="shared" si="12"/>
        <v>-9.1653996000000006</v>
      </c>
      <c r="V64" s="44">
        <f t="shared" si="13"/>
        <v>-9.9186324999999993</v>
      </c>
      <c r="W64" s="44">
        <f t="shared" si="14"/>
        <v>0</v>
      </c>
      <c r="X64" s="44">
        <f t="shared" si="15"/>
        <v>0</v>
      </c>
    </row>
    <row r="65" spans="2:24" x14ac:dyDescent="0.25">
      <c r="B65" s="87">
        <v>4617520000</v>
      </c>
      <c r="C65" s="87">
        <v>-7.2981132999999998</v>
      </c>
      <c r="E65" s="6">
        <f t="shared" si="0"/>
        <v>4.9337</v>
      </c>
      <c r="F65" s="6">
        <f t="shared" si="1"/>
        <v>-7.3313718000000003</v>
      </c>
      <c r="G65" s="44">
        <f t="shared" si="2"/>
        <v>-7.3841815000000004</v>
      </c>
      <c r="H65" s="44">
        <f t="shared" si="3"/>
        <v>-7.5105281000000002</v>
      </c>
      <c r="I65" s="44">
        <f t="shared" si="4"/>
        <v>-7.8317256000000004</v>
      </c>
      <c r="J65" s="44">
        <f t="shared" si="5"/>
        <v>-8.8502007000000003</v>
      </c>
      <c r="K65" s="44">
        <f t="shared" si="6"/>
        <v>0</v>
      </c>
      <c r="L65" s="44">
        <f t="shared" si="7"/>
        <v>0</v>
      </c>
      <c r="N65" s="87">
        <v>4617520000</v>
      </c>
      <c r="O65" s="87">
        <v>-8.3497868000000004</v>
      </c>
      <c r="Q65" s="6">
        <f t="shared" si="8"/>
        <v>4.9337</v>
      </c>
      <c r="R65" s="6">
        <f t="shared" si="9"/>
        <v>-8.5340796000000001</v>
      </c>
      <c r="S65" s="44">
        <f t="shared" si="10"/>
        <v>-8.6758451000000001</v>
      </c>
      <c r="T65" s="44">
        <f t="shared" si="11"/>
        <v>-8.8936738999999996</v>
      </c>
      <c r="U65" s="44">
        <f t="shared" si="12"/>
        <v>-9.2846402999999995</v>
      </c>
      <c r="V65" s="44">
        <f t="shared" si="13"/>
        <v>-9.9623536999999995</v>
      </c>
      <c r="W65" s="44">
        <f t="shared" si="14"/>
        <v>0</v>
      </c>
      <c r="X65" s="44">
        <f t="shared" si="15"/>
        <v>0</v>
      </c>
    </row>
    <row r="66" spans="2:24" x14ac:dyDescent="0.25">
      <c r="B66" s="87">
        <v>4696565000</v>
      </c>
      <c r="C66" s="87">
        <v>-7.3230890999999998</v>
      </c>
      <c r="E66" s="6">
        <f t="shared" si="0"/>
        <v>5.0127449999999998</v>
      </c>
      <c r="F66" s="6">
        <f t="shared" si="1"/>
        <v>-7.3682727999999997</v>
      </c>
      <c r="G66" s="44">
        <f t="shared" si="2"/>
        <v>-7.4095769000000002</v>
      </c>
      <c r="H66" s="44">
        <f t="shared" si="3"/>
        <v>-7.5105934000000003</v>
      </c>
      <c r="I66" s="44">
        <f t="shared" si="4"/>
        <v>-7.8558368999999999</v>
      </c>
      <c r="J66" s="44">
        <f t="shared" si="5"/>
        <v>-8.8445177000000008</v>
      </c>
      <c r="K66" s="44">
        <f t="shared" si="6"/>
        <v>0</v>
      </c>
      <c r="L66" s="44">
        <f t="shared" si="7"/>
        <v>0</v>
      </c>
      <c r="N66" s="87">
        <v>4696565000</v>
      </c>
      <c r="O66" s="87">
        <v>-8.3720694000000009</v>
      </c>
      <c r="Q66" s="6">
        <f t="shared" si="8"/>
        <v>5.0127449999999998</v>
      </c>
      <c r="R66" s="6">
        <f t="shared" si="9"/>
        <v>-8.6529293000000003</v>
      </c>
      <c r="S66" s="44">
        <f t="shared" si="10"/>
        <v>-8.8160439000000004</v>
      </c>
      <c r="T66" s="44">
        <f t="shared" si="11"/>
        <v>-8.9522905000000002</v>
      </c>
      <c r="U66" s="44">
        <f t="shared" si="12"/>
        <v>-9.3522177000000006</v>
      </c>
      <c r="V66" s="44">
        <f t="shared" si="13"/>
        <v>-10.088747</v>
      </c>
      <c r="W66" s="44">
        <f t="shared" si="14"/>
        <v>0</v>
      </c>
      <c r="X66" s="44">
        <f t="shared" si="15"/>
        <v>0</v>
      </c>
    </row>
    <row r="67" spans="2:24" x14ac:dyDescent="0.25">
      <c r="B67" s="87">
        <v>4775610000</v>
      </c>
      <c r="C67" s="87">
        <v>-7.3075266000000001</v>
      </c>
      <c r="E67" s="6">
        <f t="shared" si="0"/>
        <v>5.0917899999999996</v>
      </c>
      <c r="F67" s="6">
        <f t="shared" si="1"/>
        <v>-7.3676114000000004</v>
      </c>
      <c r="G67" s="44">
        <f t="shared" si="2"/>
        <v>-7.4067959999999999</v>
      </c>
      <c r="H67" s="44">
        <f t="shared" si="3"/>
        <v>-7.5232815999999998</v>
      </c>
      <c r="I67" s="44">
        <f t="shared" si="4"/>
        <v>-7.9042120000000002</v>
      </c>
      <c r="J67" s="44">
        <f t="shared" si="5"/>
        <v>-8.8250312999999991</v>
      </c>
      <c r="K67" s="44">
        <f t="shared" si="6"/>
        <v>0</v>
      </c>
      <c r="L67" s="44">
        <f t="shared" si="7"/>
        <v>0</v>
      </c>
      <c r="N67" s="87">
        <v>4775610000</v>
      </c>
      <c r="O67" s="87">
        <v>-8.3961305999999993</v>
      </c>
      <c r="Q67" s="6">
        <f t="shared" si="8"/>
        <v>5.0917899999999996</v>
      </c>
      <c r="R67" s="6">
        <f t="shared" si="9"/>
        <v>-8.6850462000000004</v>
      </c>
      <c r="S67" s="44">
        <f t="shared" si="10"/>
        <v>-8.8363294999999997</v>
      </c>
      <c r="T67" s="44">
        <f t="shared" si="11"/>
        <v>-9.0011033999999999</v>
      </c>
      <c r="U67" s="44">
        <f t="shared" si="12"/>
        <v>-9.3877448999999995</v>
      </c>
      <c r="V67" s="44">
        <f t="shared" si="13"/>
        <v>-10.152768999999999</v>
      </c>
      <c r="W67" s="44">
        <f t="shared" si="14"/>
        <v>0</v>
      </c>
      <c r="X67" s="44">
        <f t="shared" si="15"/>
        <v>0</v>
      </c>
    </row>
    <row r="68" spans="2:24" x14ac:dyDescent="0.25">
      <c r="B68" s="87">
        <v>4854655000</v>
      </c>
      <c r="C68" s="87">
        <v>-7.3194474999999999</v>
      </c>
      <c r="E68" s="6">
        <f t="shared" si="0"/>
        <v>5.1708350000000003</v>
      </c>
      <c r="F68" s="6">
        <f t="shared" si="1"/>
        <v>-7.3509969999999996</v>
      </c>
      <c r="G68" s="44">
        <f t="shared" si="2"/>
        <v>-7.3740625</v>
      </c>
      <c r="H68" s="44">
        <f t="shared" si="3"/>
        <v>-7.5375557000000004</v>
      </c>
      <c r="I68" s="44">
        <f t="shared" si="4"/>
        <v>-7.9619317000000001</v>
      </c>
      <c r="J68" s="44">
        <f t="shared" si="5"/>
        <v>-8.8982676999999999</v>
      </c>
      <c r="K68" s="44">
        <f t="shared" si="6"/>
        <v>0</v>
      </c>
      <c r="L68" s="44">
        <f t="shared" si="7"/>
        <v>0</v>
      </c>
      <c r="N68" s="87">
        <v>4854655000</v>
      </c>
      <c r="O68" s="87">
        <v>-8.4353303999999998</v>
      </c>
      <c r="Q68" s="6">
        <f t="shared" si="8"/>
        <v>5.1708350000000003</v>
      </c>
      <c r="R68" s="6">
        <f t="shared" si="9"/>
        <v>-8.6509894999999997</v>
      </c>
      <c r="S68" s="44">
        <f t="shared" si="10"/>
        <v>-8.7748250999999993</v>
      </c>
      <c r="T68" s="44">
        <f t="shared" si="11"/>
        <v>-9.0147285000000004</v>
      </c>
      <c r="U68" s="44">
        <f t="shared" si="12"/>
        <v>-9.3765259000000007</v>
      </c>
      <c r="V68" s="44">
        <f t="shared" si="13"/>
        <v>-10.080266</v>
      </c>
      <c r="W68" s="44">
        <f t="shared" si="14"/>
        <v>0</v>
      </c>
      <c r="X68" s="44">
        <f t="shared" si="15"/>
        <v>0</v>
      </c>
    </row>
    <row r="69" spans="2:24" x14ac:dyDescent="0.25">
      <c r="B69" s="87">
        <v>4933700000</v>
      </c>
      <c r="C69" s="87">
        <v>-7.3313718000000003</v>
      </c>
      <c r="E69" s="6">
        <f t="shared" ref="E69:E132" si="16">B73/1000000000</f>
        <v>5.2498800000000001</v>
      </c>
      <c r="F69" s="6">
        <f t="shared" ref="F69:F132" si="17">C73</f>
        <v>-7.325253</v>
      </c>
      <c r="G69" s="44">
        <f t="shared" ref="G69:G132" si="18">C279</f>
        <v>-7.3682417999999998</v>
      </c>
      <c r="H69" s="44">
        <f t="shared" ref="H69:H132" si="19">C485</f>
        <v>-7.5489807000000004</v>
      </c>
      <c r="I69" s="44">
        <f t="shared" ref="I69:I132" si="20">C691</f>
        <v>-8.0290736999999996</v>
      </c>
      <c r="J69" s="44">
        <f t="shared" ref="J69:J132" si="21">C897</f>
        <v>-9.2783308000000009</v>
      </c>
      <c r="K69" s="44">
        <f t="shared" ref="K69:K132" si="22">C1103</f>
        <v>0</v>
      </c>
      <c r="L69" s="44">
        <f t="shared" si="7"/>
        <v>0</v>
      </c>
      <c r="N69" s="87">
        <v>4933700000</v>
      </c>
      <c r="O69" s="87">
        <v>-8.5340796000000001</v>
      </c>
      <c r="Q69" s="6">
        <f t="shared" si="8"/>
        <v>5.2498800000000001</v>
      </c>
      <c r="R69" s="6">
        <f t="shared" si="9"/>
        <v>-8.7301102000000004</v>
      </c>
      <c r="S69" s="44">
        <f t="shared" si="10"/>
        <v>-8.8338880999999994</v>
      </c>
      <c r="T69" s="44">
        <f t="shared" si="11"/>
        <v>-9.0134106000000003</v>
      </c>
      <c r="U69" s="44">
        <f t="shared" si="12"/>
        <v>-9.3437509999999993</v>
      </c>
      <c r="V69" s="44">
        <f t="shared" si="13"/>
        <v>-10.085217999999999</v>
      </c>
      <c r="W69" s="44">
        <f t="shared" si="14"/>
        <v>0</v>
      </c>
      <c r="X69" s="44">
        <f t="shared" si="15"/>
        <v>0</v>
      </c>
    </row>
    <row r="70" spans="2:24" x14ac:dyDescent="0.25">
      <c r="B70" s="87">
        <v>5012745000</v>
      </c>
      <c r="C70" s="87">
        <v>-7.3682727999999997</v>
      </c>
      <c r="E70" s="6">
        <f t="shared" si="16"/>
        <v>5.3289249999999999</v>
      </c>
      <c r="F70" s="6">
        <f t="shared" si="17"/>
        <v>-7.2286491000000002</v>
      </c>
      <c r="G70" s="44">
        <f t="shared" si="18"/>
        <v>-7.3201714000000004</v>
      </c>
      <c r="H70" s="44">
        <f t="shared" si="19"/>
        <v>-7.5785437</v>
      </c>
      <c r="I70" s="44">
        <f t="shared" si="20"/>
        <v>-8.1254405999999992</v>
      </c>
      <c r="J70" s="44">
        <f t="shared" si="21"/>
        <v>-9.6441259000000006</v>
      </c>
      <c r="K70" s="44">
        <f t="shared" si="22"/>
        <v>0</v>
      </c>
      <c r="L70" s="44">
        <f t="shared" ref="L70:L133" si="23">C1310</f>
        <v>0</v>
      </c>
      <c r="N70" s="87">
        <v>5012745000</v>
      </c>
      <c r="O70" s="87">
        <v>-8.6529293000000003</v>
      </c>
      <c r="Q70" s="6">
        <f t="shared" ref="Q70:Q133" si="24">N74/1000000000</f>
        <v>5.3289249999999999</v>
      </c>
      <c r="R70" s="6">
        <f t="shared" ref="R70:R133" si="25">O74</f>
        <v>-8.7552108999999998</v>
      </c>
      <c r="S70" s="44">
        <f t="shared" ref="S70:S133" si="26">O280</f>
        <v>-8.8344316000000003</v>
      </c>
      <c r="T70" s="44">
        <f t="shared" ref="T70:T133" si="27">O486</f>
        <v>-9.0257033999999994</v>
      </c>
      <c r="U70" s="44">
        <f t="shared" ref="U70:U133" si="28">O692</f>
        <v>-9.3226080000000007</v>
      </c>
      <c r="V70" s="44">
        <f t="shared" ref="V70:V133" si="29">O898</f>
        <v>-9.8749856999999999</v>
      </c>
      <c r="W70" s="44">
        <f t="shared" ref="W70:W133" si="30">O1104</f>
        <v>0</v>
      </c>
      <c r="X70" s="44">
        <f t="shared" ref="X70:X133" si="31">O1310</f>
        <v>0</v>
      </c>
    </row>
    <row r="71" spans="2:24" x14ac:dyDescent="0.25">
      <c r="B71" s="87">
        <v>5091790000</v>
      </c>
      <c r="C71" s="87">
        <v>-7.3676114000000004</v>
      </c>
      <c r="E71" s="6">
        <f t="shared" si="16"/>
        <v>5.4079699999999997</v>
      </c>
      <c r="F71" s="6">
        <f t="shared" si="17"/>
        <v>-7.2026687000000003</v>
      </c>
      <c r="G71" s="44">
        <f t="shared" si="18"/>
        <v>-7.3289651999999998</v>
      </c>
      <c r="H71" s="44">
        <f t="shared" si="19"/>
        <v>-7.6307855</v>
      </c>
      <c r="I71" s="44">
        <f t="shared" si="20"/>
        <v>-8.2432193999999992</v>
      </c>
      <c r="J71" s="44">
        <f t="shared" si="21"/>
        <v>-9.9019089000000005</v>
      </c>
      <c r="K71" s="44">
        <f t="shared" si="22"/>
        <v>0</v>
      </c>
      <c r="L71" s="44">
        <f t="shared" si="23"/>
        <v>0</v>
      </c>
      <c r="N71" s="87">
        <v>5091790000</v>
      </c>
      <c r="O71" s="87">
        <v>-8.6850462000000004</v>
      </c>
      <c r="Q71" s="6">
        <f t="shared" si="24"/>
        <v>5.4079699999999997</v>
      </c>
      <c r="R71" s="6">
        <f t="shared" si="25"/>
        <v>-8.8335475999999993</v>
      </c>
      <c r="S71" s="44">
        <f t="shared" si="26"/>
        <v>-8.9093332000000007</v>
      </c>
      <c r="T71" s="44">
        <f t="shared" si="27"/>
        <v>-9.0684070999999999</v>
      </c>
      <c r="U71" s="44">
        <f t="shared" si="28"/>
        <v>-9.3423634</v>
      </c>
      <c r="V71" s="44">
        <f t="shared" si="29"/>
        <v>-9.8358249999999998</v>
      </c>
      <c r="W71" s="44">
        <f t="shared" si="30"/>
        <v>0</v>
      </c>
      <c r="X71" s="44">
        <f t="shared" si="31"/>
        <v>0</v>
      </c>
    </row>
    <row r="72" spans="2:24" x14ac:dyDescent="0.25">
      <c r="B72" s="87">
        <v>5170835000</v>
      </c>
      <c r="C72" s="87">
        <v>-7.3509969999999996</v>
      </c>
      <c r="E72" s="6">
        <f t="shared" si="16"/>
        <v>5.4870150000000004</v>
      </c>
      <c r="F72" s="6">
        <f t="shared" si="17"/>
        <v>-7.2436676000000002</v>
      </c>
      <c r="G72" s="44">
        <f t="shared" si="18"/>
        <v>-7.3864703</v>
      </c>
      <c r="H72" s="44">
        <f t="shared" si="19"/>
        <v>-7.6980386000000003</v>
      </c>
      <c r="I72" s="44">
        <f t="shared" si="20"/>
        <v>-8.3750848999999992</v>
      </c>
      <c r="J72" s="44">
        <f t="shared" si="21"/>
        <v>-9.9273776999999992</v>
      </c>
      <c r="K72" s="44">
        <f t="shared" si="22"/>
        <v>0</v>
      </c>
      <c r="L72" s="44">
        <f t="shared" si="23"/>
        <v>0</v>
      </c>
      <c r="N72" s="87">
        <v>5170835000</v>
      </c>
      <c r="O72" s="87">
        <v>-8.6509894999999997</v>
      </c>
      <c r="Q72" s="6">
        <f t="shared" si="24"/>
        <v>5.4870150000000004</v>
      </c>
      <c r="R72" s="6">
        <f t="shared" si="25"/>
        <v>-8.9212846999999993</v>
      </c>
      <c r="S72" s="44">
        <f t="shared" si="26"/>
        <v>-8.9970426999999997</v>
      </c>
      <c r="T72" s="44">
        <f t="shared" si="27"/>
        <v>-9.1169709999999995</v>
      </c>
      <c r="U72" s="44">
        <f t="shared" si="28"/>
        <v>-9.3832082999999997</v>
      </c>
      <c r="V72" s="44">
        <f t="shared" si="29"/>
        <v>-9.9597788000000005</v>
      </c>
      <c r="W72" s="44">
        <f t="shared" si="30"/>
        <v>0</v>
      </c>
      <c r="X72" s="44">
        <f t="shared" si="31"/>
        <v>0</v>
      </c>
    </row>
    <row r="73" spans="2:24" x14ac:dyDescent="0.25">
      <c r="B73" s="87">
        <v>5249880000</v>
      </c>
      <c r="C73" s="87">
        <v>-7.325253</v>
      </c>
      <c r="E73" s="6">
        <f t="shared" si="16"/>
        <v>5.5660600000000002</v>
      </c>
      <c r="F73" s="6">
        <f t="shared" si="17"/>
        <v>-7.3051009000000002</v>
      </c>
      <c r="G73" s="44">
        <f t="shared" si="18"/>
        <v>-7.4459733999999997</v>
      </c>
      <c r="H73" s="44">
        <f t="shared" si="19"/>
        <v>-7.7775420999999998</v>
      </c>
      <c r="I73" s="44">
        <f t="shared" si="20"/>
        <v>-8.5036745000000007</v>
      </c>
      <c r="J73" s="44">
        <f t="shared" si="21"/>
        <v>-9.9476479999999992</v>
      </c>
      <c r="K73" s="44">
        <f t="shared" si="22"/>
        <v>0</v>
      </c>
      <c r="L73" s="44">
        <f t="shared" si="23"/>
        <v>0</v>
      </c>
      <c r="N73" s="87">
        <v>5249880000</v>
      </c>
      <c r="O73" s="87">
        <v>-8.7301102000000004</v>
      </c>
      <c r="Q73" s="6">
        <f t="shared" si="24"/>
        <v>5.5660600000000002</v>
      </c>
      <c r="R73" s="6">
        <f t="shared" si="25"/>
        <v>-8.9674996999999994</v>
      </c>
      <c r="S73" s="44">
        <f t="shared" si="26"/>
        <v>-9.0486164000000002</v>
      </c>
      <c r="T73" s="44">
        <f t="shared" si="27"/>
        <v>-9.1797761999999992</v>
      </c>
      <c r="U73" s="44">
        <f t="shared" si="28"/>
        <v>-9.4517851000000004</v>
      </c>
      <c r="V73" s="44">
        <f t="shared" si="29"/>
        <v>-10.173564000000001</v>
      </c>
      <c r="W73" s="44">
        <f t="shared" si="30"/>
        <v>0</v>
      </c>
      <c r="X73" s="44">
        <f t="shared" si="31"/>
        <v>0</v>
      </c>
    </row>
    <row r="74" spans="2:24" x14ac:dyDescent="0.25">
      <c r="B74" s="87">
        <v>5328925000</v>
      </c>
      <c r="C74" s="87">
        <v>-7.2286491000000002</v>
      </c>
      <c r="E74" s="6">
        <f t="shared" si="16"/>
        <v>5.645105</v>
      </c>
      <c r="F74" s="6">
        <f t="shared" si="17"/>
        <v>-7.3643464999999999</v>
      </c>
      <c r="G74" s="44">
        <f t="shared" si="18"/>
        <v>-7.5251640999999996</v>
      </c>
      <c r="H74" s="44">
        <f t="shared" si="19"/>
        <v>-7.8582090999999998</v>
      </c>
      <c r="I74" s="44">
        <f t="shared" si="20"/>
        <v>-8.6010351000000007</v>
      </c>
      <c r="J74" s="44">
        <f t="shared" si="21"/>
        <v>-10.428117</v>
      </c>
      <c r="K74" s="44">
        <f t="shared" si="22"/>
        <v>0</v>
      </c>
      <c r="L74" s="44">
        <f t="shared" si="23"/>
        <v>0</v>
      </c>
      <c r="N74" s="87">
        <v>5328925000</v>
      </c>
      <c r="O74" s="87">
        <v>-8.7552108999999998</v>
      </c>
      <c r="Q74" s="6">
        <f t="shared" si="24"/>
        <v>5.645105</v>
      </c>
      <c r="R74" s="6">
        <f t="shared" si="25"/>
        <v>-9.031352</v>
      </c>
      <c r="S74" s="44">
        <f t="shared" si="26"/>
        <v>-9.1112327999999998</v>
      </c>
      <c r="T74" s="44">
        <f t="shared" si="27"/>
        <v>-9.2472543999999992</v>
      </c>
      <c r="U74" s="44">
        <f t="shared" si="28"/>
        <v>-9.5328120999999992</v>
      </c>
      <c r="V74" s="44">
        <f t="shared" si="29"/>
        <v>-10.315787</v>
      </c>
      <c r="W74" s="44">
        <f t="shared" si="30"/>
        <v>0</v>
      </c>
      <c r="X74" s="44">
        <f t="shared" si="31"/>
        <v>0</v>
      </c>
    </row>
    <row r="75" spans="2:24" x14ac:dyDescent="0.25">
      <c r="B75" s="87">
        <v>5407970000</v>
      </c>
      <c r="C75" s="87">
        <v>-7.2026687000000003</v>
      </c>
      <c r="E75" s="6">
        <f t="shared" si="16"/>
        <v>5.7241499999999998</v>
      </c>
      <c r="F75" s="6">
        <f t="shared" si="17"/>
        <v>-7.3909577999999998</v>
      </c>
      <c r="G75" s="44">
        <f t="shared" si="18"/>
        <v>-7.5594916000000003</v>
      </c>
      <c r="H75" s="44">
        <f t="shared" si="19"/>
        <v>-7.9325770999999996</v>
      </c>
      <c r="I75" s="44">
        <f t="shared" si="20"/>
        <v>-8.6854200000000006</v>
      </c>
      <c r="J75" s="44">
        <f t="shared" si="21"/>
        <v>-10.595723</v>
      </c>
      <c r="K75" s="44">
        <f t="shared" si="22"/>
        <v>0</v>
      </c>
      <c r="L75" s="44">
        <f t="shared" si="23"/>
        <v>0</v>
      </c>
      <c r="N75" s="87">
        <v>5407970000</v>
      </c>
      <c r="O75" s="87">
        <v>-8.8335475999999993</v>
      </c>
      <c r="Q75" s="6">
        <f t="shared" si="24"/>
        <v>5.7241499999999998</v>
      </c>
      <c r="R75" s="6">
        <f t="shared" si="25"/>
        <v>-9.0661076999999999</v>
      </c>
      <c r="S75" s="44">
        <f t="shared" si="26"/>
        <v>-9.1444901999999999</v>
      </c>
      <c r="T75" s="44">
        <f t="shared" si="27"/>
        <v>-9.3016719999999999</v>
      </c>
      <c r="U75" s="44">
        <f t="shared" si="28"/>
        <v>-9.6032772000000008</v>
      </c>
      <c r="V75" s="44">
        <f t="shared" si="29"/>
        <v>-10.275487999999999</v>
      </c>
      <c r="W75" s="44">
        <f t="shared" si="30"/>
        <v>0</v>
      </c>
      <c r="X75" s="44">
        <f t="shared" si="31"/>
        <v>0</v>
      </c>
    </row>
    <row r="76" spans="2:24" x14ac:dyDescent="0.25">
      <c r="B76" s="87">
        <v>5487015000</v>
      </c>
      <c r="C76" s="87">
        <v>-7.2436676000000002</v>
      </c>
      <c r="E76" s="6">
        <f t="shared" si="16"/>
        <v>5.8031949999999997</v>
      </c>
      <c r="F76" s="6">
        <f t="shared" si="17"/>
        <v>-7.4283447000000002</v>
      </c>
      <c r="G76" s="44">
        <f t="shared" si="18"/>
        <v>-7.6185349999999996</v>
      </c>
      <c r="H76" s="44">
        <f t="shared" si="19"/>
        <v>-7.9944319999999998</v>
      </c>
      <c r="I76" s="44">
        <f t="shared" si="20"/>
        <v>-8.7535439000000004</v>
      </c>
      <c r="J76" s="44">
        <f t="shared" si="21"/>
        <v>-10.267128</v>
      </c>
      <c r="K76" s="44">
        <f t="shared" si="22"/>
        <v>0</v>
      </c>
      <c r="L76" s="44">
        <f t="shared" si="23"/>
        <v>0</v>
      </c>
      <c r="N76" s="87">
        <v>5487015000</v>
      </c>
      <c r="O76" s="87">
        <v>-8.9212846999999993</v>
      </c>
      <c r="Q76" s="6">
        <f t="shared" si="24"/>
        <v>5.8031949999999997</v>
      </c>
      <c r="R76" s="6">
        <f t="shared" si="25"/>
        <v>-9.1324635000000001</v>
      </c>
      <c r="S76" s="44">
        <f t="shared" si="26"/>
        <v>-9.2212333999999991</v>
      </c>
      <c r="T76" s="44">
        <f t="shared" si="27"/>
        <v>-9.3484707</v>
      </c>
      <c r="U76" s="44">
        <f t="shared" si="28"/>
        <v>-9.6673411999999992</v>
      </c>
      <c r="V76" s="44">
        <f t="shared" si="29"/>
        <v>-10.486416</v>
      </c>
      <c r="W76" s="44">
        <f t="shared" si="30"/>
        <v>0</v>
      </c>
      <c r="X76" s="44">
        <f t="shared" si="31"/>
        <v>0</v>
      </c>
    </row>
    <row r="77" spans="2:24" x14ac:dyDescent="0.25">
      <c r="B77" s="87">
        <v>5566060000</v>
      </c>
      <c r="C77" s="87">
        <v>-7.3051009000000002</v>
      </c>
      <c r="E77" s="6">
        <f t="shared" si="16"/>
        <v>5.8822400000000004</v>
      </c>
      <c r="F77" s="6">
        <f t="shared" si="17"/>
        <v>-7.4646502000000003</v>
      </c>
      <c r="G77" s="44">
        <f t="shared" si="18"/>
        <v>-7.6410831999999997</v>
      </c>
      <c r="H77" s="44">
        <f t="shared" si="19"/>
        <v>-8.0253838999999996</v>
      </c>
      <c r="I77" s="44">
        <f t="shared" si="20"/>
        <v>-8.7642565000000001</v>
      </c>
      <c r="J77" s="44">
        <f t="shared" si="21"/>
        <v>-10.424484</v>
      </c>
      <c r="K77" s="44">
        <f t="shared" si="22"/>
        <v>0</v>
      </c>
      <c r="L77" s="44">
        <f t="shared" si="23"/>
        <v>0</v>
      </c>
      <c r="N77" s="87">
        <v>5566060000</v>
      </c>
      <c r="O77" s="87">
        <v>-8.9674996999999994</v>
      </c>
      <c r="Q77" s="6">
        <f t="shared" si="24"/>
        <v>5.8822400000000004</v>
      </c>
      <c r="R77" s="6">
        <f t="shared" si="25"/>
        <v>-9.1745605000000001</v>
      </c>
      <c r="S77" s="44">
        <f t="shared" si="26"/>
        <v>-9.2545432999999999</v>
      </c>
      <c r="T77" s="44">
        <f t="shared" si="27"/>
        <v>-9.3860407000000006</v>
      </c>
      <c r="U77" s="44">
        <f t="shared" si="28"/>
        <v>-9.7360897000000008</v>
      </c>
      <c r="V77" s="44">
        <f t="shared" si="29"/>
        <v>-10.622933</v>
      </c>
      <c r="W77" s="44">
        <f t="shared" si="30"/>
        <v>0</v>
      </c>
      <c r="X77" s="44">
        <f t="shared" si="31"/>
        <v>0</v>
      </c>
    </row>
    <row r="78" spans="2:24" x14ac:dyDescent="0.25">
      <c r="B78" s="87">
        <v>5645105000</v>
      </c>
      <c r="C78" s="87">
        <v>-7.3643464999999999</v>
      </c>
      <c r="E78" s="6">
        <f t="shared" si="16"/>
        <v>5.9612850000000002</v>
      </c>
      <c r="F78" s="6">
        <f t="shared" si="17"/>
        <v>-7.4679956000000001</v>
      </c>
      <c r="G78" s="44">
        <f t="shared" si="18"/>
        <v>-7.6625861999999998</v>
      </c>
      <c r="H78" s="44">
        <f t="shared" si="19"/>
        <v>-8.0723114000000002</v>
      </c>
      <c r="I78" s="44">
        <f t="shared" si="20"/>
        <v>-8.8066262999999996</v>
      </c>
      <c r="J78" s="44">
        <f t="shared" si="21"/>
        <v>-10.38226</v>
      </c>
      <c r="K78" s="44">
        <f t="shared" si="22"/>
        <v>0</v>
      </c>
      <c r="L78" s="44">
        <f t="shared" si="23"/>
        <v>0</v>
      </c>
      <c r="N78" s="87">
        <v>5645105000</v>
      </c>
      <c r="O78" s="87">
        <v>-9.031352</v>
      </c>
      <c r="Q78" s="6">
        <f t="shared" si="24"/>
        <v>5.9612850000000002</v>
      </c>
      <c r="R78" s="6">
        <f t="shared" si="25"/>
        <v>-9.2133961000000006</v>
      </c>
      <c r="S78" s="44">
        <f t="shared" si="26"/>
        <v>-9.2903900000000004</v>
      </c>
      <c r="T78" s="44">
        <f t="shared" si="27"/>
        <v>-9.4156522999999996</v>
      </c>
      <c r="U78" s="44">
        <f t="shared" si="28"/>
        <v>-9.8135680999999995</v>
      </c>
      <c r="V78" s="44">
        <f t="shared" si="29"/>
        <v>-10.671153</v>
      </c>
      <c r="W78" s="44">
        <f t="shared" si="30"/>
        <v>0</v>
      </c>
      <c r="X78" s="44">
        <f t="shared" si="31"/>
        <v>0</v>
      </c>
    </row>
    <row r="79" spans="2:24" x14ac:dyDescent="0.25">
      <c r="B79" s="87">
        <v>5724150000</v>
      </c>
      <c r="C79" s="87">
        <v>-7.3909577999999998</v>
      </c>
      <c r="E79" s="6">
        <f t="shared" si="16"/>
        <v>6.04033</v>
      </c>
      <c r="F79" s="6">
        <f t="shared" si="17"/>
        <v>-7.4742769999999998</v>
      </c>
      <c r="G79" s="44">
        <f t="shared" si="18"/>
        <v>-7.6541895999999996</v>
      </c>
      <c r="H79" s="44">
        <f t="shared" si="19"/>
        <v>-8.1327858000000006</v>
      </c>
      <c r="I79" s="44">
        <f t="shared" si="20"/>
        <v>-8.8884392000000005</v>
      </c>
      <c r="J79" s="44">
        <f t="shared" si="21"/>
        <v>-10.134264</v>
      </c>
      <c r="K79" s="44">
        <f t="shared" si="22"/>
        <v>0</v>
      </c>
      <c r="L79" s="44">
        <f t="shared" si="23"/>
        <v>0</v>
      </c>
      <c r="N79" s="87">
        <v>5724150000</v>
      </c>
      <c r="O79" s="87">
        <v>-9.0661076999999999</v>
      </c>
      <c r="Q79" s="6">
        <f t="shared" si="24"/>
        <v>6.04033</v>
      </c>
      <c r="R79" s="6">
        <f t="shared" si="25"/>
        <v>-9.2066975000000006</v>
      </c>
      <c r="S79" s="44">
        <f t="shared" si="26"/>
        <v>-9.2832440999999992</v>
      </c>
      <c r="T79" s="44">
        <f t="shared" si="27"/>
        <v>-9.4428815999999998</v>
      </c>
      <c r="U79" s="44">
        <f t="shared" si="28"/>
        <v>-9.8806189999999994</v>
      </c>
      <c r="V79" s="44">
        <f t="shared" si="29"/>
        <v>-10.832905999999999</v>
      </c>
      <c r="W79" s="44">
        <f t="shared" si="30"/>
        <v>0</v>
      </c>
      <c r="X79" s="44">
        <f t="shared" si="31"/>
        <v>0</v>
      </c>
    </row>
    <row r="80" spans="2:24" x14ac:dyDescent="0.25">
      <c r="B80" s="87">
        <v>5803195000</v>
      </c>
      <c r="C80" s="87">
        <v>-7.4283447000000002</v>
      </c>
      <c r="E80" s="6">
        <f t="shared" si="16"/>
        <v>6.1193749999999998</v>
      </c>
      <c r="F80" s="6">
        <f t="shared" si="17"/>
        <v>-7.5104259999999998</v>
      </c>
      <c r="G80" s="44">
        <f t="shared" si="18"/>
        <v>-7.7604017000000001</v>
      </c>
      <c r="H80" s="44">
        <f t="shared" si="19"/>
        <v>-8.1771277999999992</v>
      </c>
      <c r="I80" s="44">
        <f t="shared" si="20"/>
        <v>-8.9411038999999999</v>
      </c>
      <c r="J80" s="44">
        <f t="shared" si="21"/>
        <v>-10.727509</v>
      </c>
      <c r="K80" s="44">
        <f t="shared" si="22"/>
        <v>0</v>
      </c>
      <c r="L80" s="44">
        <f t="shared" si="23"/>
        <v>0</v>
      </c>
      <c r="N80" s="87">
        <v>5803195000</v>
      </c>
      <c r="O80" s="87">
        <v>-9.1324635000000001</v>
      </c>
      <c r="Q80" s="6">
        <f t="shared" si="24"/>
        <v>6.1193749999999998</v>
      </c>
      <c r="R80" s="6">
        <f t="shared" si="25"/>
        <v>-9.2117337999999993</v>
      </c>
      <c r="S80" s="44">
        <f t="shared" si="26"/>
        <v>-9.2755766000000008</v>
      </c>
      <c r="T80" s="44">
        <f t="shared" si="27"/>
        <v>-9.4715223000000002</v>
      </c>
      <c r="U80" s="44">
        <f t="shared" si="28"/>
        <v>-9.9331674999999997</v>
      </c>
      <c r="V80" s="44">
        <f t="shared" si="29"/>
        <v>-10.823197</v>
      </c>
      <c r="W80" s="44">
        <f t="shared" si="30"/>
        <v>0</v>
      </c>
      <c r="X80" s="44">
        <f t="shared" si="31"/>
        <v>0</v>
      </c>
    </row>
    <row r="81" spans="2:24" x14ac:dyDescent="0.25">
      <c r="B81" s="87">
        <v>5882240000</v>
      </c>
      <c r="C81" s="87">
        <v>-7.4646502000000003</v>
      </c>
      <c r="E81" s="6">
        <f t="shared" si="16"/>
        <v>6.1984199999999996</v>
      </c>
      <c r="F81" s="6">
        <f t="shared" si="17"/>
        <v>-7.581696</v>
      </c>
      <c r="G81" s="44">
        <f t="shared" si="18"/>
        <v>-7.8309006999999999</v>
      </c>
      <c r="H81" s="44">
        <f t="shared" si="19"/>
        <v>-8.2216444000000006</v>
      </c>
      <c r="I81" s="44">
        <f t="shared" si="20"/>
        <v>-8.9792956999999998</v>
      </c>
      <c r="J81" s="44">
        <f t="shared" si="21"/>
        <v>-11.193007</v>
      </c>
      <c r="K81" s="44">
        <f t="shared" si="22"/>
        <v>0</v>
      </c>
      <c r="L81" s="44">
        <f t="shared" si="23"/>
        <v>0</v>
      </c>
      <c r="N81" s="87">
        <v>5882240000</v>
      </c>
      <c r="O81" s="87">
        <v>-9.1745605000000001</v>
      </c>
      <c r="Q81" s="6">
        <f t="shared" si="24"/>
        <v>6.1984199999999996</v>
      </c>
      <c r="R81" s="6">
        <f t="shared" si="25"/>
        <v>-9.2657433000000005</v>
      </c>
      <c r="S81" s="44">
        <f t="shared" si="26"/>
        <v>-9.3268538000000003</v>
      </c>
      <c r="T81" s="44">
        <f t="shared" si="27"/>
        <v>-9.5142468999999998</v>
      </c>
      <c r="U81" s="44">
        <f t="shared" si="28"/>
        <v>-9.9844483999999998</v>
      </c>
      <c r="V81" s="44">
        <f t="shared" si="29"/>
        <v>-10.718757</v>
      </c>
      <c r="W81" s="44">
        <f t="shared" si="30"/>
        <v>0</v>
      </c>
      <c r="X81" s="44">
        <f t="shared" si="31"/>
        <v>0</v>
      </c>
    </row>
    <row r="82" spans="2:24" x14ac:dyDescent="0.25">
      <c r="B82" s="87">
        <v>5961285000</v>
      </c>
      <c r="C82" s="87">
        <v>-7.4679956000000001</v>
      </c>
      <c r="E82" s="6">
        <f t="shared" si="16"/>
        <v>6.2774650000000003</v>
      </c>
      <c r="F82" s="6">
        <f t="shared" si="17"/>
        <v>-7.5746840999999998</v>
      </c>
      <c r="G82" s="44">
        <f t="shared" si="18"/>
        <v>-7.8321791000000003</v>
      </c>
      <c r="H82" s="44">
        <f t="shared" si="19"/>
        <v>-8.2708635000000008</v>
      </c>
      <c r="I82" s="44">
        <f t="shared" si="20"/>
        <v>-9.0248489000000003</v>
      </c>
      <c r="J82" s="44">
        <f t="shared" si="21"/>
        <v>-11.029921999999999</v>
      </c>
      <c r="K82" s="44">
        <f t="shared" si="22"/>
        <v>0</v>
      </c>
      <c r="L82" s="44">
        <f t="shared" si="23"/>
        <v>0</v>
      </c>
      <c r="N82" s="87">
        <v>5961285000</v>
      </c>
      <c r="O82" s="87">
        <v>-9.2133961000000006</v>
      </c>
      <c r="Q82" s="6">
        <f t="shared" si="24"/>
        <v>6.2774650000000003</v>
      </c>
      <c r="R82" s="6">
        <f t="shared" si="25"/>
        <v>-9.2490225000000006</v>
      </c>
      <c r="S82" s="44">
        <f t="shared" si="26"/>
        <v>-9.3146447999999999</v>
      </c>
      <c r="T82" s="44">
        <f t="shared" si="27"/>
        <v>-9.5667019</v>
      </c>
      <c r="U82" s="44">
        <f t="shared" si="28"/>
        <v>-10.025399999999999</v>
      </c>
      <c r="V82" s="44">
        <f t="shared" si="29"/>
        <v>-10.646496000000001</v>
      </c>
      <c r="W82" s="44">
        <f t="shared" si="30"/>
        <v>0</v>
      </c>
      <c r="X82" s="44">
        <f t="shared" si="31"/>
        <v>0</v>
      </c>
    </row>
    <row r="83" spans="2:24" x14ac:dyDescent="0.25">
      <c r="B83" s="87">
        <v>6040330000</v>
      </c>
      <c r="C83" s="87">
        <v>-7.4742769999999998</v>
      </c>
      <c r="E83" s="6">
        <f t="shared" si="16"/>
        <v>6.3565100000000001</v>
      </c>
      <c r="F83" s="6">
        <f t="shared" si="17"/>
        <v>-7.6500443999999996</v>
      </c>
      <c r="G83" s="44">
        <f t="shared" si="18"/>
        <v>-7.8788461999999999</v>
      </c>
      <c r="H83" s="44">
        <f t="shared" si="19"/>
        <v>-8.3024787999999994</v>
      </c>
      <c r="I83" s="44">
        <f t="shared" si="20"/>
        <v>-9.0546942000000001</v>
      </c>
      <c r="J83" s="44">
        <f t="shared" si="21"/>
        <v>-10.747567</v>
      </c>
      <c r="K83" s="44">
        <f t="shared" si="22"/>
        <v>0</v>
      </c>
      <c r="L83" s="44">
        <f t="shared" si="23"/>
        <v>0</v>
      </c>
      <c r="N83" s="87">
        <v>6040330000</v>
      </c>
      <c r="O83" s="87">
        <v>-9.2066975000000006</v>
      </c>
      <c r="Q83" s="6">
        <f t="shared" si="24"/>
        <v>6.3565100000000001</v>
      </c>
      <c r="R83" s="6">
        <f t="shared" si="25"/>
        <v>-9.3030595999999992</v>
      </c>
      <c r="S83" s="44">
        <f t="shared" si="26"/>
        <v>-9.3853188000000003</v>
      </c>
      <c r="T83" s="44">
        <f t="shared" si="27"/>
        <v>-9.6125336000000008</v>
      </c>
      <c r="U83" s="44">
        <f t="shared" si="28"/>
        <v>-10.042538</v>
      </c>
      <c r="V83" s="44">
        <f t="shared" si="29"/>
        <v>-10.684514</v>
      </c>
      <c r="W83" s="44">
        <f t="shared" si="30"/>
        <v>0</v>
      </c>
      <c r="X83" s="44">
        <f t="shared" si="31"/>
        <v>0</v>
      </c>
    </row>
    <row r="84" spans="2:24" x14ac:dyDescent="0.25">
      <c r="B84" s="87">
        <v>6119375000</v>
      </c>
      <c r="C84" s="87">
        <v>-7.5104259999999998</v>
      </c>
      <c r="E84" s="6">
        <f t="shared" si="16"/>
        <v>6.4355549999999999</v>
      </c>
      <c r="F84" s="6">
        <f t="shared" si="17"/>
        <v>-7.6973453000000003</v>
      </c>
      <c r="G84" s="44">
        <f t="shared" si="18"/>
        <v>-7.8951526000000003</v>
      </c>
      <c r="H84" s="44">
        <f t="shared" si="19"/>
        <v>-8.3119049</v>
      </c>
      <c r="I84" s="44">
        <f t="shared" si="20"/>
        <v>-9.0530051999999994</v>
      </c>
      <c r="J84" s="44">
        <f t="shared" si="21"/>
        <v>-10.685566</v>
      </c>
      <c r="K84" s="44">
        <f t="shared" si="22"/>
        <v>0</v>
      </c>
      <c r="L84" s="44">
        <f t="shared" si="23"/>
        <v>0</v>
      </c>
      <c r="N84" s="87">
        <v>6119375000</v>
      </c>
      <c r="O84" s="87">
        <v>-9.2117337999999993</v>
      </c>
      <c r="Q84" s="6">
        <f t="shared" si="24"/>
        <v>6.4355549999999999</v>
      </c>
      <c r="R84" s="6">
        <f t="shared" si="25"/>
        <v>-9.3363189999999996</v>
      </c>
      <c r="S84" s="44">
        <f t="shared" si="26"/>
        <v>-9.4337520999999995</v>
      </c>
      <c r="T84" s="44">
        <f t="shared" si="27"/>
        <v>-9.6473493999999995</v>
      </c>
      <c r="U84" s="44">
        <f t="shared" si="28"/>
        <v>-10.047069</v>
      </c>
      <c r="V84" s="44">
        <f t="shared" si="29"/>
        <v>-10.84858</v>
      </c>
      <c r="W84" s="44">
        <f t="shared" si="30"/>
        <v>0</v>
      </c>
      <c r="X84" s="44">
        <f t="shared" si="31"/>
        <v>0</v>
      </c>
    </row>
    <row r="85" spans="2:24" x14ac:dyDescent="0.25">
      <c r="B85" s="87">
        <v>6198420000</v>
      </c>
      <c r="C85" s="87">
        <v>-7.581696</v>
      </c>
      <c r="E85" s="6">
        <f t="shared" si="16"/>
        <v>6.5145999999999997</v>
      </c>
      <c r="F85" s="6">
        <f t="shared" si="17"/>
        <v>-7.7137928000000002</v>
      </c>
      <c r="G85" s="44">
        <f t="shared" si="18"/>
        <v>-7.9302387000000003</v>
      </c>
      <c r="H85" s="44">
        <f t="shared" si="19"/>
        <v>-8.3346891000000003</v>
      </c>
      <c r="I85" s="44">
        <f t="shared" si="20"/>
        <v>-9.0807055999999999</v>
      </c>
      <c r="J85" s="44">
        <f t="shared" si="21"/>
        <v>-11.808984000000001</v>
      </c>
      <c r="K85" s="44">
        <f t="shared" si="22"/>
        <v>0</v>
      </c>
      <c r="L85" s="44">
        <f t="shared" si="23"/>
        <v>0</v>
      </c>
      <c r="N85" s="87">
        <v>6198420000</v>
      </c>
      <c r="O85" s="87">
        <v>-9.2657433000000005</v>
      </c>
      <c r="Q85" s="6">
        <f t="shared" si="24"/>
        <v>6.5145999999999997</v>
      </c>
      <c r="R85" s="6">
        <f t="shared" si="25"/>
        <v>-9.3176298000000006</v>
      </c>
      <c r="S85" s="44">
        <f t="shared" si="26"/>
        <v>-9.4124298</v>
      </c>
      <c r="T85" s="44">
        <f t="shared" si="27"/>
        <v>-9.6758614000000005</v>
      </c>
      <c r="U85" s="44">
        <f t="shared" si="28"/>
        <v>-10.055346</v>
      </c>
      <c r="V85" s="44">
        <f t="shared" si="29"/>
        <v>-10.803661999999999</v>
      </c>
      <c r="W85" s="44">
        <f t="shared" si="30"/>
        <v>0</v>
      </c>
      <c r="X85" s="44">
        <f t="shared" si="31"/>
        <v>0</v>
      </c>
    </row>
    <row r="86" spans="2:24" x14ac:dyDescent="0.25">
      <c r="B86" s="87">
        <v>6277465000</v>
      </c>
      <c r="C86" s="87">
        <v>-7.5746840999999998</v>
      </c>
      <c r="E86" s="6">
        <f t="shared" si="16"/>
        <v>6.5936450000000004</v>
      </c>
      <c r="F86" s="6">
        <f t="shared" si="17"/>
        <v>-7.7286301000000002</v>
      </c>
      <c r="G86" s="44">
        <f t="shared" si="18"/>
        <v>-7.9561291000000001</v>
      </c>
      <c r="H86" s="44">
        <f t="shared" si="19"/>
        <v>-8.3467111999999997</v>
      </c>
      <c r="I86" s="44">
        <f t="shared" si="20"/>
        <v>-9.1040697000000002</v>
      </c>
      <c r="J86" s="44">
        <f t="shared" si="21"/>
        <v>-11.811494</v>
      </c>
      <c r="K86" s="44">
        <f t="shared" si="22"/>
        <v>0</v>
      </c>
      <c r="L86" s="44">
        <f t="shared" si="23"/>
        <v>0</v>
      </c>
      <c r="N86" s="87">
        <v>6277465000</v>
      </c>
      <c r="O86" s="87">
        <v>-9.2490225000000006</v>
      </c>
      <c r="Q86" s="6">
        <f t="shared" si="24"/>
        <v>6.5936450000000004</v>
      </c>
      <c r="R86" s="6">
        <f t="shared" si="25"/>
        <v>-9.3429871000000002</v>
      </c>
      <c r="S86" s="44">
        <f t="shared" si="26"/>
        <v>-9.4458590000000004</v>
      </c>
      <c r="T86" s="44">
        <f t="shared" si="27"/>
        <v>-9.6846724000000002</v>
      </c>
      <c r="U86" s="44">
        <f t="shared" si="28"/>
        <v>-10.049199</v>
      </c>
      <c r="V86" s="44">
        <f t="shared" si="29"/>
        <v>-10.745521999999999</v>
      </c>
      <c r="W86" s="44">
        <f t="shared" si="30"/>
        <v>0</v>
      </c>
      <c r="X86" s="44">
        <f t="shared" si="31"/>
        <v>0</v>
      </c>
    </row>
    <row r="87" spans="2:24" x14ac:dyDescent="0.25">
      <c r="B87" s="87">
        <v>6356510000</v>
      </c>
      <c r="C87" s="87">
        <v>-7.6500443999999996</v>
      </c>
      <c r="E87" s="6">
        <f t="shared" si="16"/>
        <v>6.6726900000000002</v>
      </c>
      <c r="F87" s="6">
        <f t="shared" si="17"/>
        <v>-7.7655519999999996</v>
      </c>
      <c r="G87" s="44">
        <f t="shared" si="18"/>
        <v>-7.9861956000000003</v>
      </c>
      <c r="H87" s="44">
        <f t="shared" si="19"/>
        <v>-8.3418579000000008</v>
      </c>
      <c r="I87" s="44">
        <f t="shared" si="20"/>
        <v>-9.0899038000000001</v>
      </c>
      <c r="J87" s="44">
        <f t="shared" si="21"/>
        <v>-12.263788999999999</v>
      </c>
      <c r="K87" s="44">
        <f t="shared" si="22"/>
        <v>0</v>
      </c>
      <c r="L87" s="44">
        <f t="shared" si="23"/>
        <v>0</v>
      </c>
      <c r="N87" s="87">
        <v>6356510000</v>
      </c>
      <c r="O87" s="87">
        <v>-9.3030595999999992</v>
      </c>
      <c r="Q87" s="6">
        <f t="shared" si="24"/>
        <v>6.6726900000000002</v>
      </c>
      <c r="R87" s="6">
        <f t="shared" si="25"/>
        <v>-9.3567657000000004</v>
      </c>
      <c r="S87" s="44">
        <f t="shared" si="26"/>
        <v>-9.4585723999999995</v>
      </c>
      <c r="T87" s="44">
        <f t="shared" si="27"/>
        <v>-9.6931800999999993</v>
      </c>
      <c r="U87" s="44">
        <f t="shared" si="28"/>
        <v>-10.051223999999999</v>
      </c>
      <c r="V87" s="44">
        <f t="shared" si="29"/>
        <v>-10.753011000000001</v>
      </c>
      <c r="W87" s="44">
        <f t="shared" si="30"/>
        <v>0</v>
      </c>
      <c r="X87" s="44">
        <f t="shared" si="31"/>
        <v>0</v>
      </c>
    </row>
    <row r="88" spans="2:24" x14ac:dyDescent="0.25">
      <c r="B88" s="87">
        <v>6435555000</v>
      </c>
      <c r="C88" s="87">
        <v>-7.6973453000000003</v>
      </c>
      <c r="E88" s="6">
        <f t="shared" si="16"/>
        <v>6.751735</v>
      </c>
      <c r="F88" s="6">
        <f t="shared" si="17"/>
        <v>-7.7528005000000002</v>
      </c>
      <c r="G88" s="44">
        <f t="shared" si="18"/>
        <v>-7.9720630999999997</v>
      </c>
      <c r="H88" s="44">
        <f t="shared" si="19"/>
        <v>-8.3558673999999993</v>
      </c>
      <c r="I88" s="44">
        <f t="shared" si="20"/>
        <v>-9.1062317000000004</v>
      </c>
      <c r="J88" s="44">
        <f t="shared" si="21"/>
        <v>-11.852041</v>
      </c>
      <c r="K88" s="44">
        <f t="shared" si="22"/>
        <v>0</v>
      </c>
      <c r="L88" s="44">
        <f t="shared" si="23"/>
        <v>0</v>
      </c>
      <c r="N88" s="87">
        <v>6435555000</v>
      </c>
      <c r="O88" s="87">
        <v>-9.3363189999999996</v>
      </c>
      <c r="Q88" s="6">
        <f t="shared" si="24"/>
        <v>6.751735</v>
      </c>
      <c r="R88" s="6">
        <f t="shared" si="25"/>
        <v>-9.3618374000000006</v>
      </c>
      <c r="S88" s="44">
        <f t="shared" si="26"/>
        <v>-9.4694661999999994</v>
      </c>
      <c r="T88" s="44">
        <f t="shared" si="27"/>
        <v>-9.7129954999999999</v>
      </c>
      <c r="U88" s="44">
        <f t="shared" si="28"/>
        <v>-10.073445</v>
      </c>
      <c r="V88" s="44">
        <f t="shared" si="29"/>
        <v>-10.691525</v>
      </c>
      <c r="W88" s="44">
        <f t="shared" si="30"/>
        <v>0</v>
      </c>
      <c r="X88" s="44">
        <f t="shared" si="31"/>
        <v>0</v>
      </c>
    </row>
    <row r="89" spans="2:24" x14ac:dyDescent="0.25">
      <c r="B89" s="87">
        <v>6514600000</v>
      </c>
      <c r="C89" s="87">
        <v>-7.7137928000000002</v>
      </c>
      <c r="E89" s="6">
        <f t="shared" si="16"/>
        <v>6.8307799999999999</v>
      </c>
      <c r="F89" s="6">
        <f t="shared" si="17"/>
        <v>-7.7582474000000001</v>
      </c>
      <c r="G89" s="44">
        <f t="shared" si="18"/>
        <v>-7.9514956000000003</v>
      </c>
      <c r="H89" s="44">
        <f t="shared" si="19"/>
        <v>-8.3675852000000006</v>
      </c>
      <c r="I89" s="44">
        <f t="shared" si="20"/>
        <v>-9.1307601999999992</v>
      </c>
      <c r="J89" s="44">
        <f t="shared" si="21"/>
        <v>-10.640867</v>
      </c>
      <c r="K89" s="44">
        <f t="shared" si="22"/>
        <v>0</v>
      </c>
      <c r="L89" s="44">
        <f t="shared" si="23"/>
        <v>0</v>
      </c>
      <c r="N89" s="87">
        <v>6514600000</v>
      </c>
      <c r="O89" s="87">
        <v>-9.3176298000000006</v>
      </c>
      <c r="Q89" s="6">
        <f t="shared" si="24"/>
        <v>6.8307799999999999</v>
      </c>
      <c r="R89" s="6">
        <f t="shared" si="25"/>
        <v>-9.3809108999999999</v>
      </c>
      <c r="S89" s="44">
        <f t="shared" si="26"/>
        <v>-9.5162133999999998</v>
      </c>
      <c r="T89" s="44">
        <f t="shared" si="27"/>
        <v>-9.7148293999999993</v>
      </c>
      <c r="U89" s="44">
        <f t="shared" si="28"/>
        <v>-10.070933999999999</v>
      </c>
      <c r="V89" s="44">
        <f t="shared" si="29"/>
        <v>-10.926504</v>
      </c>
      <c r="W89" s="44">
        <f t="shared" si="30"/>
        <v>0</v>
      </c>
      <c r="X89" s="44">
        <f t="shared" si="31"/>
        <v>0</v>
      </c>
    </row>
    <row r="90" spans="2:24" x14ac:dyDescent="0.25">
      <c r="B90" s="87">
        <v>6593645000</v>
      </c>
      <c r="C90" s="87">
        <v>-7.7286301000000002</v>
      </c>
      <c r="E90" s="6">
        <f t="shared" si="16"/>
        <v>6.9098249999999997</v>
      </c>
      <c r="F90" s="6">
        <f t="shared" si="17"/>
        <v>-7.8542290000000001</v>
      </c>
      <c r="G90" s="44">
        <f t="shared" si="18"/>
        <v>-8.0637474000000005</v>
      </c>
      <c r="H90" s="44">
        <f t="shared" si="19"/>
        <v>-8.3608016999999997</v>
      </c>
      <c r="I90" s="44">
        <f t="shared" si="20"/>
        <v>-9.0989847000000008</v>
      </c>
      <c r="J90" s="44">
        <f t="shared" si="21"/>
        <v>-12.602788</v>
      </c>
      <c r="K90" s="44">
        <f t="shared" si="22"/>
        <v>0</v>
      </c>
      <c r="L90" s="44">
        <f t="shared" si="23"/>
        <v>0</v>
      </c>
      <c r="N90" s="87">
        <v>6593645000</v>
      </c>
      <c r="O90" s="87">
        <v>-9.3429871000000002</v>
      </c>
      <c r="Q90" s="6">
        <f t="shared" si="24"/>
        <v>6.9098249999999997</v>
      </c>
      <c r="R90" s="6">
        <f t="shared" si="25"/>
        <v>-9.4199885999999999</v>
      </c>
      <c r="S90" s="44">
        <f t="shared" si="26"/>
        <v>-9.5559893000000002</v>
      </c>
      <c r="T90" s="44">
        <f t="shared" si="27"/>
        <v>-9.7268009000000006</v>
      </c>
      <c r="U90" s="44">
        <f t="shared" si="28"/>
        <v>-10.090667</v>
      </c>
      <c r="V90" s="44">
        <f t="shared" si="29"/>
        <v>-11.048945</v>
      </c>
      <c r="W90" s="44">
        <f t="shared" si="30"/>
        <v>0</v>
      </c>
      <c r="X90" s="44">
        <f t="shared" si="31"/>
        <v>0</v>
      </c>
    </row>
    <row r="91" spans="2:24" x14ac:dyDescent="0.25">
      <c r="B91" s="87">
        <v>6672690000</v>
      </c>
      <c r="C91" s="87">
        <v>-7.7655519999999996</v>
      </c>
      <c r="E91" s="6">
        <f t="shared" si="16"/>
        <v>6.9888700000000004</v>
      </c>
      <c r="F91" s="6">
        <f t="shared" si="17"/>
        <v>-7.8323964999999998</v>
      </c>
      <c r="G91" s="44">
        <f t="shared" si="18"/>
        <v>-8.0289439999999992</v>
      </c>
      <c r="H91" s="44">
        <f t="shared" si="19"/>
        <v>-8.3783578999999992</v>
      </c>
      <c r="I91" s="44">
        <f t="shared" si="20"/>
        <v>-9.0999069000000006</v>
      </c>
      <c r="J91" s="44">
        <f t="shared" si="21"/>
        <v>-13.444853</v>
      </c>
      <c r="K91" s="44">
        <f t="shared" si="22"/>
        <v>0</v>
      </c>
      <c r="L91" s="44">
        <f t="shared" si="23"/>
        <v>0</v>
      </c>
      <c r="N91" s="87">
        <v>6672690000</v>
      </c>
      <c r="O91" s="87">
        <v>-9.3567657000000004</v>
      </c>
      <c r="Q91" s="6">
        <f t="shared" si="24"/>
        <v>6.9888700000000004</v>
      </c>
      <c r="R91" s="6">
        <f t="shared" si="25"/>
        <v>-9.3944626000000007</v>
      </c>
      <c r="S91" s="44">
        <f t="shared" si="26"/>
        <v>-9.5102978</v>
      </c>
      <c r="T91" s="44">
        <f t="shared" si="27"/>
        <v>-9.7446526999999996</v>
      </c>
      <c r="U91" s="44">
        <f t="shared" si="28"/>
        <v>-10.133509</v>
      </c>
      <c r="V91" s="44">
        <f t="shared" si="29"/>
        <v>-10.740402</v>
      </c>
      <c r="W91" s="44">
        <f t="shared" si="30"/>
        <v>0</v>
      </c>
      <c r="X91" s="44">
        <f t="shared" si="31"/>
        <v>0</v>
      </c>
    </row>
    <row r="92" spans="2:24" x14ac:dyDescent="0.25">
      <c r="B92" s="87">
        <v>6751735000</v>
      </c>
      <c r="C92" s="87">
        <v>-7.7528005000000002</v>
      </c>
      <c r="E92" s="6">
        <f t="shared" si="16"/>
        <v>7.0679150000000002</v>
      </c>
      <c r="F92" s="6">
        <f t="shared" si="17"/>
        <v>-7.8445138999999999</v>
      </c>
      <c r="G92" s="44">
        <f t="shared" si="18"/>
        <v>-8.0340241999999993</v>
      </c>
      <c r="H92" s="44">
        <f t="shared" si="19"/>
        <v>-8.4133204999999993</v>
      </c>
      <c r="I92" s="44">
        <f t="shared" si="20"/>
        <v>-9.1516266000000002</v>
      </c>
      <c r="J92" s="44">
        <f t="shared" si="21"/>
        <v>-11.258647</v>
      </c>
      <c r="K92" s="44">
        <f t="shared" si="22"/>
        <v>0</v>
      </c>
      <c r="L92" s="44">
        <f t="shared" si="23"/>
        <v>0</v>
      </c>
      <c r="N92" s="87">
        <v>6751735000</v>
      </c>
      <c r="O92" s="87">
        <v>-9.3618374000000006</v>
      </c>
      <c r="Q92" s="6">
        <f t="shared" si="24"/>
        <v>7.0679150000000002</v>
      </c>
      <c r="R92" s="6">
        <f t="shared" si="25"/>
        <v>-9.4433822999999997</v>
      </c>
      <c r="S92" s="44">
        <f t="shared" si="26"/>
        <v>-9.5573378000000009</v>
      </c>
      <c r="T92" s="44">
        <f t="shared" si="27"/>
        <v>-9.7479876999999995</v>
      </c>
      <c r="U92" s="44">
        <f t="shared" si="28"/>
        <v>-10.147033</v>
      </c>
      <c r="V92" s="44">
        <f t="shared" si="29"/>
        <v>-10.869258</v>
      </c>
      <c r="W92" s="44">
        <f t="shared" si="30"/>
        <v>0</v>
      </c>
      <c r="X92" s="44">
        <f t="shared" si="31"/>
        <v>0</v>
      </c>
    </row>
    <row r="93" spans="2:24" x14ac:dyDescent="0.25">
      <c r="B93" s="87">
        <v>6830780000</v>
      </c>
      <c r="C93" s="87">
        <v>-7.7582474000000001</v>
      </c>
      <c r="E93" s="6">
        <f t="shared" si="16"/>
        <v>7.14696</v>
      </c>
      <c r="F93" s="6">
        <f t="shared" si="17"/>
        <v>-7.9163103000000001</v>
      </c>
      <c r="G93" s="44">
        <f t="shared" si="18"/>
        <v>-8.1062145000000001</v>
      </c>
      <c r="H93" s="44">
        <f t="shared" si="19"/>
        <v>-8.4175844000000009</v>
      </c>
      <c r="I93" s="44">
        <f t="shared" si="20"/>
        <v>-9.1378983999999992</v>
      </c>
      <c r="J93" s="44">
        <f t="shared" si="21"/>
        <v>-11.914021</v>
      </c>
      <c r="K93" s="44">
        <f t="shared" si="22"/>
        <v>0</v>
      </c>
      <c r="L93" s="44">
        <f t="shared" si="23"/>
        <v>0</v>
      </c>
      <c r="N93" s="87">
        <v>6830780000</v>
      </c>
      <c r="O93" s="87">
        <v>-9.3809108999999999</v>
      </c>
      <c r="Q93" s="6">
        <f t="shared" si="24"/>
        <v>7.14696</v>
      </c>
      <c r="R93" s="6">
        <f t="shared" si="25"/>
        <v>-9.4592484999999993</v>
      </c>
      <c r="S93" s="44">
        <f t="shared" si="26"/>
        <v>-9.5750092999999996</v>
      </c>
      <c r="T93" s="44">
        <f t="shared" si="27"/>
        <v>-9.7455397000000001</v>
      </c>
      <c r="U93" s="44">
        <f t="shared" si="28"/>
        <v>-10.150071000000001</v>
      </c>
      <c r="V93" s="44">
        <f t="shared" si="29"/>
        <v>-11.060817</v>
      </c>
      <c r="W93" s="44">
        <f t="shared" si="30"/>
        <v>0</v>
      </c>
      <c r="X93" s="44">
        <f t="shared" si="31"/>
        <v>0</v>
      </c>
    </row>
    <row r="94" spans="2:24" x14ac:dyDescent="0.25">
      <c r="B94" s="87">
        <v>6909825000</v>
      </c>
      <c r="C94" s="87">
        <v>-7.8542290000000001</v>
      </c>
      <c r="E94" s="6">
        <f t="shared" si="16"/>
        <v>7.2260049999999998</v>
      </c>
      <c r="F94" s="6">
        <f t="shared" si="17"/>
        <v>-7.9366503000000002</v>
      </c>
      <c r="G94" s="44">
        <f t="shared" si="18"/>
        <v>-8.1130227999999995</v>
      </c>
      <c r="H94" s="44">
        <f t="shared" si="19"/>
        <v>-8.4285630999999999</v>
      </c>
      <c r="I94" s="44">
        <f t="shared" si="20"/>
        <v>-9.1326704000000003</v>
      </c>
      <c r="J94" s="44">
        <f t="shared" si="21"/>
        <v>-12.884316999999999</v>
      </c>
      <c r="K94" s="44">
        <f t="shared" si="22"/>
        <v>0</v>
      </c>
      <c r="L94" s="44">
        <f t="shared" si="23"/>
        <v>0</v>
      </c>
      <c r="N94" s="87">
        <v>6909825000</v>
      </c>
      <c r="O94" s="87">
        <v>-9.4199885999999999</v>
      </c>
      <c r="Q94" s="6">
        <f t="shared" si="24"/>
        <v>7.2260049999999998</v>
      </c>
      <c r="R94" s="6">
        <f t="shared" si="25"/>
        <v>-9.4769135000000002</v>
      </c>
      <c r="S94" s="44">
        <f t="shared" si="26"/>
        <v>-9.5815953999999994</v>
      </c>
      <c r="T94" s="44">
        <f t="shared" si="27"/>
        <v>-9.7595548999999995</v>
      </c>
      <c r="U94" s="44">
        <f t="shared" si="28"/>
        <v>-10.184373000000001</v>
      </c>
      <c r="V94" s="44">
        <f t="shared" si="29"/>
        <v>-10.935317</v>
      </c>
      <c r="W94" s="44">
        <f t="shared" si="30"/>
        <v>0</v>
      </c>
      <c r="X94" s="44">
        <f t="shared" si="31"/>
        <v>0</v>
      </c>
    </row>
    <row r="95" spans="2:24" x14ac:dyDescent="0.25">
      <c r="B95" s="87">
        <v>6988870000</v>
      </c>
      <c r="C95" s="87">
        <v>-7.8323964999999998</v>
      </c>
      <c r="E95" s="6">
        <f t="shared" si="16"/>
        <v>7.3050499999999996</v>
      </c>
      <c r="F95" s="6">
        <f t="shared" si="17"/>
        <v>-7.9661055000000003</v>
      </c>
      <c r="G95" s="44">
        <f t="shared" si="18"/>
        <v>-8.1437673999999998</v>
      </c>
      <c r="H95" s="44">
        <f t="shared" si="19"/>
        <v>-8.4528140999999994</v>
      </c>
      <c r="I95" s="44">
        <f t="shared" si="20"/>
        <v>-9.1676579</v>
      </c>
      <c r="J95" s="44">
        <f t="shared" si="21"/>
        <v>-12.880219</v>
      </c>
      <c r="K95" s="44">
        <f t="shared" si="22"/>
        <v>0</v>
      </c>
      <c r="L95" s="44">
        <f t="shared" si="23"/>
        <v>0</v>
      </c>
      <c r="N95" s="87">
        <v>6988870000</v>
      </c>
      <c r="O95" s="87">
        <v>-9.3944626000000007</v>
      </c>
      <c r="Q95" s="6">
        <f t="shared" si="24"/>
        <v>7.3050499999999996</v>
      </c>
      <c r="R95" s="6">
        <f t="shared" si="25"/>
        <v>-9.4896525999999994</v>
      </c>
      <c r="S95" s="44">
        <f t="shared" si="26"/>
        <v>-9.5792465</v>
      </c>
      <c r="T95" s="44">
        <f t="shared" si="27"/>
        <v>-9.7591000000000001</v>
      </c>
      <c r="U95" s="44">
        <f t="shared" si="28"/>
        <v>-10.19014</v>
      </c>
      <c r="V95" s="44">
        <f t="shared" si="29"/>
        <v>-10.956390000000001</v>
      </c>
      <c r="W95" s="44">
        <f t="shared" si="30"/>
        <v>0</v>
      </c>
      <c r="X95" s="44">
        <f t="shared" si="31"/>
        <v>0</v>
      </c>
    </row>
    <row r="96" spans="2:24" x14ac:dyDescent="0.25">
      <c r="B96" s="87">
        <v>7067915000</v>
      </c>
      <c r="C96" s="87">
        <v>-7.8445138999999999</v>
      </c>
      <c r="E96" s="6">
        <f t="shared" si="16"/>
        <v>7.3840950000000003</v>
      </c>
      <c r="F96" s="6">
        <f t="shared" si="17"/>
        <v>-7.9952740999999996</v>
      </c>
      <c r="G96" s="44">
        <f t="shared" si="18"/>
        <v>-8.1592426000000007</v>
      </c>
      <c r="H96" s="44">
        <f t="shared" si="19"/>
        <v>-8.4597224999999998</v>
      </c>
      <c r="I96" s="44">
        <f t="shared" si="20"/>
        <v>-9.1790523999999998</v>
      </c>
      <c r="J96" s="44">
        <f t="shared" si="21"/>
        <v>-13.713412999999999</v>
      </c>
      <c r="K96" s="44">
        <f t="shared" si="22"/>
        <v>0</v>
      </c>
      <c r="L96" s="44">
        <f t="shared" si="23"/>
        <v>0</v>
      </c>
      <c r="N96" s="87">
        <v>7067915000</v>
      </c>
      <c r="O96" s="87">
        <v>-9.4433822999999997</v>
      </c>
      <c r="Q96" s="6">
        <f t="shared" si="24"/>
        <v>7.3840950000000003</v>
      </c>
      <c r="R96" s="6">
        <f t="shared" si="25"/>
        <v>-9.4976540000000007</v>
      </c>
      <c r="S96" s="44">
        <f t="shared" si="26"/>
        <v>-9.5836573000000005</v>
      </c>
      <c r="T96" s="44">
        <f t="shared" si="27"/>
        <v>-9.7556905999999994</v>
      </c>
      <c r="U96" s="44">
        <f t="shared" si="28"/>
        <v>-10.190454000000001</v>
      </c>
      <c r="V96" s="44">
        <f t="shared" si="29"/>
        <v>-10.975873</v>
      </c>
      <c r="W96" s="44">
        <f t="shared" si="30"/>
        <v>0</v>
      </c>
      <c r="X96" s="44">
        <f t="shared" si="31"/>
        <v>0</v>
      </c>
    </row>
    <row r="97" spans="2:24" x14ac:dyDescent="0.25">
      <c r="B97" s="87">
        <v>7146960000</v>
      </c>
      <c r="C97" s="87">
        <v>-7.9163103000000001</v>
      </c>
      <c r="E97" s="6">
        <f t="shared" si="16"/>
        <v>7.4631400000000001</v>
      </c>
      <c r="F97" s="6">
        <f t="shared" si="17"/>
        <v>-8.0157614000000006</v>
      </c>
      <c r="G97" s="44">
        <f t="shared" si="18"/>
        <v>-8.1790217999999992</v>
      </c>
      <c r="H97" s="44">
        <f t="shared" si="19"/>
        <v>-8.4661673999999998</v>
      </c>
      <c r="I97" s="44">
        <f t="shared" si="20"/>
        <v>-9.2143726000000008</v>
      </c>
      <c r="J97" s="44">
        <f t="shared" si="21"/>
        <v>-13.228730000000001</v>
      </c>
      <c r="K97" s="44">
        <f t="shared" si="22"/>
        <v>0</v>
      </c>
      <c r="L97" s="44">
        <f t="shared" si="23"/>
        <v>0</v>
      </c>
      <c r="N97" s="87">
        <v>7146960000</v>
      </c>
      <c r="O97" s="87">
        <v>-9.4592484999999993</v>
      </c>
      <c r="Q97" s="6">
        <f t="shared" si="24"/>
        <v>7.4631400000000001</v>
      </c>
      <c r="R97" s="6">
        <f t="shared" si="25"/>
        <v>-9.4906358999999991</v>
      </c>
      <c r="S97" s="44">
        <f t="shared" si="26"/>
        <v>-9.5713986999999996</v>
      </c>
      <c r="T97" s="44">
        <f t="shared" si="27"/>
        <v>-9.7575377999999997</v>
      </c>
      <c r="U97" s="44">
        <f t="shared" si="28"/>
        <v>-10.208975000000001</v>
      </c>
      <c r="V97" s="44">
        <f t="shared" si="29"/>
        <v>-10.882966</v>
      </c>
      <c r="W97" s="44">
        <f t="shared" si="30"/>
        <v>0</v>
      </c>
      <c r="X97" s="44">
        <f t="shared" si="31"/>
        <v>0</v>
      </c>
    </row>
    <row r="98" spans="2:24" x14ac:dyDescent="0.25">
      <c r="B98" s="87">
        <v>7226005000</v>
      </c>
      <c r="C98" s="87">
        <v>-7.9366503000000002</v>
      </c>
      <c r="E98" s="6">
        <f t="shared" si="16"/>
        <v>7.5421849999999999</v>
      </c>
      <c r="F98" s="6">
        <f t="shared" si="17"/>
        <v>-8.0768938000000006</v>
      </c>
      <c r="G98" s="44">
        <f t="shared" si="18"/>
        <v>-8.2032784999999997</v>
      </c>
      <c r="H98" s="44">
        <f t="shared" si="19"/>
        <v>-8.4768580999999994</v>
      </c>
      <c r="I98" s="44">
        <f t="shared" si="20"/>
        <v>-9.2718105000000008</v>
      </c>
      <c r="J98" s="44">
        <f t="shared" si="21"/>
        <v>-12.664849</v>
      </c>
      <c r="K98" s="44">
        <f t="shared" si="22"/>
        <v>0</v>
      </c>
      <c r="L98" s="44">
        <f t="shared" si="23"/>
        <v>0</v>
      </c>
      <c r="N98" s="87">
        <v>7226005000</v>
      </c>
      <c r="O98" s="87">
        <v>-9.4769135000000002</v>
      </c>
      <c r="Q98" s="6">
        <f t="shared" si="24"/>
        <v>7.5421849999999999</v>
      </c>
      <c r="R98" s="6">
        <f t="shared" si="25"/>
        <v>-9.4923506</v>
      </c>
      <c r="S98" s="44">
        <f t="shared" si="26"/>
        <v>-9.5729322000000003</v>
      </c>
      <c r="T98" s="44">
        <f t="shared" si="27"/>
        <v>-9.7435150000000004</v>
      </c>
      <c r="U98" s="44">
        <f t="shared" si="28"/>
        <v>-10.200547</v>
      </c>
      <c r="V98" s="44">
        <f t="shared" si="29"/>
        <v>-11.122714999999999</v>
      </c>
      <c r="W98" s="44">
        <f t="shared" si="30"/>
        <v>0</v>
      </c>
      <c r="X98" s="44">
        <f t="shared" si="31"/>
        <v>0</v>
      </c>
    </row>
    <row r="99" spans="2:24" x14ac:dyDescent="0.25">
      <c r="B99" s="87">
        <v>7305050000</v>
      </c>
      <c r="C99" s="87">
        <v>-7.9661055000000003</v>
      </c>
      <c r="E99" s="6">
        <f t="shared" si="16"/>
        <v>7.6212299999999997</v>
      </c>
      <c r="F99" s="6">
        <f t="shared" si="17"/>
        <v>-8.0589609000000006</v>
      </c>
      <c r="G99" s="44">
        <f t="shared" si="18"/>
        <v>-8.1928911000000006</v>
      </c>
      <c r="H99" s="44">
        <f t="shared" si="19"/>
        <v>-8.4692229999999995</v>
      </c>
      <c r="I99" s="44">
        <f t="shared" si="20"/>
        <v>-9.2787179999999996</v>
      </c>
      <c r="J99" s="44">
        <f t="shared" si="21"/>
        <v>-15.079905999999999</v>
      </c>
      <c r="K99" s="44">
        <f t="shared" si="22"/>
        <v>0</v>
      </c>
      <c r="L99" s="44">
        <f t="shared" si="23"/>
        <v>0</v>
      </c>
      <c r="N99" s="87">
        <v>7305050000</v>
      </c>
      <c r="O99" s="87">
        <v>-9.4896525999999994</v>
      </c>
      <c r="Q99" s="6">
        <f t="shared" si="24"/>
        <v>7.6212299999999997</v>
      </c>
      <c r="R99" s="6">
        <f t="shared" si="25"/>
        <v>-9.4807205000000003</v>
      </c>
      <c r="S99" s="44">
        <f t="shared" si="26"/>
        <v>-9.5546875</v>
      </c>
      <c r="T99" s="44">
        <f t="shared" si="27"/>
        <v>-9.7359419000000003</v>
      </c>
      <c r="U99" s="44">
        <f t="shared" si="28"/>
        <v>-10.194286999999999</v>
      </c>
      <c r="V99" s="44">
        <f t="shared" si="29"/>
        <v>-11.317345</v>
      </c>
      <c r="W99" s="44">
        <f t="shared" si="30"/>
        <v>0</v>
      </c>
      <c r="X99" s="44">
        <f t="shared" si="31"/>
        <v>0</v>
      </c>
    </row>
    <row r="100" spans="2:24" x14ac:dyDescent="0.25">
      <c r="B100" s="87">
        <v>7384095000</v>
      </c>
      <c r="C100" s="87">
        <v>-7.9952740999999996</v>
      </c>
      <c r="E100" s="6">
        <f t="shared" si="16"/>
        <v>7.7002750000000004</v>
      </c>
      <c r="F100" s="6">
        <f t="shared" si="17"/>
        <v>-8.0855045000000008</v>
      </c>
      <c r="G100" s="44">
        <f t="shared" si="18"/>
        <v>-8.2041245000000007</v>
      </c>
      <c r="H100" s="44">
        <f t="shared" si="19"/>
        <v>-8.4610844000000007</v>
      </c>
      <c r="I100" s="44">
        <f t="shared" si="20"/>
        <v>-9.2971210000000006</v>
      </c>
      <c r="J100" s="44">
        <f t="shared" si="21"/>
        <v>-16.637407</v>
      </c>
      <c r="K100" s="44">
        <f t="shared" si="22"/>
        <v>0</v>
      </c>
      <c r="L100" s="44">
        <f t="shared" si="23"/>
        <v>0</v>
      </c>
      <c r="N100" s="87">
        <v>7384095000</v>
      </c>
      <c r="O100" s="87">
        <v>-9.4976540000000007</v>
      </c>
      <c r="Q100" s="6">
        <f t="shared" si="24"/>
        <v>7.7002750000000004</v>
      </c>
      <c r="R100" s="6">
        <f t="shared" si="25"/>
        <v>-9.4566364000000007</v>
      </c>
      <c r="S100" s="44">
        <f t="shared" si="26"/>
        <v>-9.5155306</v>
      </c>
      <c r="T100" s="44">
        <f t="shared" si="27"/>
        <v>-9.7512865000000009</v>
      </c>
      <c r="U100" s="44">
        <f t="shared" si="28"/>
        <v>-10.222754</v>
      </c>
      <c r="V100" s="44">
        <f t="shared" si="29"/>
        <v>-11.018794</v>
      </c>
      <c r="W100" s="44">
        <f t="shared" si="30"/>
        <v>0</v>
      </c>
      <c r="X100" s="44">
        <f t="shared" si="31"/>
        <v>0</v>
      </c>
    </row>
    <row r="101" spans="2:24" x14ac:dyDescent="0.25">
      <c r="B101" s="87">
        <v>7463140000</v>
      </c>
      <c r="C101" s="87">
        <v>-8.0157614000000006</v>
      </c>
      <c r="E101" s="6">
        <f t="shared" si="16"/>
        <v>7.7793200000000002</v>
      </c>
      <c r="F101" s="6">
        <f t="shared" si="17"/>
        <v>-8.0430460000000004</v>
      </c>
      <c r="G101" s="44">
        <f t="shared" si="18"/>
        <v>-8.1485949000000009</v>
      </c>
      <c r="H101" s="44">
        <f t="shared" si="19"/>
        <v>-8.4705200000000005</v>
      </c>
      <c r="I101" s="44">
        <f t="shared" si="20"/>
        <v>-9.3800106000000003</v>
      </c>
      <c r="J101" s="44">
        <f t="shared" si="21"/>
        <v>-14.335803</v>
      </c>
      <c r="K101" s="44">
        <f t="shared" si="22"/>
        <v>0</v>
      </c>
      <c r="L101" s="44">
        <f t="shared" si="23"/>
        <v>0</v>
      </c>
      <c r="N101" s="87">
        <v>7463140000</v>
      </c>
      <c r="O101" s="87">
        <v>-9.4906358999999991</v>
      </c>
      <c r="Q101" s="6">
        <f t="shared" si="24"/>
        <v>7.7793200000000002</v>
      </c>
      <c r="R101" s="6">
        <f t="shared" si="25"/>
        <v>-9.4490347000000003</v>
      </c>
      <c r="S101" s="44">
        <f t="shared" si="26"/>
        <v>-9.5223122</v>
      </c>
      <c r="T101" s="44">
        <f t="shared" si="27"/>
        <v>-9.7703819000000003</v>
      </c>
      <c r="U101" s="44">
        <f t="shared" si="28"/>
        <v>-10.256012</v>
      </c>
      <c r="V101" s="44">
        <f t="shared" si="29"/>
        <v>-10.917332999999999</v>
      </c>
      <c r="W101" s="44">
        <f t="shared" si="30"/>
        <v>0</v>
      </c>
      <c r="X101" s="44">
        <f t="shared" si="31"/>
        <v>0</v>
      </c>
    </row>
    <row r="102" spans="2:24" x14ac:dyDescent="0.25">
      <c r="B102" s="87">
        <v>7542185000</v>
      </c>
      <c r="C102" s="87">
        <v>-8.0768938000000006</v>
      </c>
      <c r="E102" s="6">
        <f t="shared" si="16"/>
        <v>7.858365</v>
      </c>
      <c r="F102" s="6">
        <f t="shared" si="17"/>
        <v>-8.0335464000000005</v>
      </c>
      <c r="G102" s="44">
        <f t="shared" si="18"/>
        <v>-8.1376925</v>
      </c>
      <c r="H102" s="44">
        <f t="shared" si="19"/>
        <v>-8.4748105999999996</v>
      </c>
      <c r="I102" s="44">
        <f t="shared" si="20"/>
        <v>-9.4456491000000007</v>
      </c>
      <c r="J102" s="44">
        <f t="shared" si="21"/>
        <v>-14.275605000000001</v>
      </c>
      <c r="K102" s="44">
        <f t="shared" si="22"/>
        <v>0</v>
      </c>
      <c r="L102" s="44">
        <f t="shared" si="23"/>
        <v>0</v>
      </c>
      <c r="N102" s="87">
        <v>7542185000</v>
      </c>
      <c r="O102" s="87">
        <v>-9.4923506</v>
      </c>
      <c r="Q102" s="6">
        <f t="shared" si="24"/>
        <v>7.858365</v>
      </c>
      <c r="R102" s="6">
        <f t="shared" si="25"/>
        <v>-9.4652758000000006</v>
      </c>
      <c r="S102" s="44">
        <f t="shared" si="26"/>
        <v>-9.5540848</v>
      </c>
      <c r="T102" s="44">
        <f t="shared" si="27"/>
        <v>-9.7861461999999992</v>
      </c>
      <c r="U102" s="44">
        <f t="shared" si="28"/>
        <v>-10.26398</v>
      </c>
      <c r="V102" s="44">
        <f t="shared" si="29"/>
        <v>-11.339734999999999</v>
      </c>
      <c r="W102" s="44">
        <f t="shared" si="30"/>
        <v>0</v>
      </c>
      <c r="X102" s="44">
        <f t="shared" si="31"/>
        <v>0</v>
      </c>
    </row>
    <row r="103" spans="2:24" x14ac:dyDescent="0.25">
      <c r="B103" s="87">
        <v>7621230000</v>
      </c>
      <c r="C103" s="87">
        <v>-8.0589609000000006</v>
      </c>
      <c r="E103" s="6">
        <f t="shared" si="16"/>
        <v>7.9374099999999999</v>
      </c>
      <c r="F103" s="6">
        <f t="shared" si="17"/>
        <v>-8.0669146000000005</v>
      </c>
      <c r="G103" s="44">
        <f t="shared" si="18"/>
        <v>-8.1766024000000002</v>
      </c>
      <c r="H103" s="44">
        <f t="shared" si="19"/>
        <v>-8.4660349000000004</v>
      </c>
      <c r="I103" s="44">
        <f t="shared" si="20"/>
        <v>-9.4565705999999992</v>
      </c>
      <c r="J103" s="44">
        <f t="shared" si="21"/>
        <v>-18.328437999999998</v>
      </c>
      <c r="K103" s="44">
        <f t="shared" si="22"/>
        <v>0</v>
      </c>
      <c r="L103" s="44">
        <f t="shared" si="23"/>
        <v>0</v>
      </c>
      <c r="N103" s="87">
        <v>7621230000</v>
      </c>
      <c r="O103" s="87">
        <v>-9.4807205000000003</v>
      </c>
      <c r="Q103" s="6">
        <f t="shared" si="24"/>
        <v>7.9374099999999999</v>
      </c>
      <c r="R103" s="6">
        <f t="shared" si="25"/>
        <v>-9.4873446999999995</v>
      </c>
      <c r="S103" s="44">
        <f t="shared" si="26"/>
        <v>-9.5799941999999998</v>
      </c>
      <c r="T103" s="44">
        <f t="shared" si="27"/>
        <v>-9.8161736000000008</v>
      </c>
      <c r="U103" s="44">
        <f t="shared" si="28"/>
        <v>-10.293593</v>
      </c>
      <c r="V103" s="44">
        <f t="shared" si="29"/>
        <v>-11.799859</v>
      </c>
      <c r="W103" s="44">
        <f t="shared" si="30"/>
        <v>0</v>
      </c>
      <c r="X103" s="44">
        <f t="shared" si="31"/>
        <v>0</v>
      </c>
    </row>
    <row r="104" spans="2:24" x14ac:dyDescent="0.25">
      <c r="B104" s="87">
        <v>7700275000</v>
      </c>
      <c r="C104" s="87">
        <v>-8.0855045000000008</v>
      </c>
      <c r="E104" s="6">
        <f t="shared" si="16"/>
        <v>8.0164550000000006</v>
      </c>
      <c r="F104" s="6">
        <f t="shared" si="17"/>
        <v>-8.0592489</v>
      </c>
      <c r="G104" s="44">
        <f t="shared" si="18"/>
        <v>-8.1575316999999998</v>
      </c>
      <c r="H104" s="44">
        <f t="shared" si="19"/>
        <v>-8.4799851999999998</v>
      </c>
      <c r="I104" s="44">
        <f t="shared" si="20"/>
        <v>-9.5409231000000005</v>
      </c>
      <c r="J104" s="44">
        <f t="shared" si="21"/>
        <v>-18.960011999999999</v>
      </c>
      <c r="K104" s="44">
        <f t="shared" si="22"/>
        <v>0</v>
      </c>
      <c r="L104" s="44">
        <f t="shared" si="23"/>
        <v>0</v>
      </c>
      <c r="N104" s="87">
        <v>7700275000</v>
      </c>
      <c r="O104" s="87">
        <v>-9.4566364000000007</v>
      </c>
      <c r="Q104" s="6">
        <f t="shared" si="24"/>
        <v>8.0164550000000006</v>
      </c>
      <c r="R104" s="6">
        <f t="shared" si="25"/>
        <v>-9.4826508</v>
      </c>
      <c r="S104" s="44">
        <f t="shared" si="26"/>
        <v>-9.5729922999999992</v>
      </c>
      <c r="T104" s="44">
        <f t="shared" si="27"/>
        <v>-9.8577098999999997</v>
      </c>
      <c r="U104" s="44">
        <f t="shared" si="28"/>
        <v>-10.347759999999999</v>
      </c>
      <c r="V104" s="44">
        <f t="shared" si="29"/>
        <v>-11.308629</v>
      </c>
      <c r="W104" s="44">
        <f t="shared" si="30"/>
        <v>0</v>
      </c>
      <c r="X104" s="44">
        <f t="shared" si="31"/>
        <v>0</v>
      </c>
    </row>
    <row r="105" spans="2:24" x14ac:dyDescent="0.25">
      <c r="B105" s="87">
        <v>7779320000</v>
      </c>
      <c r="C105" s="87">
        <v>-8.0430460000000004</v>
      </c>
      <c r="E105" s="6">
        <f t="shared" si="16"/>
        <v>8.0954999999999995</v>
      </c>
      <c r="F105" s="6">
        <f t="shared" si="17"/>
        <v>-8.0348004999999993</v>
      </c>
      <c r="G105" s="44">
        <f t="shared" si="18"/>
        <v>-8.1426411000000005</v>
      </c>
      <c r="H105" s="44">
        <f t="shared" si="19"/>
        <v>-8.5201244000000003</v>
      </c>
      <c r="I105" s="44">
        <f t="shared" si="20"/>
        <v>-9.6532145000000007</v>
      </c>
      <c r="J105" s="44">
        <f t="shared" si="21"/>
        <v>-16.708328000000002</v>
      </c>
      <c r="K105" s="44">
        <f t="shared" si="22"/>
        <v>0</v>
      </c>
      <c r="L105" s="44">
        <f t="shared" si="23"/>
        <v>0</v>
      </c>
      <c r="N105" s="87">
        <v>7779320000</v>
      </c>
      <c r="O105" s="87">
        <v>-9.4490347000000003</v>
      </c>
      <c r="Q105" s="6">
        <f t="shared" si="24"/>
        <v>8.0954999999999995</v>
      </c>
      <c r="R105" s="6">
        <f t="shared" si="25"/>
        <v>-9.4786186000000008</v>
      </c>
      <c r="S105" s="44">
        <f t="shared" si="26"/>
        <v>-9.5789708999999998</v>
      </c>
      <c r="T105" s="44">
        <f t="shared" si="27"/>
        <v>-9.9023789999999998</v>
      </c>
      <c r="U105" s="44">
        <f t="shared" si="28"/>
        <v>-10.397007</v>
      </c>
      <c r="V105" s="44">
        <f t="shared" si="29"/>
        <v>-11.287991999999999</v>
      </c>
      <c r="W105" s="44">
        <f t="shared" si="30"/>
        <v>0</v>
      </c>
      <c r="X105" s="44">
        <f t="shared" si="31"/>
        <v>0</v>
      </c>
    </row>
    <row r="106" spans="2:24" x14ac:dyDescent="0.25">
      <c r="B106" s="87">
        <v>7858365000</v>
      </c>
      <c r="C106" s="87">
        <v>-8.0335464000000005</v>
      </c>
      <c r="E106" s="6">
        <f t="shared" si="16"/>
        <v>8.1745450000000002</v>
      </c>
      <c r="F106" s="6">
        <f t="shared" si="17"/>
        <v>-8.0537671999999993</v>
      </c>
      <c r="G106" s="44">
        <f t="shared" si="18"/>
        <v>-8.1538792000000004</v>
      </c>
      <c r="H106" s="44">
        <f t="shared" si="19"/>
        <v>-8.5516281000000003</v>
      </c>
      <c r="I106" s="44">
        <f t="shared" si="20"/>
        <v>-9.7400637000000003</v>
      </c>
      <c r="J106" s="44">
        <f t="shared" si="21"/>
        <v>-18.622388999999998</v>
      </c>
      <c r="K106" s="44">
        <f t="shared" si="22"/>
        <v>0</v>
      </c>
      <c r="L106" s="44">
        <f t="shared" si="23"/>
        <v>0</v>
      </c>
      <c r="N106" s="87">
        <v>7858365000</v>
      </c>
      <c r="O106" s="87">
        <v>-9.4652758000000006</v>
      </c>
      <c r="Q106" s="6">
        <f t="shared" si="24"/>
        <v>8.1745450000000002</v>
      </c>
      <c r="R106" s="6">
        <f t="shared" si="25"/>
        <v>-9.5078811999999999</v>
      </c>
      <c r="S106" s="44">
        <f t="shared" si="26"/>
        <v>-9.6456450999999994</v>
      </c>
      <c r="T106" s="44">
        <f t="shared" si="27"/>
        <v>-9.9726534000000004</v>
      </c>
      <c r="U106" s="44">
        <f t="shared" si="28"/>
        <v>-10.476613</v>
      </c>
      <c r="V106" s="44">
        <f t="shared" si="29"/>
        <v>-11.705033999999999</v>
      </c>
      <c r="W106" s="44">
        <f t="shared" si="30"/>
        <v>0</v>
      </c>
      <c r="X106" s="44">
        <f t="shared" si="31"/>
        <v>0</v>
      </c>
    </row>
    <row r="107" spans="2:24" x14ac:dyDescent="0.25">
      <c r="B107" s="87">
        <v>7937410000</v>
      </c>
      <c r="C107" s="87">
        <v>-8.0669146000000005</v>
      </c>
      <c r="E107" s="6">
        <f t="shared" si="16"/>
        <v>8.2535900000000009</v>
      </c>
      <c r="F107" s="6">
        <f t="shared" si="17"/>
        <v>-8.1056194000000001</v>
      </c>
      <c r="G107" s="44">
        <f t="shared" si="18"/>
        <v>-8.2415161000000001</v>
      </c>
      <c r="H107" s="44">
        <f t="shared" si="19"/>
        <v>-8.6414393999999994</v>
      </c>
      <c r="I107" s="44">
        <f t="shared" si="20"/>
        <v>-9.9368657999999996</v>
      </c>
      <c r="J107" s="44">
        <f t="shared" si="21"/>
        <v>-19.373602000000002</v>
      </c>
      <c r="K107" s="44">
        <f t="shared" si="22"/>
        <v>0</v>
      </c>
      <c r="L107" s="44">
        <f t="shared" si="23"/>
        <v>0</v>
      </c>
      <c r="N107" s="87">
        <v>7937410000</v>
      </c>
      <c r="O107" s="87">
        <v>-9.4873446999999995</v>
      </c>
      <c r="Q107" s="6">
        <f t="shared" si="24"/>
        <v>8.2535900000000009</v>
      </c>
      <c r="R107" s="6">
        <f t="shared" si="25"/>
        <v>-9.5909758000000007</v>
      </c>
      <c r="S107" s="44">
        <f t="shared" si="26"/>
        <v>-9.7444725000000005</v>
      </c>
      <c r="T107" s="44">
        <f t="shared" si="27"/>
        <v>-10.072651</v>
      </c>
      <c r="U107" s="44">
        <f t="shared" si="28"/>
        <v>-10.619191000000001</v>
      </c>
      <c r="V107" s="44">
        <f t="shared" si="29"/>
        <v>-11.801323999999999</v>
      </c>
      <c r="W107" s="44">
        <f t="shared" si="30"/>
        <v>0</v>
      </c>
      <c r="X107" s="44">
        <f t="shared" si="31"/>
        <v>0</v>
      </c>
    </row>
    <row r="108" spans="2:24" x14ac:dyDescent="0.25">
      <c r="B108" s="87">
        <v>8016455000</v>
      </c>
      <c r="C108" s="87">
        <v>-8.0592489</v>
      </c>
      <c r="E108" s="6">
        <f t="shared" si="16"/>
        <v>8.3326349999999998</v>
      </c>
      <c r="F108" s="6">
        <f t="shared" si="17"/>
        <v>-8.1627045000000003</v>
      </c>
      <c r="G108" s="44">
        <f t="shared" si="18"/>
        <v>-8.2888936999999991</v>
      </c>
      <c r="H108" s="44">
        <f t="shared" si="19"/>
        <v>-8.7507543999999999</v>
      </c>
      <c r="I108" s="44">
        <f t="shared" si="20"/>
        <v>-10.153233</v>
      </c>
      <c r="J108" s="44">
        <f t="shared" si="21"/>
        <v>-20.366624999999999</v>
      </c>
      <c r="K108" s="44">
        <f t="shared" si="22"/>
        <v>0</v>
      </c>
      <c r="L108" s="44">
        <f t="shared" si="23"/>
        <v>0</v>
      </c>
      <c r="N108" s="87">
        <v>8016455000</v>
      </c>
      <c r="O108" s="87">
        <v>-9.4826508</v>
      </c>
      <c r="Q108" s="6">
        <f t="shared" si="24"/>
        <v>8.3326349999999998</v>
      </c>
      <c r="R108" s="6">
        <f t="shared" si="25"/>
        <v>-9.7198048000000004</v>
      </c>
      <c r="S108" s="44">
        <f t="shared" si="26"/>
        <v>-9.8791160999999992</v>
      </c>
      <c r="T108" s="44">
        <f t="shared" si="27"/>
        <v>-10.201015999999999</v>
      </c>
      <c r="U108" s="44">
        <f t="shared" si="28"/>
        <v>-10.783009</v>
      </c>
      <c r="V108" s="44">
        <f t="shared" si="29"/>
        <v>-12.365581000000001</v>
      </c>
      <c r="W108" s="44">
        <f t="shared" si="30"/>
        <v>0</v>
      </c>
      <c r="X108" s="44">
        <f t="shared" si="31"/>
        <v>0</v>
      </c>
    </row>
    <row r="109" spans="2:24" x14ac:dyDescent="0.25">
      <c r="B109" s="87">
        <v>8095500000</v>
      </c>
      <c r="C109" s="87">
        <v>-8.0348004999999993</v>
      </c>
      <c r="E109" s="6">
        <f t="shared" si="16"/>
        <v>8.4116800000000005</v>
      </c>
      <c r="F109" s="6">
        <f t="shared" si="17"/>
        <v>-8.2880955000000007</v>
      </c>
      <c r="G109" s="44">
        <f t="shared" si="18"/>
        <v>-8.4352292999999996</v>
      </c>
      <c r="H109" s="44">
        <f t="shared" si="19"/>
        <v>-8.8612833000000002</v>
      </c>
      <c r="I109" s="44">
        <f t="shared" si="20"/>
        <v>-10.319295</v>
      </c>
      <c r="J109" s="44">
        <f t="shared" si="21"/>
        <v>-24.744223000000002</v>
      </c>
      <c r="K109" s="44">
        <f t="shared" si="22"/>
        <v>0</v>
      </c>
      <c r="L109" s="44">
        <f t="shared" si="23"/>
        <v>0</v>
      </c>
      <c r="N109" s="87">
        <v>8095500000</v>
      </c>
      <c r="O109" s="87">
        <v>-9.4786186000000008</v>
      </c>
      <c r="Q109" s="6">
        <f t="shared" si="24"/>
        <v>8.4116800000000005</v>
      </c>
      <c r="R109" s="6">
        <f t="shared" si="25"/>
        <v>-9.7821741000000006</v>
      </c>
      <c r="S109" s="44">
        <f t="shared" si="26"/>
        <v>-9.9731492999999993</v>
      </c>
      <c r="T109" s="44">
        <f t="shared" si="27"/>
        <v>-10.313103999999999</v>
      </c>
      <c r="U109" s="44">
        <f t="shared" si="28"/>
        <v>-10.93159</v>
      </c>
      <c r="V109" s="44">
        <f t="shared" si="29"/>
        <v>-12.893331999999999</v>
      </c>
      <c r="W109" s="44">
        <f t="shared" si="30"/>
        <v>0</v>
      </c>
      <c r="X109" s="44">
        <f t="shared" si="31"/>
        <v>0</v>
      </c>
    </row>
    <row r="110" spans="2:24" x14ac:dyDescent="0.25">
      <c r="B110" s="87">
        <v>8174545000</v>
      </c>
      <c r="C110" s="87">
        <v>-8.0537671999999993</v>
      </c>
      <c r="E110" s="6">
        <f t="shared" si="16"/>
        <v>8.4907249999999994</v>
      </c>
      <c r="F110" s="6">
        <f t="shared" si="17"/>
        <v>-8.3807478</v>
      </c>
      <c r="G110" s="44">
        <f t="shared" si="18"/>
        <v>-8.5320187000000001</v>
      </c>
      <c r="H110" s="44">
        <f t="shared" si="19"/>
        <v>-9.0056171000000003</v>
      </c>
      <c r="I110" s="44">
        <f t="shared" si="20"/>
        <v>-10.577915000000001</v>
      </c>
      <c r="J110" s="44">
        <f t="shared" si="21"/>
        <v>-22.904237999999999</v>
      </c>
      <c r="K110" s="44">
        <f t="shared" si="22"/>
        <v>0</v>
      </c>
      <c r="L110" s="44">
        <f t="shared" si="23"/>
        <v>0</v>
      </c>
      <c r="N110" s="87">
        <v>8174545000</v>
      </c>
      <c r="O110" s="87">
        <v>-9.5078811999999999</v>
      </c>
      <c r="Q110" s="6">
        <f t="shared" si="24"/>
        <v>8.4907249999999994</v>
      </c>
      <c r="R110" s="6">
        <f t="shared" si="25"/>
        <v>-9.9563398000000003</v>
      </c>
      <c r="S110" s="44">
        <f t="shared" si="26"/>
        <v>-10.131615999999999</v>
      </c>
      <c r="T110" s="44">
        <f t="shared" si="27"/>
        <v>-10.467741</v>
      </c>
      <c r="U110" s="44">
        <f t="shared" si="28"/>
        <v>-11.135268</v>
      </c>
      <c r="V110" s="44">
        <f t="shared" si="29"/>
        <v>-12.508276</v>
      </c>
      <c r="W110" s="44">
        <f t="shared" si="30"/>
        <v>0</v>
      </c>
      <c r="X110" s="44">
        <f t="shared" si="31"/>
        <v>0</v>
      </c>
    </row>
    <row r="111" spans="2:24" x14ac:dyDescent="0.25">
      <c r="B111" s="87">
        <v>8253590000</v>
      </c>
      <c r="C111" s="87">
        <v>-8.1056194000000001</v>
      </c>
      <c r="E111" s="6">
        <f t="shared" si="16"/>
        <v>8.5697700000000001</v>
      </c>
      <c r="F111" s="6">
        <f t="shared" si="17"/>
        <v>-8.4254111999999992</v>
      </c>
      <c r="G111" s="44">
        <f t="shared" si="18"/>
        <v>-8.5699091000000003</v>
      </c>
      <c r="H111" s="44">
        <f t="shared" si="19"/>
        <v>-9.1623716000000002</v>
      </c>
      <c r="I111" s="44">
        <f t="shared" si="20"/>
        <v>-10.84013</v>
      </c>
      <c r="J111" s="44">
        <f t="shared" si="21"/>
        <v>-21.434996000000002</v>
      </c>
      <c r="K111" s="44">
        <f t="shared" si="22"/>
        <v>0</v>
      </c>
      <c r="L111" s="44">
        <f t="shared" si="23"/>
        <v>0</v>
      </c>
      <c r="N111" s="87">
        <v>8253590000</v>
      </c>
      <c r="O111" s="87">
        <v>-9.5909758000000007</v>
      </c>
      <c r="Q111" s="6">
        <f t="shared" si="24"/>
        <v>8.5697700000000001</v>
      </c>
      <c r="R111" s="6">
        <f t="shared" si="25"/>
        <v>-9.9163417999999997</v>
      </c>
      <c r="S111" s="44">
        <f t="shared" si="26"/>
        <v>-10.102484</v>
      </c>
      <c r="T111" s="44">
        <f t="shared" si="27"/>
        <v>-10.574489</v>
      </c>
      <c r="U111" s="44">
        <f t="shared" si="28"/>
        <v>-11.273861999999999</v>
      </c>
      <c r="V111" s="44">
        <f t="shared" si="29"/>
        <v>-12.633573999999999</v>
      </c>
      <c r="W111" s="44">
        <f t="shared" si="30"/>
        <v>0</v>
      </c>
      <c r="X111" s="44">
        <f t="shared" si="31"/>
        <v>0</v>
      </c>
    </row>
    <row r="112" spans="2:24" x14ac:dyDescent="0.25">
      <c r="B112" s="87">
        <v>8332635000</v>
      </c>
      <c r="C112" s="87">
        <v>-8.1627045000000003</v>
      </c>
      <c r="E112" s="6">
        <f t="shared" si="16"/>
        <v>8.6488150000000008</v>
      </c>
      <c r="F112" s="6">
        <f t="shared" si="17"/>
        <v>-8.5226822000000002</v>
      </c>
      <c r="G112" s="44">
        <f t="shared" si="18"/>
        <v>-8.7111502000000005</v>
      </c>
      <c r="H112" s="44">
        <f t="shared" si="19"/>
        <v>-9.2604790000000001</v>
      </c>
      <c r="I112" s="44">
        <f t="shared" si="20"/>
        <v>-10.922373</v>
      </c>
      <c r="J112" s="44">
        <f t="shared" si="21"/>
        <v>-26.659412</v>
      </c>
      <c r="K112" s="44">
        <f t="shared" si="22"/>
        <v>0</v>
      </c>
      <c r="L112" s="44">
        <f t="shared" si="23"/>
        <v>0</v>
      </c>
      <c r="N112" s="87">
        <v>8332635000</v>
      </c>
      <c r="O112" s="87">
        <v>-9.7198048000000004</v>
      </c>
      <c r="Q112" s="6">
        <f t="shared" si="24"/>
        <v>8.6488150000000008</v>
      </c>
      <c r="R112" s="6">
        <f t="shared" si="25"/>
        <v>-10.159058</v>
      </c>
      <c r="S112" s="44">
        <f t="shared" si="26"/>
        <v>-10.394817</v>
      </c>
      <c r="T112" s="44">
        <f t="shared" si="27"/>
        <v>-10.675990000000001</v>
      </c>
      <c r="U112" s="44">
        <f t="shared" si="28"/>
        <v>-11.378648</v>
      </c>
      <c r="V112" s="44">
        <f t="shared" si="29"/>
        <v>-13.584678</v>
      </c>
      <c r="W112" s="44">
        <f t="shared" si="30"/>
        <v>0</v>
      </c>
      <c r="X112" s="44">
        <f t="shared" si="31"/>
        <v>0</v>
      </c>
    </row>
    <row r="113" spans="2:24" x14ac:dyDescent="0.25">
      <c r="B113" s="87">
        <v>8411680000</v>
      </c>
      <c r="C113" s="87">
        <v>-8.2880955000000007</v>
      </c>
      <c r="E113" s="6">
        <f t="shared" si="16"/>
        <v>8.7278599999999997</v>
      </c>
      <c r="F113" s="6">
        <f t="shared" si="17"/>
        <v>-8.5916996000000001</v>
      </c>
      <c r="G113" s="44">
        <f t="shared" si="18"/>
        <v>-8.7830296000000008</v>
      </c>
      <c r="H113" s="44">
        <f t="shared" si="19"/>
        <v>-9.3808679999999995</v>
      </c>
      <c r="I113" s="44">
        <f t="shared" si="20"/>
        <v>-11.136338</v>
      </c>
      <c r="J113" s="44">
        <f t="shared" si="21"/>
        <v>-28.087720999999998</v>
      </c>
      <c r="K113" s="44">
        <f t="shared" si="22"/>
        <v>0</v>
      </c>
      <c r="L113" s="44">
        <f t="shared" si="23"/>
        <v>0</v>
      </c>
      <c r="N113" s="87">
        <v>8411680000</v>
      </c>
      <c r="O113" s="87">
        <v>-9.7821741000000006</v>
      </c>
      <c r="Q113" s="6">
        <f t="shared" si="24"/>
        <v>8.7278599999999997</v>
      </c>
      <c r="R113" s="6">
        <f t="shared" si="25"/>
        <v>-10.111090000000001</v>
      </c>
      <c r="S113" s="44">
        <f t="shared" si="26"/>
        <v>-10.340180999999999</v>
      </c>
      <c r="T113" s="44">
        <f t="shared" si="27"/>
        <v>-10.763166999999999</v>
      </c>
      <c r="U113" s="44">
        <f t="shared" si="28"/>
        <v>-11.493522</v>
      </c>
      <c r="V113" s="44">
        <f t="shared" si="29"/>
        <v>-13.310432</v>
      </c>
      <c r="W113" s="44">
        <f t="shared" si="30"/>
        <v>0</v>
      </c>
      <c r="X113" s="44">
        <f t="shared" si="31"/>
        <v>0</v>
      </c>
    </row>
    <row r="114" spans="2:24" x14ac:dyDescent="0.25">
      <c r="B114" s="87">
        <v>8490725000</v>
      </c>
      <c r="C114" s="87">
        <v>-8.3807478</v>
      </c>
      <c r="E114" s="6">
        <f t="shared" si="16"/>
        <v>8.8069050000000004</v>
      </c>
      <c r="F114" s="6">
        <f t="shared" si="17"/>
        <v>-8.5867661999999996</v>
      </c>
      <c r="G114" s="44">
        <f t="shared" si="18"/>
        <v>-8.7818289000000007</v>
      </c>
      <c r="H114" s="44">
        <f t="shared" si="19"/>
        <v>-9.5171346999999997</v>
      </c>
      <c r="I114" s="44">
        <f t="shared" si="20"/>
        <v>-11.47564</v>
      </c>
      <c r="J114" s="44">
        <f t="shared" si="21"/>
        <v>-26.069922999999999</v>
      </c>
      <c r="K114" s="44">
        <f t="shared" si="22"/>
        <v>0</v>
      </c>
      <c r="L114" s="44">
        <f t="shared" si="23"/>
        <v>0</v>
      </c>
      <c r="N114" s="87">
        <v>8490725000</v>
      </c>
      <c r="O114" s="87">
        <v>-9.9563398000000003</v>
      </c>
      <c r="Q114" s="6">
        <f t="shared" si="24"/>
        <v>8.8069050000000004</v>
      </c>
      <c r="R114" s="6">
        <f t="shared" si="25"/>
        <v>-10.221962</v>
      </c>
      <c r="S114" s="44">
        <f t="shared" si="26"/>
        <v>-10.451639</v>
      </c>
      <c r="T114" s="44">
        <f t="shared" si="27"/>
        <v>-10.851933000000001</v>
      </c>
      <c r="U114" s="44">
        <f t="shared" si="28"/>
        <v>-11.603348</v>
      </c>
      <c r="V114" s="44">
        <f t="shared" si="29"/>
        <v>-13.119370999999999</v>
      </c>
      <c r="W114" s="44">
        <f t="shared" si="30"/>
        <v>0</v>
      </c>
      <c r="X114" s="44">
        <f t="shared" si="31"/>
        <v>0</v>
      </c>
    </row>
    <row r="115" spans="2:24" x14ac:dyDescent="0.25">
      <c r="B115" s="87">
        <v>8569770000</v>
      </c>
      <c r="C115" s="87">
        <v>-8.4254111999999992</v>
      </c>
      <c r="E115" s="6">
        <f t="shared" si="16"/>
        <v>8.8859499999999993</v>
      </c>
      <c r="F115" s="6">
        <f t="shared" si="17"/>
        <v>-8.6626233999999993</v>
      </c>
      <c r="G115" s="44">
        <f t="shared" si="18"/>
        <v>-8.8845568000000004</v>
      </c>
      <c r="H115" s="44">
        <f t="shared" si="19"/>
        <v>-9.5624914000000008</v>
      </c>
      <c r="I115" s="44">
        <f t="shared" si="20"/>
        <v>-11.518117</v>
      </c>
      <c r="J115" s="44">
        <f t="shared" si="21"/>
        <v>-30.243379999999998</v>
      </c>
      <c r="K115" s="44">
        <f t="shared" si="22"/>
        <v>0</v>
      </c>
      <c r="L115" s="44">
        <f t="shared" si="23"/>
        <v>0</v>
      </c>
      <c r="N115" s="87">
        <v>8569770000</v>
      </c>
      <c r="O115" s="87">
        <v>-9.9163417999999997</v>
      </c>
      <c r="Q115" s="6">
        <f t="shared" si="24"/>
        <v>8.8859499999999993</v>
      </c>
      <c r="R115" s="6">
        <f t="shared" si="25"/>
        <v>-10.272188999999999</v>
      </c>
      <c r="S115" s="44">
        <f t="shared" si="26"/>
        <v>-10.49614</v>
      </c>
      <c r="T115" s="44">
        <f t="shared" si="27"/>
        <v>-10.887357</v>
      </c>
      <c r="U115" s="44">
        <f t="shared" si="28"/>
        <v>-11.625175</v>
      </c>
      <c r="V115" s="44">
        <f t="shared" si="29"/>
        <v>-13.881677</v>
      </c>
      <c r="W115" s="44">
        <f t="shared" si="30"/>
        <v>0</v>
      </c>
      <c r="X115" s="44">
        <f t="shared" si="31"/>
        <v>0</v>
      </c>
    </row>
    <row r="116" spans="2:24" x14ac:dyDescent="0.25">
      <c r="B116" s="87">
        <v>8648815000</v>
      </c>
      <c r="C116" s="87">
        <v>-8.5226822000000002</v>
      </c>
      <c r="E116" s="6">
        <f t="shared" si="16"/>
        <v>8.964995</v>
      </c>
      <c r="F116" s="6">
        <f t="shared" si="17"/>
        <v>-8.6966628999999998</v>
      </c>
      <c r="G116" s="44">
        <f t="shared" si="18"/>
        <v>-8.9452314000000008</v>
      </c>
      <c r="H116" s="44">
        <f t="shared" si="19"/>
        <v>-9.5880919000000002</v>
      </c>
      <c r="I116" s="44">
        <f t="shared" si="20"/>
        <v>-11.514647</v>
      </c>
      <c r="J116" s="44">
        <f t="shared" si="21"/>
        <v>-33.265377000000001</v>
      </c>
      <c r="K116" s="44">
        <f t="shared" si="22"/>
        <v>0</v>
      </c>
      <c r="L116" s="44">
        <f t="shared" si="23"/>
        <v>0</v>
      </c>
      <c r="N116" s="87">
        <v>8648815000</v>
      </c>
      <c r="O116" s="87">
        <v>-10.159058</v>
      </c>
      <c r="Q116" s="6">
        <f t="shared" si="24"/>
        <v>8.964995</v>
      </c>
      <c r="R116" s="6">
        <f t="shared" si="25"/>
        <v>-10.274891999999999</v>
      </c>
      <c r="S116" s="44">
        <f t="shared" si="26"/>
        <v>-10.497016</v>
      </c>
      <c r="T116" s="44">
        <f t="shared" si="27"/>
        <v>-10.941091</v>
      </c>
      <c r="U116" s="44">
        <f t="shared" si="28"/>
        <v>-11.671034000000001</v>
      </c>
      <c r="V116" s="44">
        <f t="shared" si="29"/>
        <v>-14.083923</v>
      </c>
      <c r="W116" s="44">
        <f t="shared" si="30"/>
        <v>0</v>
      </c>
      <c r="X116" s="44">
        <f t="shared" si="31"/>
        <v>0</v>
      </c>
    </row>
    <row r="117" spans="2:24" x14ac:dyDescent="0.25">
      <c r="B117" s="87">
        <v>8727860000</v>
      </c>
      <c r="C117" s="87">
        <v>-8.5916996000000001</v>
      </c>
      <c r="E117" s="6">
        <f t="shared" si="16"/>
        <v>9.0440400000000007</v>
      </c>
      <c r="F117" s="6">
        <f t="shared" si="17"/>
        <v>-8.6795405999999993</v>
      </c>
      <c r="G117" s="44">
        <f t="shared" si="18"/>
        <v>-8.8850651000000003</v>
      </c>
      <c r="H117" s="44">
        <f t="shared" si="19"/>
        <v>-9.6663504000000007</v>
      </c>
      <c r="I117" s="44">
        <f t="shared" si="20"/>
        <v>-11.901799</v>
      </c>
      <c r="J117" s="44">
        <f t="shared" si="21"/>
        <v>-28.828309999999998</v>
      </c>
      <c r="K117" s="44">
        <f t="shared" si="22"/>
        <v>0</v>
      </c>
      <c r="L117" s="44">
        <f t="shared" si="23"/>
        <v>0</v>
      </c>
      <c r="N117" s="87">
        <v>8727860000</v>
      </c>
      <c r="O117" s="87">
        <v>-10.111090000000001</v>
      </c>
      <c r="Q117" s="6">
        <f t="shared" si="24"/>
        <v>9.0440400000000007</v>
      </c>
      <c r="R117" s="6">
        <f t="shared" si="25"/>
        <v>-10.388906</v>
      </c>
      <c r="S117" s="44">
        <f t="shared" si="26"/>
        <v>-10.588908999999999</v>
      </c>
      <c r="T117" s="44">
        <f t="shared" si="27"/>
        <v>-11.020491</v>
      </c>
      <c r="U117" s="44">
        <f t="shared" si="28"/>
        <v>-11.759097000000001</v>
      </c>
      <c r="V117" s="44">
        <f t="shared" si="29"/>
        <v>-13.146075</v>
      </c>
      <c r="W117" s="44">
        <f t="shared" si="30"/>
        <v>0</v>
      </c>
      <c r="X117" s="44">
        <f t="shared" si="31"/>
        <v>0</v>
      </c>
    </row>
    <row r="118" spans="2:24" x14ac:dyDescent="0.25">
      <c r="B118" s="87">
        <v>8806905000</v>
      </c>
      <c r="C118" s="87">
        <v>-8.5867661999999996</v>
      </c>
      <c r="E118" s="6">
        <f t="shared" si="16"/>
        <v>9.1230849999999997</v>
      </c>
      <c r="F118" s="6">
        <f t="shared" si="17"/>
        <v>-8.6929092000000008</v>
      </c>
      <c r="G118" s="44">
        <f t="shared" si="18"/>
        <v>-8.9123526000000002</v>
      </c>
      <c r="H118" s="44">
        <f t="shared" si="19"/>
        <v>-9.7073745999999996</v>
      </c>
      <c r="I118" s="44">
        <f t="shared" si="20"/>
        <v>-12.168134999999999</v>
      </c>
      <c r="J118" s="44">
        <f t="shared" si="21"/>
        <v>-28.597640999999999</v>
      </c>
      <c r="K118" s="44">
        <f t="shared" si="22"/>
        <v>0</v>
      </c>
      <c r="L118" s="44">
        <f t="shared" si="23"/>
        <v>0</v>
      </c>
      <c r="N118" s="87">
        <v>8806905000</v>
      </c>
      <c r="O118" s="87">
        <v>-10.221962</v>
      </c>
      <c r="Q118" s="6">
        <f t="shared" si="24"/>
        <v>9.1230849999999997</v>
      </c>
      <c r="R118" s="6">
        <f t="shared" si="25"/>
        <v>-10.335222</v>
      </c>
      <c r="S118" s="44">
        <f t="shared" si="26"/>
        <v>-10.556545</v>
      </c>
      <c r="T118" s="44">
        <f t="shared" si="27"/>
        <v>-11.099817</v>
      </c>
      <c r="U118" s="44">
        <f t="shared" si="28"/>
        <v>-11.824764999999999</v>
      </c>
      <c r="V118" s="44">
        <f t="shared" si="29"/>
        <v>-13.326071000000001</v>
      </c>
      <c r="W118" s="44">
        <f t="shared" si="30"/>
        <v>0</v>
      </c>
      <c r="X118" s="44">
        <f t="shared" si="31"/>
        <v>0</v>
      </c>
    </row>
    <row r="119" spans="2:24" x14ac:dyDescent="0.25">
      <c r="B119" s="87">
        <v>8885950000</v>
      </c>
      <c r="C119" s="87">
        <v>-8.6626233999999993</v>
      </c>
      <c r="E119" s="6">
        <f t="shared" si="16"/>
        <v>9.2021300000000004</v>
      </c>
      <c r="F119" s="6">
        <f t="shared" si="17"/>
        <v>-8.7215910000000001</v>
      </c>
      <c r="G119" s="44">
        <f t="shared" si="18"/>
        <v>-9.0439214999999997</v>
      </c>
      <c r="H119" s="44">
        <f t="shared" si="19"/>
        <v>-9.7042599000000003</v>
      </c>
      <c r="I119" s="44">
        <f t="shared" si="20"/>
        <v>-12.129512999999999</v>
      </c>
      <c r="J119" s="44">
        <f t="shared" si="21"/>
        <v>-36.774890999999997</v>
      </c>
      <c r="K119" s="44">
        <f t="shared" si="22"/>
        <v>0</v>
      </c>
      <c r="L119" s="44">
        <f t="shared" si="23"/>
        <v>0</v>
      </c>
      <c r="N119" s="87">
        <v>8885950000</v>
      </c>
      <c r="O119" s="87">
        <v>-10.272188999999999</v>
      </c>
      <c r="Q119" s="6">
        <f t="shared" si="24"/>
        <v>9.2021300000000004</v>
      </c>
      <c r="R119" s="6">
        <f t="shared" si="25"/>
        <v>-10.470583</v>
      </c>
      <c r="S119" s="44">
        <f t="shared" si="26"/>
        <v>-10.734565999999999</v>
      </c>
      <c r="T119" s="44">
        <f t="shared" si="27"/>
        <v>-11.167933</v>
      </c>
      <c r="U119" s="44">
        <f t="shared" si="28"/>
        <v>-11.855547</v>
      </c>
      <c r="V119" s="44">
        <f t="shared" si="29"/>
        <v>-15.037687999999999</v>
      </c>
      <c r="W119" s="44">
        <f t="shared" si="30"/>
        <v>0</v>
      </c>
      <c r="X119" s="44">
        <f t="shared" si="31"/>
        <v>0</v>
      </c>
    </row>
    <row r="120" spans="2:24" x14ac:dyDescent="0.25">
      <c r="B120" s="87">
        <v>8964995000</v>
      </c>
      <c r="C120" s="87">
        <v>-8.6966628999999998</v>
      </c>
      <c r="E120" s="6">
        <f t="shared" si="16"/>
        <v>9.2811749999999993</v>
      </c>
      <c r="F120" s="6">
        <f t="shared" si="17"/>
        <v>-8.7292185</v>
      </c>
      <c r="G120" s="44">
        <f t="shared" si="18"/>
        <v>-9.0368203999999999</v>
      </c>
      <c r="H120" s="44">
        <f t="shared" si="19"/>
        <v>-9.7490997000000004</v>
      </c>
      <c r="I120" s="44">
        <f t="shared" si="20"/>
        <v>-12.53004</v>
      </c>
      <c r="J120" s="44">
        <f t="shared" si="21"/>
        <v>-36.798842999999998</v>
      </c>
      <c r="K120" s="44">
        <f t="shared" si="22"/>
        <v>0</v>
      </c>
      <c r="L120" s="44">
        <f t="shared" si="23"/>
        <v>0</v>
      </c>
      <c r="N120" s="87">
        <v>8964995000</v>
      </c>
      <c r="O120" s="87">
        <v>-10.274891999999999</v>
      </c>
      <c r="Q120" s="6">
        <f t="shared" si="24"/>
        <v>9.2811749999999993</v>
      </c>
      <c r="R120" s="6">
        <f t="shared" si="25"/>
        <v>-10.514811999999999</v>
      </c>
      <c r="S120" s="44">
        <f t="shared" si="26"/>
        <v>-10.786451</v>
      </c>
      <c r="T120" s="44">
        <f t="shared" si="27"/>
        <v>-11.240443000000001</v>
      </c>
      <c r="U120" s="44">
        <f t="shared" si="28"/>
        <v>-11.922121000000001</v>
      </c>
      <c r="V120" s="44">
        <f t="shared" si="29"/>
        <v>-14.424184</v>
      </c>
      <c r="W120" s="44">
        <f t="shared" si="30"/>
        <v>0</v>
      </c>
      <c r="X120" s="44">
        <f t="shared" si="31"/>
        <v>0</v>
      </c>
    </row>
    <row r="121" spans="2:24" x14ac:dyDescent="0.25">
      <c r="B121" s="87">
        <v>9044040000</v>
      </c>
      <c r="C121" s="87">
        <v>-8.6795405999999993</v>
      </c>
      <c r="E121" s="6">
        <f t="shared" si="16"/>
        <v>9.36022</v>
      </c>
      <c r="F121" s="6">
        <f t="shared" si="17"/>
        <v>-8.7233485999999996</v>
      </c>
      <c r="G121" s="44">
        <f t="shared" si="18"/>
        <v>-9.0174264999999991</v>
      </c>
      <c r="H121" s="44">
        <f t="shared" si="19"/>
        <v>-9.7894839999999999</v>
      </c>
      <c r="I121" s="44">
        <f t="shared" si="20"/>
        <v>-12.958660999999999</v>
      </c>
      <c r="J121" s="44">
        <f t="shared" si="21"/>
        <v>-33.098095000000001</v>
      </c>
      <c r="K121" s="44">
        <f t="shared" si="22"/>
        <v>0</v>
      </c>
      <c r="L121" s="44">
        <f t="shared" si="23"/>
        <v>0</v>
      </c>
      <c r="N121" s="87">
        <v>9044040000</v>
      </c>
      <c r="O121" s="87">
        <v>-10.388906</v>
      </c>
      <c r="Q121" s="6">
        <f t="shared" si="24"/>
        <v>9.36022</v>
      </c>
      <c r="R121" s="6">
        <f t="shared" si="25"/>
        <v>-10.519031999999999</v>
      </c>
      <c r="S121" s="44">
        <f t="shared" si="26"/>
        <v>-10.807321999999999</v>
      </c>
      <c r="T121" s="44">
        <f t="shared" si="27"/>
        <v>-11.311824</v>
      </c>
      <c r="U121" s="44">
        <f t="shared" si="28"/>
        <v>-11.974213000000001</v>
      </c>
      <c r="V121" s="44">
        <f t="shared" si="29"/>
        <v>-13.631638000000001</v>
      </c>
      <c r="W121" s="44">
        <f t="shared" si="30"/>
        <v>0</v>
      </c>
      <c r="X121" s="44">
        <f t="shared" si="31"/>
        <v>0</v>
      </c>
    </row>
    <row r="122" spans="2:24" x14ac:dyDescent="0.25">
      <c r="B122" s="87">
        <v>9123085000</v>
      </c>
      <c r="C122" s="87">
        <v>-8.6929092000000008</v>
      </c>
      <c r="E122" s="6">
        <f t="shared" si="16"/>
        <v>9.4392650000000007</v>
      </c>
      <c r="F122" s="6">
        <f t="shared" si="17"/>
        <v>-8.7477082999999993</v>
      </c>
      <c r="G122" s="44">
        <f t="shared" si="18"/>
        <v>-9.0948753</v>
      </c>
      <c r="H122" s="44">
        <f t="shared" si="19"/>
        <v>-9.7614517000000003</v>
      </c>
      <c r="I122" s="44">
        <f t="shared" si="20"/>
        <v>-12.814806000000001</v>
      </c>
      <c r="J122" s="44">
        <f t="shared" si="21"/>
        <v>-38.103413000000003</v>
      </c>
      <c r="K122" s="44">
        <f t="shared" si="22"/>
        <v>0</v>
      </c>
      <c r="L122" s="44">
        <f t="shared" si="23"/>
        <v>0</v>
      </c>
      <c r="N122" s="87">
        <v>9123085000</v>
      </c>
      <c r="O122" s="87">
        <v>-10.335222</v>
      </c>
      <c r="Q122" s="6">
        <f t="shared" si="24"/>
        <v>9.4392650000000007</v>
      </c>
      <c r="R122" s="6">
        <f t="shared" si="25"/>
        <v>-10.570667</v>
      </c>
      <c r="S122" s="44">
        <f t="shared" si="26"/>
        <v>-10.891298000000001</v>
      </c>
      <c r="T122" s="44">
        <f t="shared" si="27"/>
        <v>-11.316509</v>
      </c>
      <c r="U122" s="44">
        <f t="shared" si="28"/>
        <v>-11.938762000000001</v>
      </c>
      <c r="V122" s="44">
        <f t="shared" si="29"/>
        <v>-14.811299</v>
      </c>
      <c r="W122" s="44">
        <f t="shared" si="30"/>
        <v>0</v>
      </c>
      <c r="X122" s="44">
        <f t="shared" si="31"/>
        <v>0</v>
      </c>
    </row>
    <row r="123" spans="2:24" x14ac:dyDescent="0.25">
      <c r="B123" s="87">
        <v>9202130000</v>
      </c>
      <c r="C123" s="87">
        <v>-8.7215910000000001</v>
      </c>
      <c r="E123" s="6">
        <f t="shared" si="16"/>
        <v>9.5183099999999996</v>
      </c>
      <c r="F123" s="6">
        <f t="shared" si="17"/>
        <v>-8.7351293999999999</v>
      </c>
      <c r="G123" s="44">
        <f t="shared" si="18"/>
        <v>-9.0615854000000002</v>
      </c>
      <c r="H123" s="44">
        <f t="shared" si="19"/>
        <v>-9.7529058000000006</v>
      </c>
      <c r="I123" s="44">
        <f t="shared" si="20"/>
        <v>-13.028765999999999</v>
      </c>
      <c r="J123" s="44">
        <f t="shared" si="21"/>
        <v>-38.643580999999998</v>
      </c>
      <c r="K123" s="44">
        <f t="shared" si="22"/>
        <v>0</v>
      </c>
      <c r="L123" s="44">
        <f t="shared" si="23"/>
        <v>0</v>
      </c>
      <c r="N123" s="87">
        <v>9202130000</v>
      </c>
      <c r="O123" s="87">
        <v>-10.470583</v>
      </c>
      <c r="Q123" s="6">
        <f t="shared" si="24"/>
        <v>9.5183099999999996</v>
      </c>
      <c r="R123" s="6">
        <f t="shared" si="25"/>
        <v>-10.627765</v>
      </c>
      <c r="S123" s="44">
        <f t="shared" si="26"/>
        <v>-10.933144</v>
      </c>
      <c r="T123" s="44">
        <f t="shared" si="27"/>
        <v>-11.324372</v>
      </c>
      <c r="U123" s="44">
        <f t="shared" si="28"/>
        <v>-11.92991</v>
      </c>
      <c r="V123" s="44">
        <f t="shared" si="29"/>
        <v>-14.502119</v>
      </c>
      <c r="W123" s="44">
        <f t="shared" si="30"/>
        <v>0</v>
      </c>
      <c r="X123" s="44">
        <f t="shared" si="31"/>
        <v>0</v>
      </c>
    </row>
    <row r="124" spans="2:24" x14ac:dyDescent="0.25">
      <c r="B124" s="87">
        <v>9281175000</v>
      </c>
      <c r="C124" s="87">
        <v>-8.7292185</v>
      </c>
      <c r="E124" s="6">
        <f t="shared" si="16"/>
        <v>9.5973550000000003</v>
      </c>
      <c r="F124" s="6">
        <f t="shared" si="17"/>
        <v>-8.7408856999999998</v>
      </c>
      <c r="G124" s="44">
        <f t="shared" si="18"/>
        <v>-9.0272675000000007</v>
      </c>
      <c r="H124" s="44">
        <f t="shared" si="19"/>
        <v>-9.7646493999999997</v>
      </c>
      <c r="I124" s="44">
        <f t="shared" si="20"/>
        <v>-13.623206</v>
      </c>
      <c r="J124" s="44">
        <f t="shared" si="21"/>
        <v>-34.589179999999999</v>
      </c>
      <c r="K124" s="44">
        <f t="shared" si="22"/>
        <v>0</v>
      </c>
      <c r="L124" s="44">
        <f t="shared" si="23"/>
        <v>0</v>
      </c>
      <c r="N124" s="87">
        <v>9281175000</v>
      </c>
      <c r="O124" s="87">
        <v>-10.514811999999999</v>
      </c>
      <c r="Q124" s="6">
        <f t="shared" si="24"/>
        <v>9.5973550000000003</v>
      </c>
      <c r="R124" s="6">
        <f t="shared" si="25"/>
        <v>-10.607163</v>
      </c>
      <c r="S124" s="44">
        <f t="shared" si="26"/>
        <v>-10.893063</v>
      </c>
      <c r="T124" s="44">
        <f t="shared" si="27"/>
        <v>-11.313326</v>
      </c>
      <c r="U124" s="44">
        <f t="shared" si="28"/>
        <v>-11.924312</v>
      </c>
      <c r="V124" s="44">
        <f t="shared" si="29"/>
        <v>-13.62011</v>
      </c>
      <c r="W124" s="44">
        <f t="shared" si="30"/>
        <v>0</v>
      </c>
      <c r="X124" s="44">
        <f t="shared" si="31"/>
        <v>0</v>
      </c>
    </row>
    <row r="125" spans="2:24" x14ac:dyDescent="0.25">
      <c r="B125" s="87">
        <v>9360220000</v>
      </c>
      <c r="C125" s="87">
        <v>-8.7233485999999996</v>
      </c>
      <c r="E125" s="6">
        <f t="shared" si="16"/>
        <v>9.6763999999999992</v>
      </c>
      <c r="F125" s="6">
        <f t="shared" si="17"/>
        <v>-8.7336159000000002</v>
      </c>
      <c r="G125" s="44">
        <f t="shared" si="18"/>
        <v>-9.0632237999999994</v>
      </c>
      <c r="H125" s="44">
        <f t="shared" si="19"/>
        <v>-9.7187967000000004</v>
      </c>
      <c r="I125" s="44">
        <f t="shared" si="20"/>
        <v>-13.514999</v>
      </c>
      <c r="J125" s="44">
        <f t="shared" si="21"/>
        <v>-39.908031000000001</v>
      </c>
      <c r="K125" s="44">
        <f t="shared" si="22"/>
        <v>0</v>
      </c>
      <c r="L125" s="44">
        <f t="shared" si="23"/>
        <v>0</v>
      </c>
      <c r="N125" s="87">
        <v>9360220000</v>
      </c>
      <c r="O125" s="87">
        <v>-10.519031999999999</v>
      </c>
      <c r="Q125" s="6">
        <f t="shared" si="24"/>
        <v>9.6763999999999992</v>
      </c>
      <c r="R125" s="6">
        <f t="shared" si="25"/>
        <v>-10.694768</v>
      </c>
      <c r="S125" s="44">
        <f t="shared" si="26"/>
        <v>-10.985305</v>
      </c>
      <c r="T125" s="44">
        <f t="shared" si="27"/>
        <v>-11.274673999999999</v>
      </c>
      <c r="U125" s="44">
        <f t="shared" si="28"/>
        <v>-11.860918</v>
      </c>
      <c r="V125" s="44">
        <f t="shared" si="29"/>
        <v>-14.953829000000001</v>
      </c>
      <c r="W125" s="44">
        <f t="shared" si="30"/>
        <v>0</v>
      </c>
      <c r="X125" s="44">
        <f t="shared" si="31"/>
        <v>0</v>
      </c>
    </row>
    <row r="126" spans="2:24" x14ac:dyDescent="0.25">
      <c r="B126" s="87">
        <v>9439265000</v>
      </c>
      <c r="C126" s="87">
        <v>-8.7477082999999993</v>
      </c>
      <c r="E126" s="6">
        <f t="shared" si="16"/>
        <v>9.7554449999999999</v>
      </c>
      <c r="F126" s="6">
        <f t="shared" si="17"/>
        <v>-8.6990633000000006</v>
      </c>
      <c r="G126" s="44">
        <f t="shared" si="18"/>
        <v>-9.0607852999999992</v>
      </c>
      <c r="H126" s="44">
        <f t="shared" si="19"/>
        <v>-9.6778145000000002</v>
      </c>
      <c r="I126" s="44">
        <f t="shared" si="20"/>
        <v>-13.538646</v>
      </c>
      <c r="J126" s="44">
        <f t="shared" si="21"/>
        <v>-42.288155000000003</v>
      </c>
      <c r="K126" s="44">
        <f t="shared" si="22"/>
        <v>0</v>
      </c>
      <c r="L126" s="44">
        <f t="shared" si="23"/>
        <v>0</v>
      </c>
      <c r="N126" s="87">
        <v>9439265000</v>
      </c>
      <c r="O126" s="87">
        <v>-10.570667</v>
      </c>
      <c r="Q126" s="6">
        <f t="shared" si="24"/>
        <v>9.7554449999999999</v>
      </c>
      <c r="R126" s="6">
        <f t="shared" si="25"/>
        <v>-10.625590000000001</v>
      </c>
      <c r="S126" s="44">
        <f t="shared" si="26"/>
        <v>-10.877128000000001</v>
      </c>
      <c r="T126" s="44">
        <f t="shared" si="27"/>
        <v>-11.229176000000001</v>
      </c>
      <c r="U126" s="44">
        <f t="shared" si="28"/>
        <v>-11.805854999999999</v>
      </c>
      <c r="V126" s="44">
        <f t="shared" si="29"/>
        <v>-15.171965999999999</v>
      </c>
      <c r="W126" s="44">
        <f t="shared" si="30"/>
        <v>0</v>
      </c>
      <c r="X126" s="44">
        <f t="shared" si="31"/>
        <v>0</v>
      </c>
    </row>
    <row r="127" spans="2:24" x14ac:dyDescent="0.25">
      <c r="B127" s="87">
        <v>9518310000</v>
      </c>
      <c r="C127" s="87">
        <v>-8.7351293999999999</v>
      </c>
      <c r="E127" s="6">
        <f t="shared" si="16"/>
        <v>9.8344900000000006</v>
      </c>
      <c r="F127" s="6">
        <f t="shared" si="17"/>
        <v>-8.6747551000000005</v>
      </c>
      <c r="G127" s="44">
        <f t="shared" si="18"/>
        <v>-8.9541310999999997</v>
      </c>
      <c r="H127" s="44">
        <f t="shared" si="19"/>
        <v>-9.6525326000000007</v>
      </c>
      <c r="I127" s="44">
        <f t="shared" si="20"/>
        <v>-14.044699</v>
      </c>
      <c r="J127" s="44">
        <f t="shared" si="21"/>
        <v>-36.648280999999997</v>
      </c>
      <c r="K127" s="44">
        <f t="shared" si="22"/>
        <v>0</v>
      </c>
      <c r="L127" s="44">
        <f t="shared" si="23"/>
        <v>0</v>
      </c>
      <c r="N127" s="87">
        <v>9518310000</v>
      </c>
      <c r="O127" s="87">
        <v>-10.627765</v>
      </c>
      <c r="Q127" s="6">
        <f t="shared" si="24"/>
        <v>9.8344900000000006</v>
      </c>
      <c r="R127" s="6">
        <f t="shared" si="25"/>
        <v>-10.624708</v>
      </c>
      <c r="S127" s="44">
        <f t="shared" si="26"/>
        <v>-10.853427</v>
      </c>
      <c r="T127" s="44">
        <f t="shared" si="27"/>
        <v>-11.171381</v>
      </c>
      <c r="U127" s="44">
        <f t="shared" si="28"/>
        <v>-11.763415</v>
      </c>
      <c r="V127" s="44">
        <f t="shared" si="29"/>
        <v>-13.671773</v>
      </c>
      <c r="W127" s="44">
        <f t="shared" si="30"/>
        <v>0</v>
      </c>
      <c r="X127" s="44">
        <f t="shared" si="31"/>
        <v>0</v>
      </c>
    </row>
    <row r="128" spans="2:24" x14ac:dyDescent="0.25">
      <c r="B128" s="87">
        <v>9597355000</v>
      </c>
      <c r="C128" s="87">
        <v>-8.7408856999999998</v>
      </c>
      <c r="E128" s="6">
        <f t="shared" si="16"/>
        <v>9.9135349999999995</v>
      </c>
      <c r="F128" s="6">
        <f t="shared" si="17"/>
        <v>-8.6826629999999998</v>
      </c>
      <c r="G128" s="44">
        <f t="shared" si="18"/>
        <v>-8.9753065000000003</v>
      </c>
      <c r="H128" s="44">
        <f t="shared" si="19"/>
        <v>-9.5647286999999999</v>
      </c>
      <c r="I128" s="44">
        <f t="shared" si="20"/>
        <v>-13.699463</v>
      </c>
      <c r="J128" s="44">
        <f t="shared" si="21"/>
        <v>-38.819000000000003</v>
      </c>
      <c r="K128" s="44">
        <f t="shared" si="22"/>
        <v>0</v>
      </c>
      <c r="L128" s="44">
        <f t="shared" si="23"/>
        <v>0</v>
      </c>
      <c r="N128" s="87">
        <v>9597355000</v>
      </c>
      <c r="O128" s="87">
        <v>-10.607163</v>
      </c>
      <c r="Q128" s="6">
        <f t="shared" si="24"/>
        <v>9.9135349999999995</v>
      </c>
      <c r="R128" s="6">
        <f t="shared" si="25"/>
        <v>-10.635185999999999</v>
      </c>
      <c r="S128" s="44">
        <f t="shared" si="26"/>
        <v>-10.844079000000001</v>
      </c>
      <c r="T128" s="44">
        <f t="shared" si="27"/>
        <v>-11.088751</v>
      </c>
      <c r="U128" s="44">
        <f t="shared" si="28"/>
        <v>-11.655806</v>
      </c>
      <c r="V128" s="44">
        <f t="shared" si="29"/>
        <v>-14.198556</v>
      </c>
      <c r="W128" s="44">
        <f t="shared" si="30"/>
        <v>0</v>
      </c>
      <c r="X128" s="44">
        <f t="shared" si="31"/>
        <v>0</v>
      </c>
    </row>
    <row r="129" spans="2:24" x14ac:dyDescent="0.25">
      <c r="B129" s="87">
        <v>9676400000</v>
      </c>
      <c r="C129" s="87">
        <v>-8.7336159000000002</v>
      </c>
      <c r="E129" s="6">
        <f t="shared" si="16"/>
        <v>9.9925800000000002</v>
      </c>
      <c r="F129" s="6">
        <f t="shared" si="17"/>
        <v>-8.6208600999999998</v>
      </c>
      <c r="G129" s="44">
        <f t="shared" si="18"/>
        <v>-8.9247160000000001</v>
      </c>
      <c r="H129" s="44">
        <f t="shared" si="19"/>
        <v>-9.4623241</v>
      </c>
      <c r="I129" s="44">
        <f t="shared" si="20"/>
        <v>-13.129200000000001</v>
      </c>
      <c r="J129" s="44">
        <f t="shared" si="21"/>
        <v>-42.022311999999999</v>
      </c>
      <c r="K129" s="44">
        <f t="shared" si="22"/>
        <v>0</v>
      </c>
      <c r="L129" s="44">
        <f t="shared" si="23"/>
        <v>0</v>
      </c>
      <c r="N129" s="87">
        <v>9676400000</v>
      </c>
      <c r="O129" s="87">
        <v>-10.694768</v>
      </c>
      <c r="Q129" s="6">
        <f t="shared" si="24"/>
        <v>9.9925800000000002</v>
      </c>
      <c r="R129" s="6">
        <f t="shared" si="25"/>
        <v>-10.492917</v>
      </c>
      <c r="S129" s="44">
        <f t="shared" si="26"/>
        <v>-10.686310000000001</v>
      </c>
      <c r="T129" s="44">
        <f t="shared" si="27"/>
        <v>-11.008338</v>
      </c>
      <c r="U129" s="44">
        <f t="shared" si="28"/>
        <v>-11.544646</v>
      </c>
      <c r="V129" s="44">
        <f t="shared" si="29"/>
        <v>-14.704514</v>
      </c>
      <c r="W129" s="44">
        <f t="shared" si="30"/>
        <v>0</v>
      </c>
      <c r="X129" s="44">
        <f t="shared" si="31"/>
        <v>0</v>
      </c>
    </row>
    <row r="130" spans="2:24" x14ac:dyDescent="0.25">
      <c r="B130" s="87">
        <v>9755445000</v>
      </c>
      <c r="C130" s="87">
        <v>-8.6990633000000006</v>
      </c>
      <c r="E130" s="6">
        <f t="shared" si="16"/>
        <v>10.071624999999999</v>
      </c>
      <c r="F130" s="6">
        <f t="shared" si="17"/>
        <v>-8.5735072999999993</v>
      </c>
      <c r="G130" s="44">
        <f t="shared" si="18"/>
        <v>-8.8118181</v>
      </c>
      <c r="H130" s="44">
        <f t="shared" si="19"/>
        <v>-9.4273415000000007</v>
      </c>
      <c r="I130" s="44">
        <f t="shared" si="20"/>
        <v>-13.454898</v>
      </c>
      <c r="J130" s="44">
        <f t="shared" si="21"/>
        <v>-35.632022999999997</v>
      </c>
      <c r="K130" s="44">
        <f t="shared" si="22"/>
        <v>0</v>
      </c>
      <c r="L130" s="44">
        <f t="shared" si="23"/>
        <v>0</v>
      </c>
      <c r="N130" s="87">
        <v>9755445000</v>
      </c>
      <c r="O130" s="87">
        <v>-10.625590000000001</v>
      </c>
      <c r="Q130" s="6">
        <f t="shared" si="24"/>
        <v>10.071624999999999</v>
      </c>
      <c r="R130" s="6">
        <f t="shared" si="25"/>
        <v>-10.496055</v>
      </c>
      <c r="S130" s="44">
        <f t="shared" si="26"/>
        <v>-10.669909000000001</v>
      </c>
      <c r="T130" s="44">
        <f t="shared" si="27"/>
        <v>-10.927974000000001</v>
      </c>
      <c r="U130" s="44">
        <f t="shared" si="28"/>
        <v>-11.478915000000001</v>
      </c>
      <c r="V130" s="44">
        <f t="shared" si="29"/>
        <v>-13.232808</v>
      </c>
      <c r="W130" s="44">
        <f t="shared" si="30"/>
        <v>0</v>
      </c>
      <c r="X130" s="44">
        <f t="shared" si="31"/>
        <v>0</v>
      </c>
    </row>
    <row r="131" spans="2:24" x14ac:dyDescent="0.25">
      <c r="B131" s="87">
        <v>9834490000</v>
      </c>
      <c r="C131" s="87">
        <v>-8.6747551000000005</v>
      </c>
      <c r="E131" s="6">
        <f t="shared" si="16"/>
        <v>10.15067</v>
      </c>
      <c r="F131" s="6">
        <f t="shared" si="17"/>
        <v>-8.5119038000000007</v>
      </c>
      <c r="G131" s="44">
        <f t="shared" si="18"/>
        <v>-8.7509364999999999</v>
      </c>
      <c r="H131" s="44">
        <f t="shared" si="19"/>
        <v>-9.3606768000000002</v>
      </c>
      <c r="I131" s="44">
        <f t="shared" si="20"/>
        <v>-13.292809</v>
      </c>
      <c r="J131" s="44">
        <f t="shared" si="21"/>
        <v>-34.234324999999998</v>
      </c>
      <c r="K131" s="44">
        <f t="shared" si="22"/>
        <v>0</v>
      </c>
      <c r="L131" s="44">
        <f t="shared" si="23"/>
        <v>0</v>
      </c>
      <c r="N131" s="87">
        <v>9834490000</v>
      </c>
      <c r="O131" s="87">
        <v>-10.624708</v>
      </c>
      <c r="Q131" s="6">
        <f t="shared" si="24"/>
        <v>10.15067</v>
      </c>
      <c r="R131" s="6">
        <f t="shared" si="25"/>
        <v>-10.393929</v>
      </c>
      <c r="S131" s="44">
        <f t="shared" si="26"/>
        <v>-10.541615</v>
      </c>
      <c r="T131" s="44">
        <f t="shared" si="27"/>
        <v>-10.831113</v>
      </c>
      <c r="U131" s="44">
        <f t="shared" si="28"/>
        <v>-11.380031000000001</v>
      </c>
      <c r="V131" s="44">
        <f t="shared" si="29"/>
        <v>-13.15826</v>
      </c>
      <c r="W131" s="44">
        <f t="shared" si="30"/>
        <v>0</v>
      </c>
      <c r="X131" s="44">
        <f t="shared" si="31"/>
        <v>0</v>
      </c>
    </row>
    <row r="132" spans="2:24" x14ac:dyDescent="0.25">
      <c r="B132" s="87">
        <v>9913535000</v>
      </c>
      <c r="C132" s="87">
        <v>-8.6826629999999998</v>
      </c>
      <c r="E132" s="6">
        <f t="shared" si="16"/>
        <v>10.229715000000001</v>
      </c>
      <c r="F132" s="6">
        <f t="shared" si="17"/>
        <v>-8.4724169000000007</v>
      </c>
      <c r="G132" s="44">
        <f t="shared" si="18"/>
        <v>-8.7575950999999996</v>
      </c>
      <c r="H132" s="44">
        <f t="shared" si="19"/>
        <v>-9.2749825000000001</v>
      </c>
      <c r="I132" s="44">
        <f t="shared" si="20"/>
        <v>-12.555685</v>
      </c>
      <c r="J132" s="44">
        <f t="shared" si="21"/>
        <v>-40.771217</v>
      </c>
      <c r="K132" s="44">
        <f t="shared" si="22"/>
        <v>0</v>
      </c>
      <c r="L132" s="44">
        <f t="shared" si="23"/>
        <v>0</v>
      </c>
      <c r="N132" s="87">
        <v>9913535000</v>
      </c>
      <c r="O132" s="87">
        <v>-10.635185999999999</v>
      </c>
      <c r="Q132" s="6">
        <f t="shared" si="24"/>
        <v>10.229715000000001</v>
      </c>
      <c r="R132" s="6">
        <f t="shared" si="25"/>
        <v>-10.32038</v>
      </c>
      <c r="S132" s="44">
        <f t="shared" si="26"/>
        <v>-10.451729</v>
      </c>
      <c r="T132" s="44">
        <f t="shared" si="27"/>
        <v>-10.731911999999999</v>
      </c>
      <c r="U132" s="44">
        <f t="shared" si="28"/>
        <v>-11.257804</v>
      </c>
      <c r="V132" s="44">
        <f t="shared" si="29"/>
        <v>-14.548715</v>
      </c>
      <c r="W132" s="44">
        <f t="shared" si="30"/>
        <v>0</v>
      </c>
      <c r="X132" s="44">
        <f t="shared" si="31"/>
        <v>0</v>
      </c>
    </row>
    <row r="133" spans="2:24" x14ac:dyDescent="0.25">
      <c r="B133" s="87">
        <v>9992580000</v>
      </c>
      <c r="C133" s="87">
        <v>-8.6208600999999998</v>
      </c>
      <c r="E133" s="6">
        <f t="shared" ref="E133:E196" si="32">B137/1000000000</f>
        <v>10.308759999999999</v>
      </c>
      <c r="F133" s="6">
        <f t="shared" ref="F133:F196" si="33">C137</f>
        <v>-8.3849020000000003</v>
      </c>
      <c r="G133" s="44">
        <f t="shared" ref="G133:G196" si="34">C343</f>
        <v>-8.6733332000000001</v>
      </c>
      <c r="H133" s="44">
        <f t="shared" ref="H133:H196" si="35">C549</f>
        <v>-9.2638741000000007</v>
      </c>
      <c r="I133" s="44">
        <f t="shared" ref="I133:I196" si="36">C755</f>
        <v>-12.572589000000001</v>
      </c>
      <c r="J133" s="44">
        <f t="shared" ref="J133:J196" si="37">C961</f>
        <v>-36.21508</v>
      </c>
      <c r="K133" s="44">
        <f t="shared" ref="K133:K196" si="38">C1167</f>
        <v>0</v>
      </c>
      <c r="L133" s="44">
        <f t="shared" si="23"/>
        <v>0</v>
      </c>
      <c r="N133" s="87">
        <v>9992580000</v>
      </c>
      <c r="O133" s="87">
        <v>-10.492917</v>
      </c>
      <c r="Q133" s="6">
        <f t="shared" si="24"/>
        <v>10.308759999999999</v>
      </c>
      <c r="R133" s="6">
        <f t="shared" si="25"/>
        <v>-10.300241</v>
      </c>
      <c r="S133" s="44">
        <f t="shared" si="26"/>
        <v>-10.392391</v>
      </c>
      <c r="T133" s="44">
        <f t="shared" si="27"/>
        <v>-10.630729000000001</v>
      </c>
      <c r="U133" s="44">
        <f t="shared" si="28"/>
        <v>-11.176714</v>
      </c>
      <c r="V133" s="44">
        <f t="shared" si="29"/>
        <v>-13.483077</v>
      </c>
      <c r="W133" s="44">
        <f t="shared" si="30"/>
        <v>0</v>
      </c>
      <c r="X133" s="44">
        <f t="shared" si="31"/>
        <v>0</v>
      </c>
    </row>
    <row r="134" spans="2:24" x14ac:dyDescent="0.25">
      <c r="B134" s="87">
        <v>10071625000</v>
      </c>
      <c r="C134" s="87">
        <v>-8.5735072999999993</v>
      </c>
      <c r="E134" s="6">
        <f t="shared" si="32"/>
        <v>10.387805</v>
      </c>
      <c r="F134" s="6">
        <f t="shared" si="33"/>
        <v>-8.3604918000000001</v>
      </c>
      <c r="G134" s="44">
        <f t="shared" si="34"/>
        <v>-8.6270513999999991</v>
      </c>
      <c r="H134" s="44">
        <f t="shared" si="35"/>
        <v>-9.2759295000000002</v>
      </c>
      <c r="I134" s="44">
        <f t="shared" si="36"/>
        <v>-12.636108999999999</v>
      </c>
      <c r="J134" s="44">
        <f t="shared" si="37"/>
        <v>-28.521111999999999</v>
      </c>
      <c r="K134" s="44">
        <f t="shared" si="38"/>
        <v>0</v>
      </c>
      <c r="L134" s="44">
        <f t="shared" ref="L134:L197" si="39">C1374</f>
        <v>0</v>
      </c>
      <c r="N134" s="87">
        <v>10071625000</v>
      </c>
      <c r="O134" s="87">
        <v>-10.496055</v>
      </c>
      <c r="Q134" s="6">
        <f t="shared" ref="Q134:Q197" si="40">N138/1000000000</f>
        <v>10.387805</v>
      </c>
      <c r="R134" s="6">
        <f t="shared" ref="R134:R197" si="41">O138</f>
        <v>-10.243442</v>
      </c>
      <c r="S134" s="44">
        <f t="shared" ref="S134:S197" si="42">O344</f>
        <v>-10.287157000000001</v>
      </c>
      <c r="T134" s="44">
        <f t="shared" ref="T134:T197" si="43">O550</f>
        <v>-10.551841</v>
      </c>
      <c r="U134" s="44">
        <f t="shared" ref="U134:U197" si="44">O756</f>
        <v>-11.123638</v>
      </c>
      <c r="V134" s="44">
        <f t="shared" ref="V134:V197" si="45">O962</f>
        <v>-12.515243999999999</v>
      </c>
      <c r="W134" s="44">
        <f t="shared" ref="W134:W197" si="46">O1168</f>
        <v>0</v>
      </c>
      <c r="X134" s="44">
        <f t="shared" ref="X134:X197" si="47">O1374</f>
        <v>0</v>
      </c>
    </row>
    <row r="135" spans="2:24" x14ac:dyDescent="0.25">
      <c r="B135" s="87">
        <v>10150670000</v>
      </c>
      <c r="C135" s="87">
        <v>-8.5119038000000007</v>
      </c>
      <c r="E135" s="6">
        <f t="shared" si="32"/>
        <v>10.466850000000001</v>
      </c>
      <c r="F135" s="6">
        <f t="shared" si="33"/>
        <v>-8.3472691000000001</v>
      </c>
      <c r="G135" s="44">
        <f t="shared" si="34"/>
        <v>-8.6693753999999998</v>
      </c>
      <c r="H135" s="44">
        <f t="shared" si="35"/>
        <v>-9.2314366999999997</v>
      </c>
      <c r="I135" s="44">
        <f t="shared" si="36"/>
        <v>-11.909471</v>
      </c>
      <c r="J135" s="44">
        <f t="shared" si="37"/>
        <v>-34.52084</v>
      </c>
      <c r="K135" s="44">
        <f t="shared" si="38"/>
        <v>0</v>
      </c>
      <c r="L135" s="44">
        <f t="shared" si="39"/>
        <v>0</v>
      </c>
      <c r="N135" s="87">
        <v>10150670000</v>
      </c>
      <c r="O135" s="87">
        <v>-10.393929</v>
      </c>
      <c r="Q135" s="6">
        <f t="shared" si="40"/>
        <v>10.466850000000001</v>
      </c>
      <c r="R135" s="6">
        <f t="shared" si="41"/>
        <v>-10.168680999999999</v>
      </c>
      <c r="S135" s="44">
        <f t="shared" si="42"/>
        <v>-10.219616</v>
      </c>
      <c r="T135" s="44">
        <f t="shared" si="43"/>
        <v>-10.465313999999999</v>
      </c>
      <c r="U135" s="44">
        <f t="shared" si="44"/>
        <v>-11.018272</v>
      </c>
      <c r="V135" s="44">
        <f t="shared" si="45"/>
        <v>-13.442242</v>
      </c>
      <c r="W135" s="44">
        <f t="shared" si="46"/>
        <v>0</v>
      </c>
      <c r="X135" s="44">
        <f t="shared" si="47"/>
        <v>0</v>
      </c>
    </row>
    <row r="136" spans="2:24" x14ac:dyDescent="0.25">
      <c r="B136" s="87">
        <v>10229715000</v>
      </c>
      <c r="C136" s="87">
        <v>-8.4724169000000007</v>
      </c>
      <c r="E136" s="6">
        <f t="shared" si="32"/>
        <v>10.545895</v>
      </c>
      <c r="F136" s="6">
        <f t="shared" si="33"/>
        <v>-8.3663682999999995</v>
      </c>
      <c r="G136" s="44">
        <f t="shared" si="34"/>
        <v>-8.6996936999999992</v>
      </c>
      <c r="H136" s="44">
        <f t="shared" si="35"/>
        <v>-9.2340651000000005</v>
      </c>
      <c r="I136" s="44">
        <f t="shared" si="36"/>
        <v>-11.576700000000001</v>
      </c>
      <c r="J136" s="44">
        <f t="shared" si="37"/>
        <v>-34.663746000000003</v>
      </c>
      <c r="K136" s="44">
        <f t="shared" si="38"/>
        <v>0</v>
      </c>
      <c r="L136" s="44">
        <f t="shared" si="39"/>
        <v>0</v>
      </c>
      <c r="N136" s="87">
        <v>10229715000</v>
      </c>
      <c r="O136" s="87">
        <v>-10.32038</v>
      </c>
      <c r="Q136" s="6">
        <f t="shared" si="40"/>
        <v>10.545895</v>
      </c>
      <c r="R136" s="6">
        <f t="shared" si="41"/>
        <v>-10.151123</v>
      </c>
      <c r="S136" s="44">
        <f t="shared" si="42"/>
        <v>-10.208042000000001</v>
      </c>
      <c r="T136" s="44">
        <f t="shared" si="43"/>
        <v>-10.406471</v>
      </c>
      <c r="U136" s="44">
        <f t="shared" si="44"/>
        <v>-10.956704999999999</v>
      </c>
      <c r="V136" s="44">
        <f t="shared" si="45"/>
        <v>-13.578635999999999</v>
      </c>
      <c r="W136" s="44">
        <f t="shared" si="46"/>
        <v>0</v>
      </c>
      <c r="X136" s="44">
        <f t="shared" si="47"/>
        <v>0</v>
      </c>
    </row>
    <row r="137" spans="2:24" x14ac:dyDescent="0.25">
      <c r="B137" s="87">
        <v>10308760000</v>
      </c>
      <c r="C137" s="87">
        <v>-8.3849020000000003</v>
      </c>
      <c r="E137" s="6">
        <f t="shared" si="32"/>
        <v>10.62494</v>
      </c>
      <c r="F137" s="6">
        <f t="shared" si="33"/>
        <v>-8.3738527000000005</v>
      </c>
      <c r="G137" s="44">
        <f t="shared" si="34"/>
        <v>-8.6688870999999992</v>
      </c>
      <c r="H137" s="44">
        <f t="shared" si="35"/>
        <v>-9.2669382000000002</v>
      </c>
      <c r="I137" s="44">
        <f t="shared" si="36"/>
        <v>-11.605309</v>
      </c>
      <c r="J137" s="44">
        <f t="shared" si="37"/>
        <v>-25.827805999999999</v>
      </c>
      <c r="K137" s="44">
        <f t="shared" si="38"/>
        <v>0</v>
      </c>
      <c r="L137" s="44">
        <f t="shared" si="39"/>
        <v>0</v>
      </c>
      <c r="N137" s="87">
        <v>10308760000</v>
      </c>
      <c r="O137" s="87">
        <v>-10.300241</v>
      </c>
      <c r="Q137" s="6">
        <f t="shared" si="40"/>
        <v>10.62494</v>
      </c>
      <c r="R137" s="6">
        <f t="shared" si="41"/>
        <v>-10.091982</v>
      </c>
      <c r="S137" s="44">
        <f t="shared" si="42"/>
        <v>-10.143236</v>
      </c>
      <c r="T137" s="44">
        <f t="shared" si="43"/>
        <v>-10.383095000000001</v>
      </c>
      <c r="U137" s="44">
        <f t="shared" si="44"/>
        <v>-10.943008000000001</v>
      </c>
      <c r="V137" s="44">
        <f t="shared" si="45"/>
        <v>-12.345967</v>
      </c>
      <c r="W137" s="44">
        <f t="shared" si="46"/>
        <v>0</v>
      </c>
      <c r="X137" s="44">
        <f t="shared" si="47"/>
        <v>0</v>
      </c>
    </row>
    <row r="138" spans="2:24" x14ac:dyDescent="0.25">
      <c r="B138" s="87">
        <v>10387805000</v>
      </c>
      <c r="C138" s="87">
        <v>-8.3604918000000001</v>
      </c>
      <c r="E138" s="6">
        <f t="shared" si="32"/>
        <v>10.703984999999999</v>
      </c>
      <c r="F138" s="6">
        <f t="shared" si="33"/>
        <v>-8.4253683000000006</v>
      </c>
      <c r="G138" s="44">
        <f t="shared" si="34"/>
        <v>-8.7246465999999998</v>
      </c>
      <c r="H138" s="44">
        <f t="shared" si="35"/>
        <v>-9.2633162000000002</v>
      </c>
      <c r="I138" s="44">
        <f t="shared" si="36"/>
        <v>-11.250220000000001</v>
      </c>
      <c r="J138" s="44">
        <f t="shared" si="37"/>
        <v>-27.459817999999999</v>
      </c>
      <c r="K138" s="44">
        <f t="shared" si="38"/>
        <v>0</v>
      </c>
      <c r="L138" s="44">
        <f t="shared" si="39"/>
        <v>0</v>
      </c>
      <c r="N138" s="87">
        <v>10387805000</v>
      </c>
      <c r="O138" s="87">
        <v>-10.243442</v>
      </c>
      <c r="Q138" s="6">
        <f t="shared" si="40"/>
        <v>10.703984999999999</v>
      </c>
      <c r="R138" s="6">
        <f t="shared" si="41"/>
        <v>-10.08663</v>
      </c>
      <c r="S138" s="44">
        <f t="shared" si="42"/>
        <v>-10.137012</v>
      </c>
      <c r="T138" s="44">
        <f t="shared" si="43"/>
        <v>-10.363236000000001</v>
      </c>
      <c r="U138" s="44">
        <f t="shared" si="44"/>
        <v>-10.904769</v>
      </c>
      <c r="V138" s="44">
        <f t="shared" si="45"/>
        <v>-12.674158</v>
      </c>
      <c r="W138" s="44">
        <f t="shared" si="46"/>
        <v>0</v>
      </c>
      <c r="X138" s="44">
        <f t="shared" si="47"/>
        <v>0</v>
      </c>
    </row>
    <row r="139" spans="2:24" x14ac:dyDescent="0.25">
      <c r="B139" s="87">
        <v>10466850000</v>
      </c>
      <c r="C139" s="87">
        <v>-8.3472691000000001</v>
      </c>
      <c r="E139" s="6">
        <f t="shared" si="32"/>
        <v>10.78303</v>
      </c>
      <c r="F139" s="6">
        <f t="shared" si="33"/>
        <v>-8.4578600000000002</v>
      </c>
      <c r="G139" s="44">
        <f t="shared" si="34"/>
        <v>-8.7684239999999996</v>
      </c>
      <c r="H139" s="44">
        <f t="shared" si="35"/>
        <v>-9.2574024000000001</v>
      </c>
      <c r="I139" s="44">
        <f t="shared" si="36"/>
        <v>-10.893824</v>
      </c>
      <c r="J139" s="44">
        <f t="shared" si="37"/>
        <v>-28.343710000000002</v>
      </c>
      <c r="K139" s="44">
        <f t="shared" si="38"/>
        <v>0</v>
      </c>
      <c r="L139" s="44">
        <f t="shared" si="39"/>
        <v>0</v>
      </c>
      <c r="N139" s="87">
        <v>10466850000</v>
      </c>
      <c r="O139" s="87">
        <v>-10.168680999999999</v>
      </c>
      <c r="Q139" s="6">
        <f t="shared" si="40"/>
        <v>10.78303</v>
      </c>
      <c r="R139" s="6">
        <f t="shared" si="41"/>
        <v>-10.043184</v>
      </c>
      <c r="S139" s="44">
        <f t="shared" si="42"/>
        <v>-10.113035</v>
      </c>
      <c r="T139" s="44">
        <f t="shared" si="43"/>
        <v>-10.348411</v>
      </c>
      <c r="U139" s="44">
        <f t="shared" si="44"/>
        <v>-10.868452</v>
      </c>
      <c r="V139" s="44">
        <f t="shared" si="45"/>
        <v>-12.819195000000001</v>
      </c>
      <c r="W139" s="44">
        <f t="shared" si="46"/>
        <v>0</v>
      </c>
      <c r="X139" s="44">
        <f t="shared" si="47"/>
        <v>0</v>
      </c>
    </row>
    <row r="140" spans="2:24" x14ac:dyDescent="0.25">
      <c r="B140" s="87">
        <v>10545895000</v>
      </c>
      <c r="C140" s="87">
        <v>-8.3663682999999995</v>
      </c>
      <c r="E140" s="6">
        <f t="shared" si="32"/>
        <v>10.862075000000001</v>
      </c>
      <c r="F140" s="6">
        <f t="shared" si="33"/>
        <v>-8.4917002000000004</v>
      </c>
      <c r="G140" s="44">
        <f t="shared" si="34"/>
        <v>-8.7731647000000006</v>
      </c>
      <c r="H140" s="44">
        <f t="shared" si="35"/>
        <v>-9.2812880999999994</v>
      </c>
      <c r="I140" s="44">
        <f t="shared" si="36"/>
        <v>-10.841998999999999</v>
      </c>
      <c r="J140" s="44">
        <f t="shared" si="37"/>
        <v>-23.505307999999999</v>
      </c>
      <c r="K140" s="44">
        <f t="shared" si="38"/>
        <v>0</v>
      </c>
      <c r="L140" s="44">
        <f t="shared" si="39"/>
        <v>0</v>
      </c>
      <c r="N140" s="87">
        <v>10545895000</v>
      </c>
      <c r="O140" s="87">
        <v>-10.151123</v>
      </c>
      <c r="Q140" s="6">
        <f t="shared" si="40"/>
        <v>10.862075000000001</v>
      </c>
      <c r="R140" s="6">
        <f t="shared" si="41"/>
        <v>-10.004637000000001</v>
      </c>
      <c r="S140" s="44">
        <f t="shared" si="42"/>
        <v>-10.07067</v>
      </c>
      <c r="T140" s="44">
        <f t="shared" si="43"/>
        <v>-10.343368999999999</v>
      </c>
      <c r="U140" s="44">
        <f t="shared" si="44"/>
        <v>-10.860156999999999</v>
      </c>
      <c r="V140" s="44">
        <f t="shared" si="45"/>
        <v>-12.275928</v>
      </c>
      <c r="W140" s="44">
        <f t="shared" si="46"/>
        <v>0</v>
      </c>
      <c r="X140" s="44">
        <f t="shared" si="47"/>
        <v>0</v>
      </c>
    </row>
    <row r="141" spans="2:24" x14ac:dyDescent="0.25">
      <c r="B141" s="87">
        <v>10624940000</v>
      </c>
      <c r="C141" s="87">
        <v>-8.3738527000000005</v>
      </c>
      <c r="E141" s="6">
        <f t="shared" si="32"/>
        <v>10.94112</v>
      </c>
      <c r="F141" s="6">
        <f t="shared" si="33"/>
        <v>-8.5244370000000007</v>
      </c>
      <c r="G141" s="44">
        <f t="shared" si="34"/>
        <v>-8.8059673000000007</v>
      </c>
      <c r="H141" s="44">
        <f t="shared" si="35"/>
        <v>-9.2911395999999993</v>
      </c>
      <c r="I141" s="44">
        <f t="shared" si="36"/>
        <v>-10.6751</v>
      </c>
      <c r="J141" s="44">
        <f t="shared" si="37"/>
        <v>-23.505554</v>
      </c>
      <c r="K141" s="44">
        <f t="shared" si="38"/>
        <v>0</v>
      </c>
      <c r="L141" s="44">
        <f t="shared" si="39"/>
        <v>0</v>
      </c>
      <c r="N141" s="87">
        <v>10624940000</v>
      </c>
      <c r="O141" s="87">
        <v>-10.091982</v>
      </c>
      <c r="Q141" s="6">
        <f t="shared" si="40"/>
        <v>10.94112</v>
      </c>
      <c r="R141" s="6">
        <f t="shared" si="41"/>
        <v>-9.9607037999999992</v>
      </c>
      <c r="S141" s="44">
        <f t="shared" si="42"/>
        <v>-10.067769</v>
      </c>
      <c r="T141" s="44">
        <f t="shared" si="43"/>
        <v>-10.332916000000001</v>
      </c>
      <c r="U141" s="44">
        <f t="shared" si="44"/>
        <v>-10.833076</v>
      </c>
      <c r="V141" s="44">
        <f t="shared" si="45"/>
        <v>-12.368423</v>
      </c>
      <c r="W141" s="44">
        <f t="shared" si="46"/>
        <v>0</v>
      </c>
      <c r="X141" s="44">
        <f t="shared" si="47"/>
        <v>0</v>
      </c>
    </row>
    <row r="142" spans="2:24" x14ac:dyDescent="0.25">
      <c r="B142" s="87">
        <v>10703985000</v>
      </c>
      <c r="C142" s="87">
        <v>-8.4253683000000006</v>
      </c>
      <c r="E142" s="6">
        <f t="shared" si="32"/>
        <v>11.020165</v>
      </c>
      <c r="F142" s="6">
        <f t="shared" si="33"/>
        <v>-8.5528773999999999</v>
      </c>
      <c r="G142" s="44">
        <f t="shared" si="34"/>
        <v>-8.8251246999999999</v>
      </c>
      <c r="H142" s="44">
        <f t="shared" si="35"/>
        <v>-9.3009862999999999</v>
      </c>
      <c r="I142" s="44">
        <f t="shared" si="36"/>
        <v>-10.480862999999999</v>
      </c>
      <c r="J142" s="44">
        <f t="shared" si="37"/>
        <v>-22.494108000000001</v>
      </c>
      <c r="K142" s="44">
        <f t="shared" si="38"/>
        <v>0</v>
      </c>
      <c r="L142" s="44">
        <f t="shared" si="39"/>
        <v>0</v>
      </c>
      <c r="N142" s="87">
        <v>10703985000</v>
      </c>
      <c r="O142" s="87">
        <v>-10.08663</v>
      </c>
      <c r="Q142" s="6">
        <f t="shared" si="40"/>
        <v>11.020165</v>
      </c>
      <c r="R142" s="6">
        <f t="shared" si="41"/>
        <v>-9.8952808000000001</v>
      </c>
      <c r="S142" s="44">
        <f t="shared" si="42"/>
        <v>-10.012736</v>
      </c>
      <c r="T142" s="44">
        <f t="shared" si="43"/>
        <v>-10.310634</v>
      </c>
      <c r="U142" s="44">
        <f t="shared" si="44"/>
        <v>-10.793483999999999</v>
      </c>
      <c r="V142" s="44">
        <f t="shared" si="45"/>
        <v>-12.268079999999999</v>
      </c>
      <c r="W142" s="44">
        <f t="shared" si="46"/>
        <v>0</v>
      </c>
      <c r="X142" s="44">
        <f t="shared" si="47"/>
        <v>0</v>
      </c>
    </row>
    <row r="143" spans="2:24" x14ac:dyDescent="0.25">
      <c r="B143" s="87">
        <v>10783030000</v>
      </c>
      <c r="C143" s="87">
        <v>-8.4578600000000002</v>
      </c>
      <c r="E143" s="6">
        <f t="shared" si="32"/>
        <v>11.099209999999999</v>
      </c>
      <c r="F143" s="6">
        <f t="shared" si="33"/>
        <v>-8.6206875000000007</v>
      </c>
      <c r="G143" s="44">
        <f t="shared" si="34"/>
        <v>-8.8820200000000007</v>
      </c>
      <c r="H143" s="44">
        <f t="shared" si="35"/>
        <v>-9.3331747000000007</v>
      </c>
      <c r="I143" s="44">
        <f t="shared" si="36"/>
        <v>-10.436828999999999</v>
      </c>
      <c r="J143" s="44">
        <f t="shared" si="37"/>
        <v>-18.353838</v>
      </c>
      <c r="K143" s="44">
        <f t="shared" si="38"/>
        <v>0</v>
      </c>
      <c r="L143" s="44">
        <f t="shared" si="39"/>
        <v>0</v>
      </c>
      <c r="N143" s="87">
        <v>10783030000</v>
      </c>
      <c r="O143" s="87">
        <v>-10.043184</v>
      </c>
      <c r="Q143" s="6">
        <f t="shared" si="40"/>
        <v>11.099209999999999</v>
      </c>
      <c r="R143" s="6">
        <f t="shared" si="41"/>
        <v>-9.8795508999999999</v>
      </c>
      <c r="S143" s="44">
        <f t="shared" si="42"/>
        <v>-10.018044</v>
      </c>
      <c r="T143" s="44">
        <f t="shared" si="43"/>
        <v>-10.282601</v>
      </c>
      <c r="U143" s="44">
        <f t="shared" si="44"/>
        <v>-10.761407999999999</v>
      </c>
      <c r="V143" s="44">
        <f t="shared" si="45"/>
        <v>-12.0039</v>
      </c>
      <c r="W143" s="44">
        <f t="shared" si="46"/>
        <v>0</v>
      </c>
      <c r="X143" s="44">
        <f t="shared" si="47"/>
        <v>0</v>
      </c>
    </row>
    <row r="144" spans="2:24" x14ac:dyDescent="0.25">
      <c r="B144" s="87">
        <v>10862075000</v>
      </c>
      <c r="C144" s="87">
        <v>-8.4917002000000004</v>
      </c>
      <c r="E144" s="6">
        <f t="shared" si="32"/>
        <v>11.178255</v>
      </c>
      <c r="F144" s="6">
        <f t="shared" si="33"/>
        <v>-8.6739893000000006</v>
      </c>
      <c r="G144" s="44">
        <f t="shared" si="34"/>
        <v>-8.9210729999999998</v>
      </c>
      <c r="H144" s="44">
        <f t="shared" si="35"/>
        <v>-9.3799009000000009</v>
      </c>
      <c r="I144" s="44">
        <f t="shared" si="36"/>
        <v>-10.369982</v>
      </c>
      <c r="J144" s="44">
        <f t="shared" si="37"/>
        <v>-18.241282000000002</v>
      </c>
      <c r="K144" s="44">
        <f t="shared" si="38"/>
        <v>0</v>
      </c>
      <c r="L144" s="44">
        <f t="shared" si="39"/>
        <v>0</v>
      </c>
      <c r="N144" s="87">
        <v>10862075000</v>
      </c>
      <c r="O144" s="87">
        <v>-10.004637000000001</v>
      </c>
      <c r="Q144" s="6">
        <f t="shared" si="40"/>
        <v>11.178255</v>
      </c>
      <c r="R144" s="6">
        <f t="shared" si="41"/>
        <v>-9.8137969999999992</v>
      </c>
      <c r="S144" s="44">
        <f t="shared" si="42"/>
        <v>-9.9769926000000009</v>
      </c>
      <c r="T144" s="44">
        <f t="shared" si="43"/>
        <v>-10.253323</v>
      </c>
      <c r="U144" s="44">
        <f t="shared" si="44"/>
        <v>-10.723494000000001</v>
      </c>
      <c r="V144" s="44">
        <f t="shared" si="45"/>
        <v>-12.048109999999999</v>
      </c>
      <c r="W144" s="44">
        <f t="shared" si="46"/>
        <v>0</v>
      </c>
      <c r="X144" s="44">
        <f t="shared" si="47"/>
        <v>0</v>
      </c>
    </row>
    <row r="145" spans="2:24" x14ac:dyDescent="0.25">
      <c r="B145" s="87">
        <v>10941120000</v>
      </c>
      <c r="C145" s="87">
        <v>-8.5244370000000007</v>
      </c>
      <c r="E145" s="6">
        <f t="shared" si="32"/>
        <v>11.257300000000001</v>
      </c>
      <c r="F145" s="6">
        <f t="shared" si="33"/>
        <v>-8.7444390999999992</v>
      </c>
      <c r="G145" s="44">
        <f t="shared" si="34"/>
        <v>-8.9881144000000006</v>
      </c>
      <c r="H145" s="44">
        <f t="shared" si="35"/>
        <v>-9.4398192999999999</v>
      </c>
      <c r="I145" s="44">
        <f t="shared" si="36"/>
        <v>-10.306696000000001</v>
      </c>
      <c r="J145" s="44">
        <f t="shared" si="37"/>
        <v>-19.71594</v>
      </c>
      <c r="K145" s="44">
        <f t="shared" si="38"/>
        <v>0</v>
      </c>
      <c r="L145" s="44">
        <f t="shared" si="39"/>
        <v>0</v>
      </c>
      <c r="N145" s="87">
        <v>10941120000</v>
      </c>
      <c r="O145" s="87">
        <v>-9.9607037999999992</v>
      </c>
      <c r="Q145" s="6">
        <f t="shared" si="40"/>
        <v>11.257300000000001</v>
      </c>
      <c r="R145" s="6">
        <f t="shared" si="41"/>
        <v>-9.7364063000000005</v>
      </c>
      <c r="S145" s="44">
        <f t="shared" si="42"/>
        <v>-9.8985815000000006</v>
      </c>
      <c r="T145" s="44">
        <f t="shared" si="43"/>
        <v>-10.227474000000001</v>
      </c>
      <c r="U145" s="44">
        <f t="shared" si="44"/>
        <v>-10.688646</v>
      </c>
      <c r="V145" s="44">
        <f t="shared" si="45"/>
        <v>-12.183752999999999</v>
      </c>
      <c r="W145" s="44">
        <f t="shared" si="46"/>
        <v>0</v>
      </c>
      <c r="X145" s="44">
        <f t="shared" si="47"/>
        <v>0</v>
      </c>
    </row>
    <row r="146" spans="2:24" x14ac:dyDescent="0.25">
      <c r="B146" s="87">
        <v>11020165000</v>
      </c>
      <c r="C146" s="87">
        <v>-8.5528773999999999</v>
      </c>
      <c r="E146" s="6">
        <f t="shared" si="32"/>
        <v>11.336345</v>
      </c>
      <c r="F146" s="6">
        <f t="shared" si="33"/>
        <v>-8.8713951000000009</v>
      </c>
      <c r="G146" s="44">
        <f t="shared" si="34"/>
        <v>-9.1178121999999995</v>
      </c>
      <c r="H146" s="44">
        <f t="shared" si="35"/>
        <v>-9.5172366999999998</v>
      </c>
      <c r="I146" s="44">
        <f t="shared" si="36"/>
        <v>-10.330534</v>
      </c>
      <c r="J146" s="44">
        <f t="shared" si="37"/>
        <v>-17.123348</v>
      </c>
      <c r="K146" s="44">
        <f t="shared" si="38"/>
        <v>0</v>
      </c>
      <c r="L146" s="44">
        <f t="shared" si="39"/>
        <v>0</v>
      </c>
      <c r="N146" s="87">
        <v>11020165000</v>
      </c>
      <c r="O146" s="87">
        <v>-9.8952808000000001</v>
      </c>
      <c r="Q146" s="6">
        <f t="shared" si="40"/>
        <v>11.336345</v>
      </c>
      <c r="R146" s="6">
        <f t="shared" si="41"/>
        <v>-9.736167</v>
      </c>
      <c r="S146" s="44">
        <f t="shared" si="42"/>
        <v>-9.9189463</v>
      </c>
      <c r="T146" s="44">
        <f t="shared" si="43"/>
        <v>-10.185881999999999</v>
      </c>
      <c r="U146" s="44">
        <f t="shared" si="44"/>
        <v>-10.651712</v>
      </c>
      <c r="V146" s="44">
        <f t="shared" si="45"/>
        <v>-12.046927999999999</v>
      </c>
      <c r="W146" s="44">
        <f t="shared" si="46"/>
        <v>0</v>
      </c>
      <c r="X146" s="44">
        <f t="shared" si="47"/>
        <v>0</v>
      </c>
    </row>
    <row r="147" spans="2:24" x14ac:dyDescent="0.25">
      <c r="B147" s="87">
        <v>11099210000</v>
      </c>
      <c r="C147" s="87">
        <v>-8.6206875000000007</v>
      </c>
      <c r="E147" s="6">
        <f t="shared" si="32"/>
        <v>11.41539</v>
      </c>
      <c r="F147" s="6">
        <f t="shared" si="33"/>
        <v>-8.9984865000000003</v>
      </c>
      <c r="G147" s="44">
        <f t="shared" si="34"/>
        <v>-9.2303552999999994</v>
      </c>
      <c r="H147" s="44">
        <f t="shared" si="35"/>
        <v>-9.6145610999999995</v>
      </c>
      <c r="I147" s="44">
        <f t="shared" si="36"/>
        <v>-10.366187</v>
      </c>
      <c r="J147" s="44">
        <f t="shared" si="37"/>
        <v>-14.662879999999999</v>
      </c>
      <c r="K147" s="44">
        <f t="shared" si="38"/>
        <v>0</v>
      </c>
      <c r="L147" s="44">
        <f t="shared" si="39"/>
        <v>0</v>
      </c>
      <c r="N147" s="87">
        <v>11099210000</v>
      </c>
      <c r="O147" s="87">
        <v>-9.8795508999999999</v>
      </c>
      <c r="Q147" s="6">
        <f t="shared" si="40"/>
        <v>11.41539</v>
      </c>
      <c r="R147" s="6">
        <f t="shared" si="41"/>
        <v>-9.7240067000000003</v>
      </c>
      <c r="S147" s="44">
        <f t="shared" si="42"/>
        <v>-9.9098444000000008</v>
      </c>
      <c r="T147" s="44">
        <f t="shared" si="43"/>
        <v>-10.149687</v>
      </c>
      <c r="U147" s="44">
        <f t="shared" si="44"/>
        <v>-10.622475</v>
      </c>
      <c r="V147" s="44">
        <f t="shared" si="45"/>
        <v>-11.943731</v>
      </c>
      <c r="W147" s="44">
        <f t="shared" si="46"/>
        <v>0</v>
      </c>
      <c r="X147" s="44">
        <f t="shared" si="47"/>
        <v>0</v>
      </c>
    </row>
    <row r="148" spans="2:24" x14ac:dyDescent="0.25">
      <c r="B148" s="87">
        <v>11178255000</v>
      </c>
      <c r="C148" s="87">
        <v>-8.6739893000000006</v>
      </c>
      <c r="E148" s="6">
        <f t="shared" si="32"/>
        <v>11.494434999999999</v>
      </c>
      <c r="F148" s="6">
        <f t="shared" si="33"/>
        <v>-9.1115007000000006</v>
      </c>
      <c r="G148" s="44">
        <f t="shared" si="34"/>
        <v>-9.3380221999999993</v>
      </c>
      <c r="H148" s="44">
        <f t="shared" si="35"/>
        <v>-9.7192706999999992</v>
      </c>
      <c r="I148" s="44">
        <f t="shared" si="36"/>
        <v>-10.373532000000001</v>
      </c>
      <c r="J148" s="44">
        <f t="shared" si="37"/>
        <v>-15.679244000000001</v>
      </c>
      <c r="K148" s="44">
        <f t="shared" si="38"/>
        <v>0</v>
      </c>
      <c r="L148" s="44">
        <f t="shared" si="39"/>
        <v>0</v>
      </c>
      <c r="N148" s="87">
        <v>11178255000</v>
      </c>
      <c r="O148" s="87">
        <v>-9.8137969999999992</v>
      </c>
      <c r="Q148" s="6">
        <f t="shared" si="40"/>
        <v>11.494434999999999</v>
      </c>
      <c r="R148" s="6">
        <f t="shared" si="41"/>
        <v>-9.6471347999999999</v>
      </c>
      <c r="S148" s="44">
        <f t="shared" si="42"/>
        <v>-9.8335342000000008</v>
      </c>
      <c r="T148" s="44">
        <f t="shared" si="43"/>
        <v>-10.124008</v>
      </c>
      <c r="U148" s="44">
        <f t="shared" si="44"/>
        <v>-10.605487999999999</v>
      </c>
      <c r="V148" s="44">
        <f t="shared" si="45"/>
        <v>-12.222782</v>
      </c>
      <c r="W148" s="44">
        <f t="shared" si="46"/>
        <v>0</v>
      </c>
      <c r="X148" s="44">
        <f t="shared" si="47"/>
        <v>0</v>
      </c>
    </row>
    <row r="149" spans="2:24" x14ac:dyDescent="0.25">
      <c r="B149" s="87">
        <v>11257300000</v>
      </c>
      <c r="C149" s="87">
        <v>-8.7444390999999992</v>
      </c>
      <c r="E149" s="6">
        <f t="shared" si="32"/>
        <v>11.57348</v>
      </c>
      <c r="F149" s="6">
        <f t="shared" si="33"/>
        <v>-9.2798757999999992</v>
      </c>
      <c r="G149" s="44">
        <f t="shared" si="34"/>
        <v>-9.5005769999999998</v>
      </c>
      <c r="H149" s="44">
        <f t="shared" si="35"/>
        <v>-9.8418875000000003</v>
      </c>
      <c r="I149" s="44">
        <f t="shared" si="36"/>
        <v>-10.449741</v>
      </c>
      <c r="J149" s="44">
        <f t="shared" si="37"/>
        <v>-14.987384</v>
      </c>
      <c r="K149" s="44">
        <f t="shared" si="38"/>
        <v>0</v>
      </c>
      <c r="L149" s="44">
        <f t="shared" si="39"/>
        <v>0</v>
      </c>
      <c r="N149" s="87">
        <v>11257300000</v>
      </c>
      <c r="O149" s="87">
        <v>-9.7364063000000005</v>
      </c>
      <c r="Q149" s="6">
        <f t="shared" si="40"/>
        <v>11.57348</v>
      </c>
      <c r="R149" s="6">
        <f t="shared" si="41"/>
        <v>-9.6282662999999999</v>
      </c>
      <c r="S149" s="44">
        <f t="shared" si="42"/>
        <v>-9.8139009000000001</v>
      </c>
      <c r="T149" s="44">
        <f t="shared" si="43"/>
        <v>-10.092480999999999</v>
      </c>
      <c r="U149" s="44">
        <f t="shared" si="44"/>
        <v>-10.599942</v>
      </c>
      <c r="V149" s="44">
        <f t="shared" si="45"/>
        <v>-12.295101000000001</v>
      </c>
      <c r="W149" s="44">
        <f t="shared" si="46"/>
        <v>0</v>
      </c>
      <c r="X149" s="44">
        <f t="shared" si="47"/>
        <v>0</v>
      </c>
    </row>
    <row r="150" spans="2:24" x14ac:dyDescent="0.25">
      <c r="B150" s="87">
        <v>11336345000</v>
      </c>
      <c r="C150" s="87">
        <v>-8.8713951000000009</v>
      </c>
      <c r="E150" s="6">
        <f t="shared" si="32"/>
        <v>11.652525000000001</v>
      </c>
      <c r="F150" s="6">
        <f t="shared" si="33"/>
        <v>-9.4488725999999996</v>
      </c>
      <c r="G150" s="44">
        <f t="shared" si="34"/>
        <v>-9.6403999000000002</v>
      </c>
      <c r="H150" s="44">
        <f t="shared" si="35"/>
        <v>-9.9892348999999996</v>
      </c>
      <c r="I150" s="44">
        <f t="shared" si="36"/>
        <v>-10.586398000000001</v>
      </c>
      <c r="J150" s="44">
        <f t="shared" si="37"/>
        <v>-13.146165999999999</v>
      </c>
      <c r="K150" s="44">
        <f t="shared" si="38"/>
        <v>0</v>
      </c>
      <c r="L150" s="44">
        <f t="shared" si="39"/>
        <v>0</v>
      </c>
      <c r="N150" s="87">
        <v>11336345000</v>
      </c>
      <c r="O150" s="87">
        <v>-9.736167</v>
      </c>
      <c r="Q150" s="6">
        <f t="shared" si="40"/>
        <v>11.652525000000001</v>
      </c>
      <c r="R150" s="6">
        <f t="shared" si="41"/>
        <v>-9.6141643999999999</v>
      </c>
      <c r="S150" s="44">
        <f t="shared" si="42"/>
        <v>-9.8005381000000007</v>
      </c>
      <c r="T150" s="44">
        <f t="shared" si="43"/>
        <v>-10.057658</v>
      </c>
      <c r="U150" s="44">
        <f t="shared" si="44"/>
        <v>-10.600574</v>
      </c>
      <c r="V150" s="44">
        <f t="shared" si="45"/>
        <v>-12.41882</v>
      </c>
      <c r="W150" s="44">
        <f t="shared" si="46"/>
        <v>0</v>
      </c>
      <c r="X150" s="44">
        <f t="shared" si="47"/>
        <v>0</v>
      </c>
    </row>
    <row r="151" spans="2:24" x14ac:dyDescent="0.25">
      <c r="B151" s="87">
        <v>11415390000</v>
      </c>
      <c r="C151" s="87">
        <v>-8.9984865000000003</v>
      </c>
      <c r="E151" s="6">
        <f t="shared" si="32"/>
        <v>11.73157</v>
      </c>
      <c r="F151" s="6">
        <f t="shared" si="33"/>
        <v>-9.6566153000000003</v>
      </c>
      <c r="G151" s="44">
        <f t="shared" si="34"/>
        <v>-9.8440808999999998</v>
      </c>
      <c r="H151" s="44">
        <f t="shared" si="35"/>
        <v>-10.158300000000001</v>
      </c>
      <c r="I151" s="44">
        <f t="shared" si="36"/>
        <v>-10.720548000000001</v>
      </c>
      <c r="J151" s="44">
        <f t="shared" si="37"/>
        <v>-14.207582</v>
      </c>
      <c r="K151" s="44">
        <f t="shared" si="38"/>
        <v>0</v>
      </c>
      <c r="L151" s="44">
        <f t="shared" si="39"/>
        <v>0</v>
      </c>
      <c r="N151" s="87">
        <v>11415390000</v>
      </c>
      <c r="O151" s="87">
        <v>-9.7240067000000003</v>
      </c>
      <c r="Q151" s="6">
        <f t="shared" si="40"/>
        <v>11.73157</v>
      </c>
      <c r="R151" s="6">
        <f t="shared" si="41"/>
        <v>-9.5708666000000004</v>
      </c>
      <c r="S151" s="44">
        <f t="shared" si="42"/>
        <v>-9.7473554999999994</v>
      </c>
      <c r="T151" s="44">
        <f t="shared" si="43"/>
        <v>-10.053031000000001</v>
      </c>
      <c r="U151" s="44">
        <f t="shared" si="44"/>
        <v>-10.64212</v>
      </c>
      <c r="V151" s="44">
        <f t="shared" si="45"/>
        <v>-13.372451</v>
      </c>
      <c r="W151" s="44">
        <f t="shared" si="46"/>
        <v>0</v>
      </c>
      <c r="X151" s="44">
        <f t="shared" si="47"/>
        <v>0</v>
      </c>
    </row>
    <row r="152" spans="2:24" x14ac:dyDescent="0.25">
      <c r="B152" s="87">
        <v>11494435000</v>
      </c>
      <c r="C152" s="87">
        <v>-9.1115007000000006</v>
      </c>
      <c r="E152" s="6">
        <f t="shared" si="32"/>
        <v>11.810615</v>
      </c>
      <c r="F152" s="6">
        <f t="shared" si="33"/>
        <v>-9.8599615000000007</v>
      </c>
      <c r="G152" s="44">
        <f t="shared" si="34"/>
        <v>-10.038897</v>
      </c>
      <c r="H152" s="44">
        <f t="shared" si="35"/>
        <v>-10.3438</v>
      </c>
      <c r="I152" s="44">
        <f t="shared" si="36"/>
        <v>-10.877957</v>
      </c>
      <c r="J152" s="44">
        <f t="shared" si="37"/>
        <v>-14.884924</v>
      </c>
      <c r="K152" s="44">
        <f t="shared" si="38"/>
        <v>0</v>
      </c>
      <c r="L152" s="44">
        <f t="shared" si="39"/>
        <v>0</v>
      </c>
      <c r="N152" s="87">
        <v>11494435000</v>
      </c>
      <c r="O152" s="87">
        <v>-9.6471347999999999</v>
      </c>
      <c r="Q152" s="6">
        <f t="shared" si="40"/>
        <v>11.810615</v>
      </c>
      <c r="R152" s="6">
        <f t="shared" si="41"/>
        <v>-9.5127486999999995</v>
      </c>
      <c r="S152" s="44">
        <f t="shared" si="42"/>
        <v>-9.6968078999999996</v>
      </c>
      <c r="T152" s="44">
        <f t="shared" si="43"/>
        <v>-10.059161</v>
      </c>
      <c r="U152" s="44">
        <f t="shared" si="44"/>
        <v>-10.733739</v>
      </c>
      <c r="V152" s="44">
        <f t="shared" si="45"/>
        <v>-13.903250999999999</v>
      </c>
      <c r="W152" s="44">
        <f t="shared" si="46"/>
        <v>0</v>
      </c>
      <c r="X152" s="44">
        <f t="shared" si="47"/>
        <v>0</v>
      </c>
    </row>
    <row r="153" spans="2:24" x14ac:dyDescent="0.25">
      <c r="B153" s="87">
        <v>11573480000</v>
      </c>
      <c r="C153" s="87">
        <v>-9.2798757999999992</v>
      </c>
      <c r="E153" s="6">
        <f t="shared" si="32"/>
        <v>11.889659999999999</v>
      </c>
      <c r="F153" s="6">
        <f t="shared" si="33"/>
        <v>-10.12116</v>
      </c>
      <c r="G153" s="44">
        <f t="shared" si="34"/>
        <v>-10.279615</v>
      </c>
      <c r="H153" s="44">
        <f t="shared" si="35"/>
        <v>-10.571444</v>
      </c>
      <c r="I153" s="44">
        <f t="shared" si="36"/>
        <v>-11.108438</v>
      </c>
      <c r="J153" s="44">
        <f t="shared" si="37"/>
        <v>-13.591942</v>
      </c>
      <c r="K153" s="44">
        <f t="shared" si="38"/>
        <v>0</v>
      </c>
      <c r="L153" s="44">
        <f t="shared" si="39"/>
        <v>0</v>
      </c>
      <c r="N153" s="87">
        <v>11573480000</v>
      </c>
      <c r="O153" s="87">
        <v>-9.6282662999999999</v>
      </c>
      <c r="Q153" s="6">
        <f t="shared" si="40"/>
        <v>11.889659999999999</v>
      </c>
      <c r="R153" s="6">
        <f t="shared" si="41"/>
        <v>-9.5436677999999997</v>
      </c>
      <c r="S153" s="44">
        <f t="shared" si="42"/>
        <v>-9.7438792999999997</v>
      </c>
      <c r="T153" s="44">
        <f t="shared" si="43"/>
        <v>-10.0829</v>
      </c>
      <c r="U153" s="44">
        <f t="shared" si="44"/>
        <v>-10.867756999999999</v>
      </c>
      <c r="V153" s="44">
        <f t="shared" si="45"/>
        <v>-15.109349999999999</v>
      </c>
      <c r="W153" s="44">
        <f t="shared" si="46"/>
        <v>0</v>
      </c>
      <c r="X153" s="44">
        <f t="shared" si="47"/>
        <v>0</v>
      </c>
    </row>
    <row r="154" spans="2:24" x14ac:dyDescent="0.25">
      <c r="B154" s="87">
        <v>11652525000</v>
      </c>
      <c r="C154" s="87">
        <v>-9.4488725999999996</v>
      </c>
      <c r="E154" s="6">
        <f t="shared" si="32"/>
        <v>11.968705</v>
      </c>
      <c r="F154" s="6">
        <f t="shared" si="33"/>
        <v>-10.357697999999999</v>
      </c>
      <c r="G154" s="44">
        <f t="shared" si="34"/>
        <v>-10.504630000000001</v>
      </c>
      <c r="H154" s="44">
        <f t="shared" si="35"/>
        <v>-10.817978</v>
      </c>
      <c r="I154" s="44">
        <f t="shared" si="36"/>
        <v>-11.343959</v>
      </c>
      <c r="J154" s="44">
        <f t="shared" si="37"/>
        <v>-13.798318</v>
      </c>
      <c r="K154" s="44">
        <f t="shared" si="38"/>
        <v>0</v>
      </c>
      <c r="L154" s="44">
        <f t="shared" si="39"/>
        <v>0</v>
      </c>
      <c r="N154" s="87">
        <v>11652525000</v>
      </c>
      <c r="O154" s="87">
        <v>-9.6141643999999999</v>
      </c>
      <c r="Q154" s="6">
        <f t="shared" si="40"/>
        <v>11.968705</v>
      </c>
      <c r="R154" s="6">
        <f t="shared" si="41"/>
        <v>-9.5274391000000005</v>
      </c>
      <c r="S154" s="44">
        <f t="shared" si="42"/>
        <v>-9.7459372999999996</v>
      </c>
      <c r="T154" s="44">
        <f t="shared" si="43"/>
        <v>-10.129834000000001</v>
      </c>
      <c r="U154" s="44">
        <f t="shared" si="44"/>
        <v>-11.107234999999999</v>
      </c>
      <c r="V154" s="44">
        <f t="shared" si="45"/>
        <v>-18.390284000000001</v>
      </c>
      <c r="W154" s="44">
        <f t="shared" si="46"/>
        <v>0</v>
      </c>
      <c r="X154" s="44">
        <f t="shared" si="47"/>
        <v>0</v>
      </c>
    </row>
    <row r="155" spans="2:24" x14ac:dyDescent="0.25">
      <c r="B155" s="87">
        <v>11731570000</v>
      </c>
      <c r="C155" s="87">
        <v>-9.6566153000000003</v>
      </c>
      <c r="E155" s="6">
        <f t="shared" si="32"/>
        <v>12.047750000000001</v>
      </c>
      <c r="F155" s="6">
        <f t="shared" si="33"/>
        <v>-10.689474000000001</v>
      </c>
      <c r="G155" s="44">
        <f t="shared" si="34"/>
        <v>-10.825851999999999</v>
      </c>
      <c r="H155" s="44">
        <f t="shared" si="35"/>
        <v>-11.088571</v>
      </c>
      <c r="I155" s="44">
        <f t="shared" si="36"/>
        <v>-11.598386</v>
      </c>
      <c r="J155" s="44">
        <f t="shared" si="37"/>
        <v>-14.417749000000001</v>
      </c>
      <c r="K155" s="44">
        <f t="shared" si="38"/>
        <v>0</v>
      </c>
      <c r="L155" s="44">
        <f t="shared" si="39"/>
        <v>0</v>
      </c>
      <c r="N155" s="87">
        <v>11731570000</v>
      </c>
      <c r="O155" s="87">
        <v>-9.5708666000000004</v>
      </c>
      <c r="Q155" s="6">
        <f t="shared" si="40"/>
        <v>12.047750000000001</v>
      </c>
      <c r="R155" s="6">
        <f t="shared" si="41"/>
        <v>-9.5562210000000007</v>
      </c>
      <c r="S155" s="44">
        <f t="shared" si="42"/>
        <v>-9.7761507000000005</v>
      </c>
      <c r="T155" s="44">
        <f t="shared" si="43"/>
        <v>-10.206201</v>
      </c>
      <c r="U155" s="44">
        <f t="shared" si="44"/>
        <v>-11.517015000000001</v>
      </c>
      <c r="V155" s="44">
        <f t="shared" si="45"/>
        <v>-20.822182000000002</v>
      </c>
      <c r="W155" s="44">
        <f t="shared" si="46"/>
        <v>0</v>
      </c>
      <c r="X155" s="44">
        <f t="shared" si="47"/>
        <v>0</v>
      </c>
    </row>
    <row r="156" spans="2:24" x14ac:dyDescent="0.25">
      <c r="B156" s="87">
        <v>11810615000</v>
      </c>
      <c r="C156" s="87">
        <v>-9.8599615000000007</v>
      </c>
      <c r="E156" s="6">
        <f t="shared" si="32"/>
        <v>12.126795</v>
      </c>
      <c r="F156" s="6">
        <f t="shared" si="33"/>
        <v>-10.996904000000001</v>
      </c>
      <c r="G156" s="44">
        <f t="shared" si="34"/>
        <v>-11.115406</v>
      </c>
      <c r="H156" s="44">
        <f t="shared" si="35"/>
        <v>-11.389969000000001</v>
      </c>
      <c r="I156" s="44">
        <f t="shared" si="36"/>
        <v>-11.898317</v>
      </c>
      <c r="J156" s="44">
        <f t="shared" si="37"/>
        <v>-14.500651</v>
      </c>
      <c r="K156" s="44">
        <f t="shared" si="38"/>
        <v>0</v>
      </c>
      <c r="L156" s="44">
        <f t="shared" si="39"/>
        <v>0</v>
      </c>
      <c r="N156" s="87">
        <v>11810615000</v>
      </c>
      <c r="O156" s="87">
        <v>-9.5127486999999995</v>
      </c>
      <c r="Q156" s="6">
        <f t="shared" si="40"/>
        <v>12.126795</v>
      </c>
      <c r="R156" s="6">
        <f t="shared" si="41"/>
        <v>-9.5725794000000004</v>
      </c>
      <c r="S156" s="44">
        <f t="shared" si="42"/>
        <v>-9.8218411999999997</v>
      </c>
      <c r="T156" s="44">
        <f t="shared" si="43"/>
        <v>-10.292289999999999</v>
      </c>
      <c r="U156" s="44">
        <f t="shared" si="44"/>
        <v>-12.129998000000001</v>
      </c>
      <c r="V156" s="44">
        <f t="shared" si="45"/>
        <v>-25.803788999999998</v>
      </c>
      <c r="W156" s="44">
        <f t="shared" si="46"/>
        <v>0</v>
      </c>
      <c r="X156" s="44">
        <f t="shared" si="47"/>
        <v>0</v>
      </c>
    </row>
    <row r="157" spans="2:24" x14ac:dyDescent="0.25">
      <c r="B157" s="87">
        <v>11889660000</v>
      </c>
      <c r="C157" s="87">
        <v>-10.12116</v>
      </c>
      <c r="E157" s="6">
        <f t="shared" si="32"/>
        <v>12.20584</v>
      </c>
      <c r="F157" s="6">
        <f t="shared" si="33"/>
        <v>-11.325576999999999</v>
      </c>
      <c r="G157" s="44">
        <f t="shared" si="34"/>
        <v>-11.438264</v>
      </c>
      <c r="H157" s="44">
        <f t="shared" si="35"/>
        <v>-11.721489</v>
      </c>
      <c r="I157" s="44">
        <f t="shared" si="36"/>
        <v>-12.223152000000001</v>
      </c>
      <c r="J157" s="44">
        <f t="shared" si="37"/>
        <v>-14.957273000000001</v>
      </c>
      <c r="K157" s="44">
        <f t="shared" si="38"/>
        <v>0</v>
      </c>
      <c r="L157" s="44">
        <f t="shared" si="39"/>
        <v>0</v>
      </c>
      <c r="N157" s="87">
        <v>11889660000</v>
      </c>
      <c r="O157" s="87">
        <v>-9.5436677999999997</v>
      </c>
      <c r="Q157" s="6">
        <f t="shared" si="40"/>
        <v>12.20584</v>
      </c>
      <c r="R157" s="6">
        <f t="shared" si="41"/>
        <v>-9.5985469999999999</v>
      </c>
      <c r="S157" s="44">
        <f t="shared" si="42"/>
        <v>-9.8540659000000002</v>
      </c>
      <c r="T157" s="44">
        <f t="shared" si="43"/>
        <v>-10.434301</v>
      </c>
      <c r="U157" s="44">
        <f t="shared" si="44"/>
        <v>-13.452105</v>
      </c>
      <c r="V157" s="44">
        <f t="shared" si="45"/>
        <v>-30.973299000000001</v>
      </c>
      <c r="W157" s="44">
        <f t="shared" si="46"/>
        <v>0</v>
      </c>
      <c r="X157" s="44">
        <f t="shared" si="47"/>
        <v>0</v>
      </c>
    </row>
    <row r="158" spans="2:24" x14ac:dyDescent="0.25">
      <c r="B158" s="87">
        <v>11968705000</v>
      </c>
      <c r="C158" s="87">
        <v>-10.357697999999999</v>
      </c>
      <c r="E158" s="6">
        <f t="shared" si="32"/>
        <v>12.284884999999999</v>
      </c>
      <c r="F158" s="6">
        <f t="shared" si="33"/>
        <v>-11.708957</v>
      </c>
      <c r="G158" s="44">
        <f t="shared" si="34"/>
        <v>-11.822388</v>
      </c>
      <c r="H158" s="44">
        <f t="shared" si="35"/>
        <v>-12.070448000000001</v>
      </c>
      <c r="I158" s="44">
        <f t="shared" si="36"/>
        <v>-12.566496000000001</v>
      </c>
      <c r="J158" s="44">
        <f t="shared" si="37"/>
        <v>-15.265236</v>
      </c>
      <c r="K158" s="44">
        <f t="shared" si="38"/>
        <v>0</v>
      </c>
      <c r="L158" s="44">
        <f t="shared" si="39"/>
        <v>0</v>
      </c>
      <c r="N158" s="87">
        <v>11968705000</v>
      </c>
      <c r="O158" s="87">
        <v>-9.5274391000000005</v>
      </c>
      <c r="Q158" s="6">
        <f t="shared" si="40"/>
        <v>12.284884999999999</v>
      </c>
      <c r="R158" s="6">
        <f t="shared" si="41"/>
        <v>-9.6350125999999996</v>
      </c>
      <c r="S158" s="44">
        <f t="shared" si="42"/>
        <v>-9.9181395000000006</v>
      </c>
      <c r="T158" s="44">
        <f t="shared" si="43"/>
        <v>-10.66752</v>
      </c>
      <c r="U158" s="44">
        <f t="shared" si="44"/>
        <v>-15.932282000000001</v>
      </c>
      <c r="V158" s="44">
        <f t="shared" si="45"/>
        <v>-35.523837999999998</v>
      </c>
      <c r="W158" s="44">
        <f t="shared" si="46"/>
        <v>0</v>
      </c>
      <c r="X158" s="44">
        <f t="shared" si="47"/>
        <v>0</v>
      </c>
    </row>
    <row r="159" spans="2:24" x14ac:dyDescent="0.25">
      <c r="B159" s="87">
        <v>12047750000</v>
      </c>
      <c r="C159" s="87">
        <v>-10.689474000000001</v>
      </c>
      <c r="E159" s="6">
        <f t="shared" si="32"/>
        <v>12.36393</v>
      </c>
      <c r="F159" s="6">
        <f t="shared" si="33"/>
        <v>-12.073549</v>
      </c>
      <c r="G159" s="44">
        <f t="shared" si="34"/>
        <v>-12.184036000000001</v>
      </c>
      <c r="H159" s="44">
        <f t="shared" si="35"/>
        <v>-12.454278</v>
      </c>
      <c r="I159" s="44">
        <f t="shared" si="36"/>
        <v>-12.943172000000001</v>
      </c>
      <c r="J159" s="44">
        <f t="shared" si="37"/>
        <v>-15.377602</v>
      </c>
      <c r="K159" s="44">
        <f t="shared" si="38"/>
        <v>0</v>
      </c>
      <c r="L159" s="44">
        <f t="shared" si="39"/>
        <v>0</v>
      </c>
      <c r="N159" s="87">
        <v>12047750000</v>
      </c>
      <c r="O159" s="87">
        <v>-9.5562210000000007</v>
      </c>
      <c r="Q159" s="6">
        <f t="shared" si="40"/>
        <v>12.36393</v>
      </c>
      <c r="R159" s="6">
        <f t="shared" si="41"/>
        <v>-9.7113008000000001</v>
      </c>
      <c r="S159" s="44">
        <f t="shared" si="42"/>
        <v>-10.0306</v>
      </c>
      <c r="T159" s="44">
        <f t="shared" si="43"/>
        <v>-11.028783000000001</v>
      </c>
      <c r="U159" s="44">
        <f t="shared" si="44"/>
        <v>-19.349883999999999</v>
      </c>
      <c r="V159" s="44">
        <f t="shared" si="45"/>
        <v>-43.474640000000001</v>
      </c>
      <c r="W159" s="44">
        <f t="shared" si="46"/>
        <v>0</v>
      </c>
      <c r="X159" s="44">
        <f t="shared" si="47"/>
        <v>0</v>
      </c>
    </row>
    <row r="160" spans="2:24" x14ac:dyDescent="0.25">
      <c r="B160" s="87">
        <v>12126795000</v>
      </c>
      <c r="C160" s="87">
        <v>-10.996904000000001</v>
      </c>
      <c r="E160" s="6">
        <f t="shared" si="32"/>
        <v>12.442975000000001</v>
      </c>
      <c r="F160" s="6">
        <f t="shared" si="33"/>
        <v>-12.493956000000001</v>
      </c>
      <c r="G160" s="44">
        <f t="shared" si="34"/>
        <v>-12.609489</v>
      </c>
      <c r="H160" s="44">
        <f t="shared" si="35"/>
        <v>-12.852288</v>
      </c>
      <c r="I160" s="44">
        <f t="shared" si="36"/>
        <v>-13.334317</v>
      </c>
      <c r="J160" s="44">
        <f t="shared" si="37"/>
        <v>-16.052966999999999</v>
      </c>
      <c r="K160" s="44">
        <f t="shared" si="38"/>
        <v>0</v>
      </c>
      <c r="L160" s="44">
        <f t="shared" si="39"/>
        <v>0</v>
      </c>
      <c r="N160" s="87">
        <v>12126795000</v>
      </c>
      <c r="O160" s="87">
        <v>-9.5725794000000004</v>
      </c>
      <c r="Q160" s="6">
        <f t="shared" si="40"/>
        <v>12.442975000000001</v>
      </c>
      <c r="R160" s="6">
        <f t="shared" si="41"/>
        <v>-9.7808056000000008</v>
      </c>
      <c r="S160" s="44">
        <f t="shared" si="42"/>
        <v>-10.154277</v>
      </c>
      <c r="T160" s="44">
        <f t="shared" si="43"/>
        <v>-11.656373</v>
      </c>
      <c r="U160" s="44">
        <f t="shared" si="44"/>
        <v>-23.805948000000001</v>
      </c>
      <c r="V160" s="44">
        <f t="shared" si="45"/>
        <v>-49.566012999999998</v>
      </c>
      <c r="W160" s="44">
        <f t="shared" si="46"/>
        <v>0</v>
      </c>
      <c r="X160" s="44">
        <f t="shared" si="47"/>
        <v>0</v>
      </c>
    </row>
    <row r="161" spans="2:24" x14ac:dyDescent="0.25">
      <c r="B161" s="87">
        <v>12205840000</v>
      </c>
      <c r="C161" s="87">
        <v>-11.325576999999999</v>
      </c>
      <c r="E161" s="6">
        <f t="shared" si="32"/>
        <v>12.522019999999999</v>
      </c>
      <c r="F161" s="6">
        <f t="shared" si="33"/>
        <v>-12.944106</v>
      </c>
      <c r="G161" s="44">
        <f t="shared" si="34"/>
        <v>-13.074052999999999</v>
      </c>
      <c r="H161" s="44">
        <f t="shared" si="35"/>
        <v>-13.275096</v>
      </c>
      <c r="I161" s="44">
        <f t="shared" si="36"/>
        <v>-13.75299</v>
      </c>
      <c r="J161" s="44">
        <f t="shared" si="37"/>
        <v>-16.651530999999999</v>
      </c>
      <c r="K161" s="44">
        <f t="shared" si="38"/>
        <v>0</v>
      </c>
      <c r="L161" s="44">
        <f t="shared" si="39"/>
        <v>0</v>
      </c>
      <c r="N161" s="87">
        <v>12205840000</v>
      </c>
      <c r="O161" s="87">
        <v>-9.5985469999999999</v>
      </c>
      <c r="Q161" s="6">
        <f t="shared" si="40"/>
        <v>12.522019999999999</v>
      </c>
      <c r="R161" s="6">
        <f t="shared" si="41"/>
        <v>-9.8715867999999993</v>
      </c>
      <c r="S161" s="44">
        <f t="shared" si="42"/>
        <v>-10.300658</v>
      </c>
      <c r="T161" s="44">
        <f t="shared" si="43"/>
        <v>-13.349443000000001</v>
      </c>
      <c r="U161" s="44">
        <f t="shared" si="44"/>
        <v>-30.159096000000002</v>
      </c>
      <c r="V161" s="44">
        <f t="shared" si="45"/>
        <v>-52.170642999999998</v>
      </c>
      <c r="W161" s="44">
        <f t="shared" si="46"/>
        <v>0</v>
      </c>
      <c r="X161" s="44">
        <f t="shared" si="47"/>
        <v>0</v>
      </c>
    </row>
    <row r="162" spans="2:24" x14ac:dyDescent="0.25">
      <c r="B162" s="87">
        <v>12284885000</v>
      </c>
      <c r="C162" s="87">
        <v>-11.708957</v>
      </c>
      <c r="E162" s="6">
        <f t="shared" si="32"/>
        <v>12.601065</v>
      </c>
      <c r="F162" s="6">
        <f t="shared" si="33"/>
        <v>-13.355525</v>
      </c>
      <c r="G162" s="44">
        <f t="shared" si="34"/>
        <v>-13.464790000000001</v>
      </c>
      <c r="H162" s="44">
        <f t="shared" si="35"/>
        <v>-13.719823</v>
      </c>
      <c r="I162" s="44">
        <f t="shared" si="36"/>
        <v>-14.203334999999999</v>
      </c>
      <c r="J162" s="44">
        <f t="shared" si="37"/>
        <v>-16.829357000000002</v>
      </c>
      <c r="K162" s="44">
        <f t="shared" si="38"/>
        <v>0</v>
      </c>
      <c r="L162" s="44">
        <f t="shared" si="39"/>
        <v>0</v>
      </c>
      <c r="N162" s="87">
        <v>12284885000</v>
      </c>
      <c r="O162" s="87">
        <v>-9.6350125999999996</v>
      </c>
      <c r="Q162" s="6">
        <f t="shared" si="40"/>
        <v>12.601065</v>
      </c>
      <c r="R162" s="6">
        <f t="shared" si="41"/>
        <v>-9.9215221000000007</v>
      </c>
      <c r="S162" s="44">
        <f t="shared" si="42"/>
        <v>-10.425138</v>
      </c>
      <c r="T162" s="44">
        <f t="shared" si="43"/>
        <v>-16.103225999999999</v>
      </c>
      <c r="U162" s="44">
        <f t="shared" si="44"/>
        <v>-36.773853000000003</v>
      </c>
      <c r="V162" s="44">
        <f t="shared" si="45"/>
        <v>-54.022640000000003</v>
      </c>
      <c r="W162" s="44">
        <f t="shared" si="46"/>
        <v>0</v>
      </c>
      <c r="X162" s="44">
        <f t="shared" si="47"/>
        <v>0</v>
      </c>
    </row>
    <row r="163" spans="2:24" x14ac:dyDescent="0.25">
      <c r="B163" s="87">
        <v>12363930000</v>
      </c>
      <c r="C163" s="87">
        <v>-12.073549</v>
      </c>
      <c r="E163" s="6">
        <f t="shared" si="32"/>
        <v>12.680110000000001</v>
      </c>
      <c r="F163" s="6">
        <f t="shared" si="33"/>
        <v>-13.853224000000001</v>
      </c>
      <c r="G163" s="44">
        <f t="shared" si="34"/>
        <v>-13.968413999999999</v>
      </c>
      <c r="H163" s="44">
        <f t="shared" si="35"/>
        <v>-14.176038999999999</v>
      </c>
      <c r="I163" s="44">
        <f t="shared" si="36"/>
        <v>-14.654337</v>
      </c>
      <c r="J163" s="44">
        <f t="shared" si="37"/>
        <v>-17.539755</v>
      </c>
      <c r="K163" s="44">
        <f t="shared" si="38"/>
        <v>0</v>
      </c>
      <c r="L163" s="44">
        <f t="shared" si="39"/>
        <v>0</v>
      </c>
      <c r="N163" s="87">
        <v>12363930000</v>
      </c>
      <c r="O163" s="87">
        <v>-9.7113008000000001</v>
      </c>
      <c r="Q163" s="6">
        <f t="shared" si="40"/>
        <v>12.680110000000001</v>
      </c>
      <c r="R163" s="6">
        <f t="shared" si="41"/>
        <v>-10.076632</v>
      </c>
      <c r="S163" s="44">
        <f t="shared" si="42"/>
        <v>-10.845133000000001</v>
      </c>
      <c r="T163" s="44">
        <f t="shared" si="43"/>
        <v>-19.308052</v>
      </c>
      <c r="U163" s="44">
        <f t="shared" si="44"/>
        <v>-42.551769</v>
      </c>
      <c r="V163" s="44">
        <f t="shared" si="45"/>
        <v>-55.794525</v>
      </c>
      <c r="W163" s="44">
        <f t="shared" si="46"/>
        <v>0</v>
      </c>
      <c r="X163" s="44">
        <f t="shared" si="47"/>
        <v>0</v>
      </c>
    </row>
    <row r="164" spans="2:24" x14ac:dyDescent="0.25">
      <c r="B164" s="87">
        <v>12442975000</v>
      </c>
      <c r="C164" s="87">
        <v>-12.493956000000001</v>
      </c>
      <c r="E164" s="6">
        <f t="shared" si="32"/>
        <v>12.759155</v>
      </c>
      <c r="F164" s="6">
        <f t="shared" si="33"/>
        <v>-14.302543</v>
      </c>
      <c r="G164" s="44">
        <f t="shared" si="34"/>
        <v>-14.447086000000001</v>
      </c>
      <c r="H164" s="44">
        <f t="shared" si="35"/>
        <v>-14.653657000000001</v>
      </c>
      <c r="I164" s="44">
        <f t="shared" si="36"/>
        <v>-15.128780000000001</v>
      </c>
      <c r="J164" s="44">
        <f t="shared" si="37"/>
        <v>-18.439211</v>
      </c>
      <c r="K164" s="44">
        <f t="shared" si="38"/>
        <v>0</v>
      </c>
      <c r="L164" s="44">
        <f t="shared" si="39"/>
        <v>0</v>
      </c>
      <c r="N164" s="87">
        <v>12442975000</v>
      </c>
      <c r="O164" s="87">
        <v>-9.7808056000000008</v>
      </c>
      <c r="Q164" s="6">
        <f t="shared" si="40"/>
        <v>12.759155</v>
      </c>
      <c r="R164" s="6">
        <f t="shared" si="41"/>
        <v>-10.181286999999999</v>
      </c>
      <c r="S164" s="44">
        <f t="shared" si="42"/>
        <v>-11.332253</v>
      </c>
      <c r="T164" s="44">
        <f t="shared" si="43"/>
        <v>-25.662672000000001</v>
      </c>
      <c r="U164" s="44">
        <f t="shared" si="44"/>
        <v>-47.812908</v>
      </c>
      <c r="V164" s="44">
        <f t="shared" si="45"/>
        <v>-56.592627999999998</v>
      </c>
      <c r="W164" s="44">
        <f t="shared" si="46"/>
        <v>0</v>
      </c>
      <c r="X164" s="44">
        <f t="shared" si="47"/>
        <v>0</v>
      </c>
    </row>
    <row r="165" spans="2:24" x14ac:dyDescent="0.25">
      <c r="B165" s="87">
        <v>12522020000</v>
      </c>
      <c r="C165" s="87">
        <v>-12.944106</v>
      </c>
      <c r="E165" s="6">
        <f t="shared" si="32"/>
        <v>12.838200000000001</v>
      </c>
      <c r="F165" s="6">
        <f t="shared" si="33"/>
        <v>-14.810266</v>
      </c>
      <c r="G165" s="44">
        <f t="shared" si="34"/>
        <v>-14.916395</v>
      </c>
      <c r="H165" s="44">
        <f t="shared" si="35"/>
        <v>-15.163660999999999</v>
      </c>
      <c r="I165" s="44">
        <f t="shared" si="36"/>
        <v>-15.660778000000001</v>
      </c>
      <c r="J165" s="44">
        <f t="shared" si="37"/>
        <v>-18.262505999999998</v>
      </c>
      <c r="K165" s="44">
        <f t="shared" si="38"/>
        <v>0</v>
      </c>
      <c r="L165" s="44">
        <f t="shared" si="39"/>
        <v>0</v>
      </c>
      <c r="N165" s="87">
        <v>12522020000</v>
      </c>
      <c r="O165" s="87">
        <v>-9.8715867999999993</v>
      </c>
      <c r="Q165" s="6">
        <f t="shared" si="40"/>
        <v>12.838200000000001</v>
      </c>
      <c r="R165" s="6">
        <f t="shared" si="41"/>
        <v>-10.24213</v>
      </c>
      <c r="S165" s="44">
        <f t="shared" si="42"/>
        <v>-11.701836999999999</v>
      </c>
      <c r="T165" s="44">
        <f t="shared" si="43"/>
        <v>-33.680809000000004</v>
      </c>
      <c r="U165" s="44">
        <f t="shared" si="44"/>
        <v>-52.186253000000001</v>
      </c>
      <c r="V165" s="44">
        <f t="shared" si="45"/>
        <v>-56.334170999999998</v>
      </c>
      <c r="W165" s="44">
        <f t="shared" si="46"/>
        <v>0</v>
      </c>
      <c r="X165" s="44">
        <f t="shared" si="47"/>
        <v>0</v>
      </c>
    </row>
    <row r="166" spans="2:24" x14ac:dyDescent="0.25">
      <c r="B166" s="87">
        <v>12601065000</v>
      </c>
      <c r="C166" s="87">
        <v>-13.355525</v>
      </c>
      <c r="E166" s="6">
        <f t="shared" si="32"/>
        <v>12.917244999999999</v>
      </c>
      <c r="F166" s="6">
        <f t="shared" si="33"/>
        <v>-15.369971</v>
      </c>
      <c r="G166" s="44">
        <f t="shared" si="34"/>
        <v>-15.477935</v>
      </c>
      <c r="H166" s="44">
        <f t="shared" si="35"/>
        <v>-15.683952</v>
      </c>
      <c r="I166" s="44">
        <f t="shared" si="36"/>
        <v>-16.175169</v>
      </c>
      <c r="J166" s="44">
        <f t="shared" si="37"/>
        <v>-19.187313</v>
      </c>
      <c r="K166" s="44">
        <f t="shared" si="38"/>
        <v>0</v>
      </c>
      <c r="L166" s="44">
        <f t="shared" si="39"/>
        <v>0</v>
      </c>
      <c r="N166" s="87">
        <v>12601065000</v>
      </c>
      <c r="O166" s="87">
        <v>-9.9215221000000007</v>
      </c>
      <c r="Q166" s="6">
        <f t="shared" si="40"/>
        <v>12.917244999999999</v>
      </c>
      <c r="R166" s="6">
        <f t="shared" si="41"/>
        <v>-10.721283</v>
      </c>
      <c r="S166" s="44">
        <f t="shared" si="42"/>
        <v>-17.578399999999998</v>
      </c>
      <c r="T166" s="44">
        <f t="shared" si="43"/>
        <v>-40.465912000000003</v>
      </c>
      <c r="U166" s="44">
        <f t="shared" si="44"/>
        <v>-54.332419999999999</v>
      </c>
      <c r="V166" s="44">
        <f t="shared" si="45"/>
        <v>-57.789814</v>
      </c>
      <c r="W166" s="44">
        <f t="shared" si="46"/>
        <v>0</v>
      </c>
      <c r="X166" s="44">
        <f t="shared" si="47"/>
        <v>0</v>
      </c>
    </row>
    <row r="167" spans="2:24" x14ac:dyDescent="0.25">
      <c r="B167" s="87">
        <v>12680110000</v>
      </c>
      <c r="C167" s="87">
        <v>-13.853224000000001</v>
      </c>
      <c r="E167" s="6">
        <f t="shared" si="32"/>
        <v>12.99629</v>
      </c>
      <c r="F167" s="6">
        <f t="shared" si="33"/>
        <v>-15.899262</v>
      </c>
      <c r="G167" s="44">
        <f t="shared" si="34"/>
        <v>-16.020942999999999</v>
      </c>
      <c r="H167" s="44">
        <f t="shared" si="35"/>
        <v>-16.219982000000002</v>
      </c>
      <c r="I167" s="44">
        <f t="shared" si="36"/>
        <v>-16.703005000000001</v>
      </c>
      <c r="J167" s="44">
        <f t="shared" si="37"/>
        <v>-21.808554000000001</v>
      </c>
      <c r="K167" s="44">
        <f t="shared" si="38"/>
        <v>0</v>
      </c>
      <c r="L167" s="44">
        <f t="shared" si="39"/>
        <v>0</v>
      </c>
      <c r="N167" s="87">
        <v>12680110000</v>
      </c>
      <c r="O167" s="87">
        <v>-10.076632</v>
      </c>
      <c r="Q167" s="6">
        <f t="shared" si="40"/>
        <v>12.99629</v>
      </c>
      <c r="R167" s="6">
        <f t="shared" si="41"/>
        <v>-11.808498</v>
      </c>
      <c r="S167" s="44">
        <f t="shared" si="42"/>
        <v>-28.171883000000001</v>
      </c>
      <c r="T167" s="44">
        <f t="shared" si="43"/>
        <v>-46.505595999999997</v>
      </c>
      <c r="U167" s="44">
        <f t="shared" si="44"/>
        <v>-55.605452999999997</v>
      </c>
      <c r="V167" s="44">
        <f t="shared" si="45"/>
        <v>-58.289436000000002</v>
      </c>
      <c r="W167" s="44">
        <f t="shared" si="46"/>
        <v>0</v>
      </c>
      <c r="X167" s="44">
        <f t="shared" si="47"/>
        <v>0</v>
      </c>
    </row>
    <row r="168" spans="2:24" x14ac:dyDescent="0.25">
      <c r="B168" s="87">
        <v>12759155000</v>
      </c>
      <c r="C168" s="87">
        <v>-14.302543</v>
      </c>
      <c r="E168" s="6">
        <f t="shared" si="32"/>
        <v>13.075335000000001</v>
      </c>
      <c r="F168" s="6">
        <f t="shared" si="33"/>
        <v>-16.463877</v>
      </c>
      <c r="G168" s="44">
        <f t="shared" si="34"/>
        <v>-16.563713</v>
      </c>
      <c r="H168" s="44">
        <f t="shared" si="35"/>
        <v>-16.795152999999999</v>
      </c>
      <c r="I168" s="44">
        <f t="shared" si="36"/>
        <v>-17.297619000000001</v>
      </c>
      <c r="J168" s="44">
        <f t="shared" si="37"/>
        <v>-20.842376999999999</v>
      </c>
      <c r="K168" s="44">
        <f t="shared" si="38"/>
        <v>0</v>
      </c>
      <c r="L168" s="44">
        <f t="shared" si="39"/>
        <v>0</v>
      </c>
      <c r="N168" s="87">
        <v>12759155000</v>
      </c>
      <c r="O168" s="87">
        <v>-10.181286999999999</v>
      </c>
      <c r="Q168" s="6">
        <f t="shared" si="40"/>
        <v>13.075335000000001</v>
      </c>
      <c r="R168" s="6">
        <f t="shared" si="41"/>
        <v>-11.352498000000001</v>
      </c>
      <c r="S168" s="44">
        <f t="shared" si="42"/>
        <v>-24.863485000000001</v>
      </c>
      <c r="T168" s="44">
        <f t="shared" si="43"/>
        <v>-52.326019000000002</v>
      </c>
      <c r="U168" s="44">
        <f t="shared" si="44"/>
        <v>-56.498821</v>
      </c>
      <c r="V168" s="44">
        <f t="shared" si="45"/>
        <v>-57.582104000000001</v>
      </c>
      <c r="W168" s="44">
        <f t="shared" si="46"/>
        <v>0</v>
      </c>
      <c r="X168" s="44">
        <f t="shared" si="47"/>
        <v>0</v>
      </c>
    </row>
    <row r="169" spans="2:24" x14ac:dyDescent="0.25">
      <c r="B169" s="87">
        <v>12838200000</v>
      </c>
      <c r="C169" s="87">
        <v>-14.810266</v>
      </c>
      <c r="E169" s="6">
        <f t="shared" si="32"/>
        <v>13.15438</v>
      </c>
      <c r="F169" s="6">
        <f t="shared" si="33"/>
        <v>-17.024317</v>
      </c>
      <c r="G169" s="44">
        <f t="shared" si="34"/>
        <v>-17.105013</v>
      </c>
      <c r="H169" s="44">
        <f t="shared" si="35"/>
        <v>-17.378492000000001</v>
      </c>
      <c r="I169" s="44">
        <f t="shared" si="36"/>
        <v>-17.898548000000002</v>
      </c>
      <c r="J169" s="44">
        <f t="shared" si="37"/>
        <v>-20.608512999999999</v>
      </c>
      <c r="K169" s="44">
        <f t="shared" si="38"/>
        <v>0</v>
      </c>
      <c r="L169" s="44">
        <f t="shared" si="39"/>
        <v>0</v>
      </c>
      <c r="N169" s="87">
        <v>12838200000</v>
      </c>
      <c r="O169" s="87">
        <v>-10.24213</v>
      </c>
      <c r="Q169" s="6">
        <f t="shared" si="40"/>
        <v>13.15438</v>
      </c>
      <c r="R169" s="6">
        <f t="shared" si="41"/>
        <v>-13.355002000000001</v>
      </c>
      <c r="S169" s="44">
        <f t="shared" si="42"/>
        <v>-34.914703000000003</v>
      </c>
      <c r="T169" s="44">
        <f t="shared" si="43"/>
        <v>-54.823269000000003</v>
      </c>
      <c r="U169" s="44">
        <f t="shared" si="44"/>
        <v>-57.051144000000001</v>
      </c>
      <c r="V169" s="44">
        <f t="shared" si="45"/>
        <v>-58.269694999999999</v>
      </c>
      <c r="W169" s="44">
        <f t="shared" si="46"/>
        <v>0</v>
      </c>
      <c r="X169" s="44">
        <f t="shared" si="47"/>
        <v>0</v>
      </c>
    </row>
    <row r="170" spans="2:24" x14ac:dyDescent="0.25">
      <c r="B170" s="87">
        <v>12917245000</v>
      </c>
      <c r="C170" s="87">
        <v>-15.369971</v>
      </c>
      <c r="E170" s="6">
        <f t="shared" si="32"/>
        <v>13.233425</v>
      </c>
      <c r="F170" s="6">
        <f t="shared" si="33"/>
        <v>-17.644227999999998</v>
      </c>
      <c r="G170" s="44">
        <f t="shared" si="34"/>
        <v>-17.760732999999998</v>
      </c>
      <c r="H170" s="44">
        <f t="shared" si="35"/>
        <v>-17.974160999999999</v>
      </c>
      <c r="I170" s="44">
        <f t="shared" si="36"/>
        <v>-18.504895999999999</v>
      </c>
      <c r="J170" s="44">
        <f t="shared" si="37"/>
        <v>-23.309916000000001</v>
      </c>
      <c r="K170" s="44">
        <f t="shared" si="38"/>
        <v>0</v>
      </c>
      <c r="L170" s="44">
        <f t="shared" si="39"/>
        <v>0</v>
      </c>
      <c r="N170" s="87">
        <v>12917245000</v>
      </c>
      <c r="O170" s="87">
        <v>-10.721283</v>
      </c>
      <c r="Q170" s="6">
        <f t="shared" si="40"/>
        <v>13.233425</v>
      </c>
      <c r="R170" s="6">
        <f t="shared" si="41"/>
        <v>-25.127351999999998</v>
      </c>
      <c r="S170" s="44">
        <f t="shared" si="42"/>
        <v>-53.693519999999999</v>
      </c>
      <c r="T170" s="44">
        <f t="shared" si="43"/>
        <v>-55.478222000000002</v>
      </c>
      <c r="U170" s="44">
        <f t="shared" si="44"/>
        <v>-57.531650999999997</v>
      </c>
      <c r="V170" s="44">
        <f t="shared" si="45"/>
        <v>-61.847729000000001</v>
      </c>
      <c r="W170" s="44">
        <f t="shared" si="46"/>
        <v>0</v>
      </c>
      <c r="X170" s="44">
        <f t="shared" si="47"/>
        <v>0</v>
      </c>
    </row>
    <row r="171" spans="2:24" x14ac:dyDescent="0.25">
      <c r="B171" s="87">
        <v>12996290000</v>
      </c>
      <c r="C171" s="87">
        <v>-15.899262</v>
      </c>
      <c r="E171" s="6">
        <f t="shared" si="32"/>
        <v>13.312469999999999</v>
      </c>
      <c r="F171" s="6">
        <f t="shared" si="33"/>
        <v>-18.268293</v>
      </c>
      <c r="G171" s="44">
        <f t="shared" si="34"/>
        <v>-18.353956</v>
      </c>
      <c r="H171" s="44">
        <f t="shared" si="35"/>
        <v>-18.594609999999999</v>
      </c>
      <c r="I171" s="44">
        <f t="shared" si="36"/>
        <v>-19.183826</v>
      </c>
      <c r="J171" s="44">
        <f t="shared" si="37"/>
        <v>-24.047798</v>
      </c>
      <c r="K171" s="44">
        <f t="shared" si="38"/>
        <v>0</v>
      </c>
      <c r="L171" s="44">
        <f t="shared" si="39"/>
        <v>0</v>
      </c>
      <c r="N171" s="87">
        <v>12996290000</v>
      </c>
      <c r="O171" s="87">
        <v>-11.808498</v>
      </c>
      <c r="Q171" s="6">
        <f t="shared" si="40"/>
        <v>13.312469999999999</v>
      </c>
      <c r="R171" s="6">
        <f t="shared" si="41"/>
        <v>-31.450362999999999</v>
      </c>
      <c r="S171" s="44">
        <f t="shared" si="42"/>
        <v>-57.276161000000002</v>
      </c>
      <c r="T171" s="44">
        <f t="shared" si="43"/>
        <v>-56.511330000000001</v>
      </c>
      <c r="U171" s="44">
        <f t="shared" si="44"/>
        <v>-58.688564</v>
      </c>
      <c r="V171" s="44">
        <f t="shared" si="45"/>
        <v>-60.359122999999997</v>
      </c>
      <c r="W171" s="44">
        <f t="shared" si="46"/>
        <v>0</v>
      </c>
      <c r="X171" s="44">
        <f t="shared" si="47"/>
        <v>0</v>
      </c>
    </row>
    <row r="172" spans="2:24" x14ac:dyDescent="0.25">
      <c r="B172" s="87">
        <v>13075335000</v>
      </c>
      <c r="C172" s="87">
        <v>-16.463877</v>
      </c>
      <c r="E172" s="6">
        <f t="shared" si="32"/>
        <v>13.391515</v>
      </c>
      <c r="F172" s="6">
        <f t="shared" si="33"/>
        <v>-18.875011000000001</v>
      </c>
      <c r="G172" s="44">
        <f t="shared" si="34"/>
        <v>-18.953908999999999</v>
      </c>
      <c r="H172" s="44">
        <f t="shared" si="35"/>
        <v>-19.232316999999998</v>
      </c>
      <c r="I172" s="44">
        <f t="shared" si="36"/>
        <v>-19.858702000000001</v>
      </c>
      <c r="J172" s="44">
        <f t="shared" si="37"/>
        <v>-25.163418</v>
      </c>
      <c r="K172" s="44">
        <f t="shared" si="38"/>
        <v>0</v>
      </c>
      <c r="L172" s="44">
        <f t="shared" si="39"/>
        <v>0</v>
      </c>
      <c r="N172" s="87">
        <v>13075335000</v>
      </c>
      <c r="O172" s="87">
        <v>-11.352498000000001</v>
      </c>
      <c r="Q172" s="6">
        <f t="shared" si="40"/>
        <v>13.391515</v>
      </c>
      <c r="R172" s="6">
        <f t="shared" si="41"/>
        <v>-44.394573000000001</v>
      </c>
      <c r="S172" s="44">
        <f t="shared" si="42"/>
        <v>-55.187851000000002</v>
      </c>
      <c r="T172" s="44">
        <f t="shared" si="43"/>
        <v>-57.416564999999999</v>
      </c>
      <c r="U172" s="44">
        <f t="shared" si="44"/>
        <v>-59.423533999999997</v>
      </c>
      <c r="V172" s="44">
        <f t="shared" si="45"/>
        <v>-61.127403000000001</v>
      </c>
      <c r="W172" s="44">
        <f t="shared" si="46"/>
        <v>0</v>
      </c>
      <c r="X172" s="44">
        <f t="shared" si="47"/>
        <v>0</v>
      </c>
    </row>
    <row r="173" spans="2:24" x14ac:dyDescent="0.25">
      <c r="B173" s="87">
        <v>13154380000</v>
      </c>
      <c r="C173" s="87">
        <v>-17.024317</v>
      </c>
      <c r="E173" s="6">
        <f t="shared" si="32"/>
        <v>13.470560000000001</v>
      </c>
      <c r="F173" s="6">
        <f t="shared" si="33"/>
        <v>-19.484566000000001</v>
      </c>
      <c r="G173" s="44">
        <f t="shared" si="34"/>
        <v>-19.625219000000001</v>
      </c>
      <c r="H173" s="44">
        <f t="shared" si="35"/>
        <v>-19.879345000000001</v>
      </c>
      <c r="I173" s="44">
        <f t="shared" si="36"/>
        <v>-20.523060000000001</v>
      </c>
      <c r="J173" s="44">
        <f t="shared" si="37"/>
        <v>-27.238344000000001</v>
      </c>
      <c r="K173" s="44">
        <f t="shared" si="38"/>
        <v>0</v>
      </c>
      <c r="L173" s="44">
        <f t="shared" si="39"/>
        <v>0</v>
      </c>
      <c r="N173" s="87">
        <v>13154380000</v>
      </c>
      <c r="O173" s="87">
        <v>-13.355002000000001</v>
      </c>
      <c r="Q173" s="6">
        <f t="shared" si="40"/>
        <v>13.470560000000001</v>
      </c>
      <c r="R173" s="6">
        <f t="shared" si="41"/>
        <v>-54.980328</v>
      </c>
      <c r="S173" s="44">
        <f t="shared" si="42"/>
        <v>-58.747836999999997</v>
      </c>
      <c r="T173" s="44">
        <f t="shared" si="43"/>
        <v>-58.688277999999997</v>
      </c>
      <c r="U173" s="44">
        <f t="shared" si="44"/>
        <v>-61.212024999999997</v>
      </c>
      <c r="V173" s="44">
        <f t="shared" si="45"/>
        <v>-61.687961999999999</v>
      </c>
      <c r="W173" s="44">
        <f t="shared" si="46"/>
        <v>0</v>
      </c>
      <c r="X173" s="44">
        <f t="shared" si="47"/>
        <v>0</v>
      </c>
    </row>
    <row r="174" spans="2:24" x14ac:dyDescent="0.25">
      <c r="B174" s="87">
        <v>13233425000</v>
      </c>
      <c r="C174" s="87">
        <v>-17.644227999999998</v>
      </c>
      <c r="E174" s="6">
        <f t="shared" si="32"/>
        <v>13.549605</v>
      </c>
      <c r="F174" s="6">
        <f t="shared" si="33"/>
        <v>-20.150777999999999</v>
      </c>
      <c r="G174" s="44">
        <f t="shared" si="34"/>
        <v>-20.261945999999998</v>
      </c>
      <c r="H174" s="44">
        <f t="shared" si="35"/>
        <v>-20.548969</v>
      </c>
      <c r="I174" s="44">
        <f t="shared" si="36"/>
        <v>-21.253053999999999</v>
      </c>
      <c r="J174" s="44">
        <f t="shared" si="37"/>
        <v>-25.936496999999999</v>
      </c>
      <c r="K174" s="44">
        <f t="shared" si="38"/>
        <v>0</v>
      </c>
      <c r="L174" s="44">
        <f t="shared" si="39"/>
        <v>0</v>
      </c>
      <c r="N174" s="87">
        <v>13233425000</v>
      </c>
      <c r="O174" s="87">
        <v>-25.127351999999998</v>
      </c>
      <c r="Q174" s="6">
        <f t="shared" si="40"/>
        <v>13.549605</v>
      </c>
      <c r="R174" s="6">
        <f t="shared" si="41"/>
        <v>-57.356898999999999</v>
      </c>
      <c r="S174" s="44">
        <f t="shared" si="42"/>
        <v>-60.333770999999999</v>
      </c>
      <c r="T174" s="44">
        <f t="shared" si="43"/>
        <v>-60.503590000000003</v>
      </c>
      <c r="U174" s="44">
        <f t="shared" si="44"/>
        <v>-62.482315</v>
      </c>
      <c r="V174" s="44">
        <f t="shared" si="45"/>
        <v>-66.071640000000002</v>
      </c>
      <c r="W174" s="44">
        <f t="shared" si="46"/>
        <v>0</v>
      </c>
      <c r="X174" s="44">
        <f t="shared" si="47"/>
        <v>0</v>
      </c>
    </row>
    <row r="175" spans="2:24" x14ac:dyDescent="0.25">
      <c r="B175" s="87">
        <v>13312470000</v>
      </c>
      <c r="C175" s="87">
        <v>-18.268293</v>
      </c>
      <c r="E175" s="6">
        <f t="shared" si="32"/>
        <v>13.62865</v>
      </c>
      <c r="F175" s="6">
        <f t="shared" si="33"/>
        <v>-20.786916999999999</v>
      </c>
      <c r="G175" s="44">
        <f t="shared" si="34"/>
        <v>-20.904637999999998</v>
      </c>
      <c r="H175" s="44">
        <f t="shared" si="35"/>
        <v>-21.233957</v>
      </c>
      <c r="I175" s="44">
        <f t="shared" si="36"/>
        <v>-21.999856999999999</v>
      </c>
      <c r="J175" s="44">
        <f t="shared" si="37"/>
        <v>-26.584036000000001</v>
      </c>
      <c r="K175" s="44">
        <f t="shared" si="38"/>
        <v>0</v>
      </c>
      <c r="L175" s="44">
        <f t="shared" si="39"/>
        <v>0</v>
      </c>
      <c r="N175" s="87">
        <v>13312470000</v>
      </c>
      <c r="O175" s="87">
        <v>-31.450362999999999</v>
      </c>
      <c r="Q175" s="6">
        <f t="shared" si="40"/>
        <v>13.62865</v>
      </c>
      <c r="R175" s="6">
        <f t="shared" si="41"/>
        <v>-60.982422</v>
      </c>
      <c r="S175" s="44">
        <f t="shared" si="42"/>
        <v>-61.002910999999997</v>
      </c>
      <c r="T175" s="44">
        <f t="shared" si="43"/>
        <v>-62.323005999999999</v>
      </c>
      <c r="U175" s="44">
        <f t="shared" si="44"/>
        <v>-65.282379000000006</v>
      </c>
      <c r="V175" s="44">
        <f t="shared" si="45"/>
        <v>-67.576462000000006</v>
      </c>
      <c r="W175" s="44">
        <f t="shared" si="46"/>
        <v>0</v>
      </c>
      <c r="X175" s="44">
        <f t="shared" si="47"/>
        <v>0</v>
      </c>
    </row>
    <row r="176" spans="2:24" x14ac:dyDescent="0.25">
      <c r="B176" s="87">
        <v>13391515000</v>
      </c>
      <c r="C176" s="87">
        <v>-18.875011000000001</v>
      </c>
      <c r="E176" s="6">
        <f t="shared" si="32"/>
        <v>13.707694999999999</v>
      </c>
      <c r="F176" s="6">
        <f t="shared" si="33"/>
        <v>-21.458517000000001</v>
      </c>
      <c r="G176" s="44">
        <f t="shared" si="34"/>
        <v>-21.655971999999998</v>
      </c>
      <c r="H176" s="44">
        <f t="shared" si="35"/>
        <v>-21.91526</v>
      </c>
      <c r="I176" s="44">
        <f t="shared" si="36"/>
        <v>-22.713481999999999</v>
      </c>
      <c r="J176" s="44">
        <f t="shared" si="37"/>
        <v>-29.505345999999999</v>
      </c>
      <c r="K176" s="44">
        <f t="shared" si="38"/>
        <v>0</v>
      </c>
      <c r="L176" s="44">
        <f t="shared" si="39"/>
        <v>0</v>
      </c>
      <c r="N176" s="87">
        <v>13391515000</v>
      </c>
      <c r="O176" s="87">
        <v>-44.394573000000001</v>
      </c>
      <c r="Q176" s="6">
        <f t="shared" si="40"/>
        <v>13.707694999999999</v>
      </c>
      <c r="R176" s="6">
        <f t="shared" si="41"/>
        <v>-59.813271</v>
      </c>
      <c r="S176" s="44">
        <f t="shared" si="42"/>
        <v>-68.188132999999993</v>
      </c>
      <c r="T176" s="44">
        <f t="shared" si="43"/>
        <v>-64.903664000000006</v>
      </c>
      <c r="U176" s="44">
        <f t="shared" si="44"/>
        <v>-65.745743000000004</v>
      </c>
      <c r="V176" s="44">
        <f t="shared" si="45"/>
        <v>-72.761948000000004</v>
      </c>
      <c r="W176" s="44">
        <f t="shared" si="46"/>
        <v>0</v>
      </c>
      <c r="X176" s="44">
        <f t="shared" si="47"/>
        <v>0</v>
      </c>
    </row>
    <row r="177" spans="2:24" x14ac:dyDescent="0.25">
      <c r="B177" s="87">
        <v>13470560000</v>
      </c>
      <c r="C177" s="87">
        <v>-19.484566000000001</v>
      </c>
      <c r="E177" s="6">
        <f t="shared" si="32"/>
        <v>13.78674</v>
      </c>
      <c r="F177" s="6">
        <f t="shared" si="33"/>
        <v>-22.090336000000001</v>
      </c>
      <c r="G177" s="44">
        <f t="shared" si="34"/>
        <v>-22.30106</v>
      </c>
      <c r="H177" s="44">
        <f t="shared" si="35"/>
        <v>-22.577764999999999</v>
      </c>
      <c r="I177" s="44">
        <f t="shared" si="36"/>
        <v>-23.454951999999999</v>
      </c>
      <c r="J177" s="44">
        <f t="shared" si="37"/>
        <v>-30.566987999999998</v>
      </c>
      <c r="K177" s="44">
        <f t="shared" si="38"/>
        <v>0</v>
      </c>
      <c r="L177" s="44">
        <f t="shared" si="39"/>
        <v>0</v>
      </c>
      <c r="N177" s="87">
        <v>13470560000</v>
      </c>
      <c r="O177" s="87">
        <v>-54.980328</v>
      </c>
      <c r="Q177" s="6">
        <f t="shared" si="40"/>
        <v>13.78674</v>
      </c>
      <c r="R177" s="6">
        <f t="shared" si="41"/>
        <v>-62.634945000000002</v>
      </c>
      <c r="S177" s="44">
        <f t="shared" si="42"/>
        <v>-67.469489999999993</v>
      </c>
      <c r="T177" s="44">
        <f t="shared" si="43"/>
        <v>-66.753555000000006</v>
      </c>
      <c r="U177" s="44">
        <f t="shared" si="44"/>
        <v>-67.207618999999994</v>
      </c>
      <c r="V177" s="44">
        <f t="shared" si="45"/>
        <v>-73.446822999999995</v>
      </c>
      <c r="W177" s="44">
        <f t="shared" si="46"/>
        <v>0</v>
      </c>
      <c r="X177" s="44">
        <f t="shared" si="47"/>
        <v>0</v>
      </c>
    </row>
    <row r="178" spans="2:24" x14ac:dyDescent="0.25">
      <c r="B178" s="87">
        <v>13549605000</v>
      </c>
      <c r="C178" s="87">
        <v>-20.150777999999999</v>
      </c>
      <c r="E178" s="6">
        <f t="shared" si="32"/>
        <v>13.865785000000001</v>
      </c>
      <c r="F178" s="6">
        <f t="shared" si="33"/>
        <v>-22.754567999999999</v>
      </c>
      <c r="G178" s="44">
        <f t="shared" si="34"/>
        <v>-22.935873000000001</v>
      </c>
      <c r="H178" s="44">
        <f t="shared" si="35"/>
        <v>-23.191782</v>
      </c>
      <c r="I178" s="44">
        <f t="shared" si="36"/>
        <v>-24.172049999999999</v>
      </c>
      <c r="J178" s="44">
        <f t="shared" si="37"/>
        <v>-30.683630000000001</v>
      </c>
      <c r="K178" s="44">
        <f t="shared" si="38"/>
        <v>0</v>
      </c>
      <c r="L178" s="44">
        <f t="shared" si="39"/>
        <v>0</v>
      </c>
      <c r="N178" s="87">
        <v>13549605000</v>
      </c>
      <c r="O178" s="87">
        <v>-57.356898999999999</v>
      </c>
      <c r="Q178" s="6">
        <f t="shared" si="40"/>
        <v>13.865785000000001</v>
      </c>
      <c r="R178" s="6">
        <f t="shared" si="41"/>
        <v>-63.159408999999997</v>
      </c>
      <c r="S178" s="44">
        <f t="shared" si="42"/>
        <v>-65.190169999999995</v>
      </c>
      <c r="T178" s="44">
        <f t="shared" si="43"/>
        <v>-68.325644999999994</v>
      </c>
      <c r="U178" s="44">
        <f t="shared" si="44"/>
        <v>-67.760711999999998</v>
      </c>
      <c r="V178" s="44">
        <f t="shared" si="45"/>
        <v>-73.283409000000006</v>
      </c>
      <c r="W178" s="44">
        <f t="shared" si="46"/>
        <v>0</v>
      </c>
      <c r="X178" s="44">
        <f t="shared" si="47"/>
        <v>0</v>
      </c>
    </row>
    <row r="179" spans="2:24" x14ac:dyDescent="0.25">
      <c r="B179" s="87">
        <v>13628650000</v>
      </c>
      <c r="C179" s="87">
        <v>-20.786916999999999</v>
      </c>
      <c r="E179" s="6">
        <f t="shared" si="32"/>
        <v>13.94483</v>
      </c>
      <c r="F179" s="6">
        <f t="shared" si="33"/>
        <v>-23.329602999999999</v>
      </c>
      <c r="G179" s="44">
        <f t="shared" si="34"/>
        <v>-23.456015000000001</v>
      </c>
      <c r="H179" s="44">
        <f t="shared" si="35"/>
        <v>-23.732893000000001</v>
      </c>
      <c r="I179" s="44">
        <f t="shared" si="36"/>
        <v>-24.752690999999999</v>
      </c>
      <c r="J179" s="44">
        <f t="shared" si="37"/>
        <v>-31.814774</v>
      </c>
      <c r="K179" s="44">
        <f t="shared" si="38"/>
        <v>0</v>
      </c>
      <c r="L179" s="44">
        <f t="shared" si="39"/>
        <v>0</v>
      </c>
      <c r="N179" s="87">
        <v>13628650000</v>
      </c>
      <c r="O179" s="87">
        <v>-60.982422</v>
      </c>
      <c r="Q179" s="6">
        <f t="shared" si="40"/>
        <v>13.94483</v>
      </c>
      <c r="R179" s="6">
        <f t="shared" si="41"/>
        <v>-69.069473000000002</v>
      </c>
      <c r="S179" s="44">
        <f t="shared" si="42"/>
        <v>-67.229668000000004</v>
      </c>
      <c r="T179" s="44">
        <f t="shared" si="43"/>
        <v>-68.269394000000005</v>
      </c>
      <c r="U179" s="44">
        <f t="shared" si="44"/>
        <v>-67.787773000000001</v>
      </c>
      <c r="V179" s="44">
        <f t="shared" si="45"/>
        <v>-65.808768999999998</v>
      </c>
      <c r="W179" s="44">
        <f t="shared" si="46"/>
        <v>0</v>
      </c>
      <c r="X179" s="44">
        <f t="shared" si="47"/>
        <v>0</v>
      </c>
    </row>
    <row r="180" spans="2:24" x14ac:dyDescent="0.25">
      <c r="B180" s="87">
        <v>13707695000</v>
      </c>
      <c r="C180" s="87">
        <v>-21.458517000000001</v>
      </c>
      <c r="E180" s="6">
        <f t="shared" si="32"/>
        <v>14.023875</v>
      </c>
      <c r="F180" s="6">
        <f t="shared" si="33"/>
        <v>-23.759022000000002</v>
      </c>
      <c r="G180" s="44">
        <f t="shared" si="34"/>
        <v>-23.908965999999999</v>
      </c>
      <c r="H180" s="44">
        <f t="shared" si="35"/>
        <v>-24.153296000000001</v>
      </c>
      <c r="I180" s="44">
        <f t="shared" si="36"/>
        <v>-25.271673</v>
      </c>
      <c r="J180" s="44">
        <f t="shared" si="37"/>
        <v>-32.662418000000002</v>
      </c>
      <c r="K180" s="44">
        <f t="shared" si="38"/>
        <v>0</v>
      </c>
      <c r="L180" s="44">
        <f t="shared" si="39"/>
        <v>0</v>
      </c>
      <c r="N180" s="87">
        <v>13707695000</v>
      </c>
      <c r="O180" s="87">
        <v>-59.813271</v>
      </c>
      <c r="Q180" s="6">
        <f t="shared" si="40"/>
        <v>14.023875</v>
      </c>
      <c r="R180" s="6">
        <f t="shared" si="41"/>
        <v>-67.848724000000004</v>
      </c>
      <c r="S180" s="44">
        <f t="shared" si="42"/>
        <v>-62.092903</v>
      </c>
      <c r="T180" s="44">
        <f t="shared" si="43"/>
        <v>-67.331756999999996</v>
      </c>
      <c r="U180" s="44">
        <f t="shared" si="44"/>
        <v>-66.939330999999996</v>
      </c>
      <c r="V180" s="44">
        <f t="shared" si="45"/>
        <v>-77.374863000000005</v>
      </c>
      <c r="W180" s="44">
        <f t="shared" si="46"/>
        <v>0</v>
      </c>
      <c r="X180" s="44">
        <f t="shared" si="47"/>
        <v>0</v>
      </c>
    </row>
    <row r="181" spans="2:24" x14ac:dyDescent="0.25">
      <c r="B181" s="87">
        <v>13786740000</v>
      </c>
      <c r="C181" s="87">
        <v>-22.090336000000001</v>
      </c>
      <c r="E181" s="6">
        <f t="shared" si="32"/>
        <v>14.102919999999999</v>
      </c>
      <c r="F181" s="6">
        <f t="shared" si="33"/>
        <v>-23.937125999999999</v>
      </c>
      <c r="G181" s="44">
        <f t="shared" si="34"/>
        <v>-24.190639000000001</v>
      </c>
      <c r="H181" s="44">
        <f t="shared" si="35"/>
        <v>-24.44717</v>
      </c>
      <c r="I181" s="44">
        <f t="shared" si="36"/>
        <v>-25.871765</v>
      </c>
      <c r="J181" s="44">
        <f t="shared" si="37"/>
        <v>-32.140735999999997</v>
      </c>
      <c r="K181" s="44">
        <f t="shared" si="38"/>
        <v>0</v>
      </c>
      <c r="L181" s="44">
        <f t="shared" si="39"/>
        <v>0</v>
      </c>
      <c r="N181" s="87">
        <v>13786740000</v>
      </c>
      <c r="O181" s="87">
        <v>-62.634945000000002</v>
      </c>
      <c r="Q181" s="6">
        <f t="shared" si="40"/>
        <v>14.102919999999999</v>
      </c>
      <c r="R181" s="6">
        <f t="shared" si="41"/>
        <v>-59.991416999999998</v>
      </c>
      <c r="S181" s="44">
        <f t="shared" si="42"/>
        <v>-61.532127000000003</v>
      </c>
      <c r="T181" s="44">
        <f t="shared" si="43"/>
        <v>-66.052002000000002</v>
      </c>
      <c r="U181" s="44">
        <f t="shared" si="44"/>
        <v>-67.626007000000001</v>
      </c>
      <c r="V181" s="44">
        <f t="shared" si="45"/>
        <v>-65.373740999999995</v>
      </c>
      <c r="W181" s="44">
        <f t="shared" si="46"/>
        <v>0</v>
      </c>
      <c r="X181" s="44">
        <f t="shared" si="47"/>
        <v>0</v>
      </c>
    </row>
    <row r="182" spans="2:24" x14ac:dyDescent="0.25">
      <c r="B182" s="87">
        <v>13865785000</v>
      </c>
      <c r="C182" s="87">
        <v>-22.754567999999999</v>
      </c>
      <c r="E182" s="6">
        <f t="shared" si="32"/>
        <v>14.181965</v>
      </c>
      <c r="F182" s="6">
        <f t="shared" si="33"/>
        <v>-24.026648999999999</v>
      </c>
      <c r="G182" s="44">
        <f t="shared" si="34"/>
        <v>-24.255752999999999</v>
      </c>
      <c r="H182" s="44">
        <f t="shared" si="35"/>
        <v>-24.600151</v>
      </c>
      <c r="I182" s="44">
        <f t="shared" si="36"/>
        <v>-26.392721000000002</v>
      </c>
      <c r="J182" s="44">
        <f t="shared" si="37"/>
        <v>-34.356563999999999</v>
      </c>
      <c r="K182" s="44">
        <f t="shared" si="38"/>
        <v>0</v>
      </c>
      <c r="L182" s="44">
        <f t="shared" si="39"/>
        <v>0</v>
      </c>
      <c r="N182" s="87">
        <v>13865785000</v>
      </c>
      <c r="O182" s="87">
        <v>-63.159408999999997</v>
      </c>
      <c r="Q182" s="6">
        <f t="shared" si="40"/>
        <v>14.181965</v>
      </c>
      <c r="R182" s="6">
        <f t="shared" si="41"/>
        <v>-62.7239</v>
      </c>
      <c r="S182" s="44">
        <f t="shared" si="42"/>
        <v>-63.158386</v>
      </c>
      <c r="T182" s="44">
        <f t="shared" si="43"/>
        <v>-65.061440000000005</v>
      </c>
      <c r="U182" s="44">
        <f t="shared" si="44"/>
        <v>-67.480782000000005</v>
      </c>
      <c r="V182" s="44">
        <f t="shared" si="45"/>
        <v>-67.235984999999999</v>
      </c>
      <c r="W182" s="44">
        <f t="shared" si="46"/>
        <v>0</v>
      </c>
      <c r="X182" s="44">
        <f t="shared" si="47"/>
        <v>0</v>
      </c>
    </row>
    <row r="183" spans="2:24" x14ac:dyDescent="0.25">
      <c r="B183" s="87">
        <v>13944830000</v>
      </c>
      <c r="C183" s="87">
        <v>-23.329602999999999</v>
      </c>
      <c r="E183" s="6">
        <f t="shared" si="32"/>
        <v>14.261010000000001</v>
      </c>
      <c r="F183" s="6">
        <f t="shared" si="33"/>
        <v>-23.920684999999999</v>
      </c>
      <c r="G183" s="44">
        <f t="shared" si="34"/>
        <v>-24.229634999999998</v>
      </c>
      <c r="H183" s="44">
        <f t="shared" si="35"/>
        <v>-24.595435999999999</v>
      </c>
      <c r="I183" s="44">
        <f t="shared" si="36"/>
        <v>-26.766307999999999</v>
      </c>
      <c r="J183" s="44">
        <f t="shared" si="37"/>
        <v>-42.440685000000002</v>
      </c>
      <c r="K183" s="44">
        <f t="shared" si="38"/>
        <v>0</v>
      </c>
      <c r="L183" s="44">
        <f t="shared" si="39"/>
        <v>0</v>
      </c>
      <c r="N183" s="87">
        <v>13944830000</v>
      </c>
      <c r="O183" s="87">
        <v>-69.069473000000002</v>
      </c>
      <c r="Q183" s="6">
        <f t="shared" si="40"/>
        <v>14.261010000000001</v>
      </c>
      <c r="R183" s="6">
        <f t="shared" si="41"/>
        <v>-61.318466000000001</v>
      </c>
      <c r="S183" s="44">
        <f t="shared" si="42"/>
        <v>-63.840443</v>
      </c>
      <c r="T183" s="44">
        <f t="shared" si="43"/>
        <v>-63.181731999999997</v>
      </c>
      <c r="U183" s="44">
        <f t="shared" si="44"/>
        <v>-67.143760999999998</v>
      </c>
      <c r="V183" s="44">
        <f t="shared" si="45"/>
        <v>-69.968047999999996</v>
      </c>
      <c r="W183" s="44">
        <f t="shared" si="46"/>
        <v>0</v>
      </c>
      <c r="X183" s="44">
        <f t="shared" si="47"/>
        <v>0</v>
      </c>
    </row>
    <row r="184" spans="2:24" x14ac:dyDescent="0.25">
      <c r="B184" s="87">
        <v>14023875000</v>
      </c>
      <c r="C184" s="87">
        <v>-23.759022000000002</v>
      </c>
      <c r="E184" s="6">
        <f t="shared" si="32"/>
        <v>14.340055</v>
      </c>
      <c r="F184" s="6">
        <f t="shared" si="33"/>
        <v>-23.591362</v>
      </c>
      <c r="G184" s="44">
        <f t="shared" si="34"/>
        <v>-23.92108</v>
      </c>
      <c r="H184" s="44">
        <f t="shared" si="35"/>
        <v>-24.551569000000001</v>
      </c>
      <c r="I184" s="44">
        <f t="shared" si="36"/>
        <v>-27.479198</v>
      </c>
      <c r="J184" s="44">
        <f t="shared" si="37"/>
        <v>-44.016663000000001</v>
      </c>
      <c r="K184" s="44">
        <f t="shared" si="38"/>
        <v>0</v>
      </c>
      <c r="L184" s="44">
        <f t="shared" si="39"/>
        <v>0</v>
      </c>
      <c r="N184" s="87">
        <v>14023875000</v>
      </c>
      <c r="O184" s="87">
        <v>-67.848724000000004</v>
      </c>
      <c r="Q184" s="6">
        <f t="shared" si="40"/>
        <v>14.340055</v>
      </c>
      <c r="R184" s="6">
        <f t="shared" si="41"/>
        <v>-60.272551999999997</v>
      </c>
      <c r="S184" s="44">
        <f t="shared" si="42"/>
        <v>-62.503337999999999</v>
      </c>
      <c r="T184" s="44">
        <f t="shared" si="43"/>
        <v>-63.072803</v>
      </c>
      <c r="U184" s="44">
        <f t="shared" si="44"/>
        <v>-67.880058000000005</v>
      </c>
      <c r="V184" s="44">
        <f t="shared" si="45"/>
        <v>-70.664733999999996</v>
      </c>
      <c r="W184" s="44">
        <f t="shared" si="46"/>
        <v>0</v>
      </c>
      <c r="X184" s="44">
        <f t="shared" si="47"/>
        <v>0</v>
      </c>
    </row>
    <row r="185" spans="2:24" x14ac:dyDescent="0.25">
      <c r="B185" s="87">
        <v>14102920000</v>
      </c>
      <c r="C185" s="87">
        <v>-23.937125999999999</v>
      </c>
      <c r="E185" s="6">
        <f t="shared" si="32"/>
        <v>14.4191</v>
      </c>
      <c r="F185" s="6">
        <f t="shared" si="33"/>
        <v>-23.159818999999999</v>
      </c>
      <c r="G185" s="44">
        <f t="shared" si="34"/>
        <v>-23.483758999999999</v>
      </c>
      <c r="H185" s="44">
        <f t="shared" si="35"/>
        <v>-24.517807000000001</v>
      </c>
      <c r="I185" s="44">
        <f t="shared" si="36"/>
        <v>-28.607818999999999</v>
      </c>
      <c r="J185" s="44">
        <f t="shared" si="37"/>
        <v>-43.551186000000001</v>
      </c>
      <c r="K185" s="44">
        <f t="shared" si="38"/>
        <v>0</v>
      </c>
      <c r="L185" s="44">
        <f t="shared" si="39"/>
        <v>0</v>
      </c>
      <c r="N185" s="87">
        <v>14102920000</v>
      </c>
      <c r="O185" s="87">
        <v>-59.991416999999998</v>
      </c>
      <c r="Q185" s="6">
        <f t="shared" si="40"/>
        <v>14.4191</v>
      </c>
      <c r="R185" s="6">
        <f t="shared" si="41"/>
        <v>-59.086109</v>
      </c>
      <c r="S185" s="44">
        <f t="shared" si="42"/>
        <v>-62.804188000000003</v>
      </c>
      <c r="T185" s="44">
        <f t="shared" si="43"/>
        <v>-63.741343999999998</v>
      </c>
      <c r="U185" s="44">
        <f t="shared" si="44"/>
        <v>-66.852706999999995</v>
      </c>
      <c r="V185" s="44">
        <f t="shared" si="45"/>
        <v>-67.483063000000001</v>
      </c>
      <c r="W185" s="44">
        <f t="shared" si="46"/>
        <v>0</v>
      </c>
      <c r="X185" s="44">
        <f t="shared" si="47"/>
        <v>0</v>
      </c>
    </row>
    <row r="186" spans="2:24" x14ac:dyDescent="0.25">
      <c r="B186" s="87">
        <v>14181965000</v>
      </c>
      <c r="C186" s="87">
        <v>-24.026648999999999</v>
      </c>
      <c r="E186" s="6">
        <f t="shared" si="32"/>
        <v>14.498144999999999</v>
      </c>
      <c r="F186" s="6">
        <f t="shared" si="33"/>
        <v>-22.598044999999999</v>
      </c>
      <c r="G186" s="44">
        <f t="shared" si="34"/>
        <v>-23.012882000000001</v>
      </c>
      <c r="H186" s="44">
        <f t="shared" si="35"/>
        <v>-24.471813000000001</v>
      </c>
      <c r="I186" s="44">
        <f t="shared" si="36"/>
        <v>-30.121696</v>
      </c>
      <c r="J186" s="44">
        <f t="shared" si="37"/>
        <v>-53.243122</v>
      </c>
      <c r="K186" s="44">
        <f t="shared" si="38"/>
        <v>0</v>
      </c>
      <c r="L186" s="44">
        <f t="shared" si="39"/>
        <v>0</v>
      </c>
      <c r="N186" s="87">
        <v>14181965000</v>
      </c>
      <c r="O186" s="87">
        <v>-62.7239</v>
      </c>
      <c r="Q186" s="6">
        <f t="shared" si="40"/>
        <v>14.498144999999999</v>
      </c>
      <c r="R186" s="6">
        <f t="shared" si="41"/>
        <v>-60.504047</v>
      </c>
      <c r="S186" s="44">
        <f t="shared" si="42"/>
        <v>-62.103050000000003</v>
      </c>
      <c r="T186" s="44">
        <f t="shared" si="43"/>
        <v>-64.937241</v>
      </c>
      <c r="U186" s="44">
        <f t="shared" si="44"/>
        <v>-67.161941999999996</v>
      </c>
      <c r="V186" s="44">
        <f t="shared" si="45"/>
        <v>-67.451958000000005</v>
      </c>
      <c r="W186" s="44">
        <f t="shared" si="46"/>
        <v>0</v>
      </c>
      <c r="X186" s="44">
        <f t="shared" si="47"/>
        <v>0</v>
      </c>
    </row>
    <row r="187" spans="2:24" x14ac:dyDescent="0.25">
      <c r="B187" s="87">
        <v>14261010000</v>
      </c>
      <c r="C187" s="87">
        <v>-23.920684999999999</v>
      </c>
      <c r="E187" s="6">
        <f t="shared" si="32"/>
        <v>14.57719</v>
      </c>
      <c r="F187" s="6">
        <f t="shared" si="33"/>
        <v>-22.076848999999999</v>
      </c>
      <c r="G187" s="44">
        <f t="shared" si="34"/>
        <v>-22.724952999999999</v>
      </c>
      <c r="H187" s="44">
        <f t="shared" si="35"/>
        <v>-24.516047</v>
      </c>
      <c r="I187" s="44">
        <f t="shared" si="36"/>
        <v>-32.753784000000003</v>
      </c>
      <c r="J187" s="44">
        <f t="shared" si="37"/>
        <v>-58.618813000000003</v>
      </c>
      <c r="K187" s="44">
        <f t="shared" si="38"/>
        <v>0</v>
      </c>
      <c r="L187" s="44">
        <f t="shared" si="39"/>
        <v>0</v>
      </c>
      <c r="N187" s="87">
        <v>14261010000</v>
      </c>
      <c r="O187" s="87">
        <v>-61.318466000000001</v>
      </c>
      <c r="Q187" s="6">
        <f t="shared" si="40"/>
        <v>14.57719</v>
      </c>
      <c r="R187" s="6">
        <f t="shared" si="41"/>
        <v>-59.957847999999998</v>
      </c>
      <c r="S187" s="44">
        <f t="shared" si="42"/>
        <v>-61.767017000000003</v>
      </c>
      <c r="T187" s="44">
        <f t="shared" si="43"/>
        <v>-67.891266000000002</v>
      </c>
      <c r="U187" s="44">
        <f t="shared" si="44"/>
        <v>-68.118835000000004</v>
      </c>
      <c r="V187" s="44">
        <f t="shared" si="45"/>
        <v>-68.022530000000003</v>
      </c>
      <c r="W187" s="44">
        <f t="shared" si="46"/>
        <v>0</v>
      </c>
      <c r="X187" s="44">
        <f t="shared" si="47"/>
        <v>0</v>
      </c>
    </row>
    <row r="188" spans="2:24" x14ac:dyDescent="0.25">
      <c r="B188" s="87">
        <v>14340055000</v>
      </c>
      <c r="C188" s="87">
        <v>-23.591362</v>
      </c>
      <c r="E188" s="6">
        <f t="shared" si="32"/>
        <v>14.656235000000001</v>
      </c>
      <c r="F188" s="6">
        <f t="shared" si="33"/>
        <v>-21.616994999999999</v>
      </c>
      <c r="G188" s="44">
        <f t="shared" si="34"/>
        <v>-22.594056999999999</v>
      </c>
      <c r="H188" s="44">
        <f t="shared" si="35"/>
        <v>-24.539000000000001</v>
      </c>
      <c r="I188" s="44">
        <f t="shared" si="36"/>
        <v>-35.493977000000001</v>
      </c>
      <c r="J188" s="44">
        <f t="shared" si="37"/>
        <v>-63.333748</v>
      </c>
      <c r="K188" s="44">
        <f t="shared" si="38"/>
        <v>0</v>
      </c>
      <c r="L188" s="44">
        <f t="shared" si="39"/>
        <v>0</v>
      </c>
      <c r="N188" s="87">
        <v>14340055000</v>
      </c>
      <c r="O188" s="87">
        <v>-60.272551999999997</v>
      </c>
      <c r="Q188" s="6">
        <f t="shared" si="40"/>
        <v>14.656235000000001</v>
      </c>
      <c r="R188" s="6">
        <f t="shared" si="41"/>
        <v>-63.187939</v>
      </c>
      <c r="S188" s="44">
        <f t="shared" si="42"/>
        <v>-66.662871999999993</v>
      </c>
      <c r="T188" s="44">
        <f t="shared" si="43"/>
        <v>-70.293243000000004</v>
      </c>
      <c r="U188" s="44">
        <f t="shared" si="44"/>
        <v>-69.139893000000001</v>
      </c>
      <c r="V188" s="44">
        <f t="shared" si="45"/>
        <v>-64.275154000000001</v>
      </c>
      <c r="W188" s="44">
        <f t="shared" si="46"/>
        <v>0</v>
      </c>
      <c r="X188" s="44">
        <f t="shared" si="47"/>
        <v>0</v>
      </c>
    </row>
    <row r="189" spans="2:24" x14ac:dyDescent="0.25">
      <c r="B189" s="87">
        <v>14419100000</v>
      </c>
      <c r="C189" s="87">
        <v>-23.159818999999999</v>
      </c>
      <c r="E189" s="6">
        <f t="shared" si="32"/>
        <v>14.735279999999999</v>
      </c>
      <c r="F189" s="6">
        <f t="shared" si="33"/>
        <v>-21.039245999999999</v>
      </c>
      <c r="G189" s="44">
        <f t="shared" si="34"/>
        <v>-22.159390999999999</v>
      </c>
      <c r="H189" s="44">
        <f t="shared" si="35"/>
        <v>-24.481128999999999</v>
      </c>
      <c r="I189" s="44">
        <f t="shared" si="36"/>
        <v>-38.310023999999999</v>
      </c>
      <c r="J189" s="44">
        <f t="shared" si="37"/>
        <v>-71.477737000000005</v>
      </c>
      <c r="K189" s="44">
        <f t="shared" si="38"/>
        <v>0</v>
      </c>
      <c r="L189" s="44">
        <f t="shared" si="39"/>
        <v>0</v>
      </c>
      <c r="N189" s="87">
        <v>14419100000</v>
      </c>
      <c r="O189" s="87">
        <v>-59.086109</v>
      </c>
      <c r="Q189" s="6">
        <f t="shared" si="40"/>
        <v>14.735279999999999</v>
      </c>
      <c r="R189" s="6">
        <f t="shared" si="41"/>
        <v>-63.469577999999998</v>
      </c>
      <c r="S189" s="44">
        <f t="shared" si="42"/>
        <v>-64.767075000000006</v>
      </c>
      <c r="T189" s="44">
        <f t="shared" si="43"/>
        <v>-73.564216999999999</v>
      </c>
      <c r="U189" s="44">
        <f t="shared" si="44"/>
        <v>-73.381766999999996</v>
      </c>
      <c r="V189" s="44">
        <f t="shared" si="45"/>
        <v>-70.412719999999993</v>
      </c>
      <c r="W189" s="44">
        <f t="shared" si="46"/>
        <v>0</v>
      </c>
      <c r="X189" s="44">
        <f t="shared" si="47"/>
        <v>0</v>
      </c>
    </row>
    <row r="190" spans="2:24" x14ac:dyDescent="0.25">
      <c r="B190" s="87">
        <v>14498145000</v>
      </c>
      <c r="C190" s="87">
        <v>-22.598044999999999</v>
      </c>
      <c r="E190" s="6">
        <f t="shared" si="32"/>
        <v>14.814325</v>
      </c>
      <c r="F190" s="6">
        <f t="shared" si="33"/>
        <v>-20.345984000000001</v>
      </c>
      <c r="G190" s="44">
        <f t="shared" si="34"/>
        <v>-21.534763000000002</v>
      </c>
      <c r="H190" s="44">
        <f t="shared" si="35"/>
        <v>-24.419436000000001</v>
      </c>
      <c r="I190" s="44">
        <f t="shared" si="36"/>
        <v>-41.141444999999997</v>
      </c>
      <c r="J190" s="44">
        <f t="shared" si="37"/>
        <v>-64.869491999999994</v>
      </c>
      <c r="K190" s="44">
        <f t="shared" si="38"/>
        <v>0</v>
      </c>
      <c r="L190" s="44">
        <f t="shared" si="39"/>
        <v>0</v>
      </c>
      <c r="N190" s="87">
        <v>14498145000</v>
      </c>
      <c r="O190" s="87">
        <v>-60.504047</v>
      </c>
      <c r="Q190" s="6">
        <f t="shared" si="40"/>
        <v>14.814325</v>
      </c>
      <c r="R190" s="6">
        <f t="shared" si="41"/>
        <v>-71.959998999999996</v>
      </c>
      <c r="S190" s="44">
        <f t="shared" si="42"/>
        <v>-94.456406000000001</v>
      </c>
      <c r="T190" s="44">
        <f t="shared" si="43"/>
        <v>-73.776084999999995</v>
      </c>
      <c r="U190" s="44">
        <f t="shared" si="44"/>
        <v>-74.471053999999995</v>
      </c>
      <c r="V190" s="44">
        <f t="shared" si="45"/>
        <v>-73.913368000000006</v>
      </c>
      <c r="W190" s="44">
        <f t="shared" si="46"/>
        <v>0</v>
      </c>
      <c r="X190" s="44">
        <f t="shared" si="47"/>
        <v>0</v>
      </c>
    </row>
    <row r="191" spans="2:24" x14ac:dyDescent="0.25">
      <c r="B191" s="87">
        <v>14577190000</v>
      </c>
      <c r="C191" s="87">
        <v>-22.076848999999999</v>
      </c>
      <c r="E191" s="6">
        <f t="shared" si="32"/>
        <v>14.893370000000001</v>
      </c>
      <c r="F191" s="6">
        <f t="shared" si="33"/>
        <v>-19.666239000000001</v>
      </c>
      <c r="G191" s="44">
        <f t="shared" si="34"/>
        <v>-20.917459000000001</v>
      </c>
      <c r="H191" s="44">
        <f t="shared" si="35"/>
        <v>-24.271923000000001</v>
      </c>
      <c r="I191" s="44">
        <f t="shared" si="36"/>
        <v>-43.314869000000002</v>
      </c>
      <c r="J191" s="44">
        <f t="shared" si="37"/>
        <v>-67.545074</v>
      </c>
      <c r="K191" s="44">
        <f t="shared" si="38"/>
        <v>0</v>
      </c>
      <c r="L191" s="44">
        <f t="shared" si="39"/>
        <v>0</v>
      </c>
      <c r="N191" s="87">
        <v>14577190000</v>
      </c>
      <c r="O191" s="87">
        <v>-59.957847999999998</v>
      </c>
      <c r="Q191" s="6">
        <f t="shared" si="40"/>
        <v>14.893370000000001</v>
      </c>
      <c r="R191" s="6">
        <f t="shared" si="41"/>
        <v>-64.959457</v>
      </c>
      <c r="S191" s="44">
        <f t="shared" si="42"/>
        <v>-67.801749999999998</v>
      </c>
      <c r="T191" s="44">
        <f t="shared" si="43"/>
        <v>-73.043014999999997</v>
      </c>
      <c r="U191" s="44">
        <f t="shared" si="44"/>
        <v>-73.794692999999995</v>
      </c>
      <c r="V191" s="44">
        <f t="shared" si="45"/>
        <v>-70.613899000000004</v>
      </c>
      <c r="W191" s="44">
        <f t="shared" si="46"/>
        <v>0</v>
      </c>
      <c r="X191" s="44">
        <f t="shared" si="47"/>
        <v>0</v>
      </c>
    </row>
    <row r="192" spans="2:24" x14ac:dyDescent="0.25">
      <c r="B192" s="87">
        <v>14656235000</v>
      </c>
      <c r="C192" s="87">
        <v>-21.616994999999999</v>
      </c>
      <c r="E192" s="6">
        <f t="shared" si="32"/>
        <v>14.972415</v>
      </c>
      <c r="F192" s="6">
        <f t="shared" si="33"/>
        <v>-19.096062</v>
      </c>
      <c r="G192" s="44">
        <f t="shared" si="34"/>
        <v>-20.357033000000001</v>
      </c>
      <c r="H192" s="44">
        <f t="shared" si="35"/>
        <v>-24.084761</v>
      </c>
      <c r="I192" s="44">
        <f t="shared" si="36"/>
        <v>-44.671585</v>
      </c>
      <c r="J192" s="44">
        <f t="shared" si="37"/>
        <v>-63.494185999999999</v>
      </c>
      <c r="K192" s="44">
        <f t="shared" si="38"/>
        <v>0</v>
      </c>
      <c r="L192" s="44">
        <f t="shared" si="39"/>
        <v>0</v>
      </c>
      <c r="N192" s="87">
        <v>14656235000</v>
      </c>
      <c r="O192" s="87">
        <v>-63.187939</v>
      </c>
      <c r="Q192" s="6">
        <f t="shared" si="40"/>
        <v>14.972415</v>
      </c>
      <c r="R192" s="6">
        <f t="shared" si="41"/>
        <v>-66.671576999999999</v>
      </c>
      <c r="S192" s="44">
        <f t="shared" si="42"/>
        <v>-65.827713000000003</v>
      </c>
      <c r="T192" s="44">
        <f t="shared" si="43"/>
        <v>-69.617867000000004</v>
      </c>
      <c r="U192" s="44">
        <f t="shared" si="44"/>
        <v>-72.739182</v>
      </c>
      <c r="V192" s="44">
        <f t="shared" si="45"/>
        <v>-70.530365000000003</v>
      </c>
      <c r="W192" s="44">
        <f t="shared" si="46"/>
        <v>0</v>
      </c>
      <c r="X192" s="44">
        <f t="shared" si="47"/>
        <v>0</v>
      </c>
    </row>
    <row r="193" spans="2:24" x14ac:dyDescent="0.25">
      <c r="B193" s="87">
        <v>14735280000</v>
      </c>
      <c r="C193" s="87">
        <v>-21.039245999999999</v>
      </c>
      <c r="E193" s="6">
        <f t="shared" si="32"/>
        <v>15.051460000000001</v>
      </c>
      <c r="F193" s="6">
        <f t="shared" si="33"/>
        <v>-18.536425000000001</v>
      </c>
      <c r="G193" s="44">
        <f t="shared" si="34"/>
        <v>-19.790251000000001</v>
      </c>
      <c r="H193" s="44">
        <f t="shared" si="35"/>
        <v>-24.125952000000002</v>
      </c>
      <c r="I193" s="44">
        <f t="shared" si="36"/>
        <v>-46.381641000000002</v>
      </c>
      <c r="J193" s="44">
        <f t="shared" si="37"/>
        <v>-62.228538999999998</v>
      </c>
      <c r="K193" s="44">
        <f t="shared" si="38"/>
        <v>0</v>
      </c>
      <c r="L193" s="44">
        <f t="shared" si="39"/>
        <v>0</v>
      </c>
      <c r="N193" s="87">
        <v>14735280000</v>
      </c>
      <c r="O193" s="87">
        <v>-63.469577999999998</v>
      </c>
      <c r="Q193" s="6">
        <f t="shared" si="40"/>
        <v>15.051460000000001</v>
      </c>
      <c r="R193" s="6">
        <f t="shared" si="41"/>
        <v>-56.642009999999999</v>
      </c>
      <c r="S193" s="44">
        <f t="shared" si="42"/>
        <v>-63.222259999999999</v>
      </c>
      <c r="T193" s="44">
        <f t="shared" si="43"/>
        <v>-67.255202999999995</v>
      </c>
      <c r="U193" s="44">
        <f t="shared" si="44"/>
        <v>-70.890311999999994</v>
      </c>
      <c r="V193" s="44">
        <f t="shared" si="45"/>
        <v>-73.045792000000006</v>
      </c>
      <c r="W193" s="44">
        <f t="shared" si="46"/>
        <v>0</v>
      </c>
      <c r="X193" s="44">
        <f t="shared" si="47"/>
        <v>0</v>
      </c>
    </row>
    <row r="194" spans="2:24" x14ac:dyDescent="0.25">
      <c r="B194" s="87">
        <v>14814325000</v>
      </c>
      <c r="C194" s="87">
        <v>-20.345984000000001</v>
      </c>
      <c r="E194" s="6">
        <f t="shared" si="32"/>
        <v>15.130504999999999</v>
      </c>
      <c r="F194" s="6">
        <f t="shared" si="33"/>
        <v>-17.857965</v>
      </c>
      <c r="G194" s="44">
        <f t="shared" si="34"/>
        <v>-19.154527999999999</v>
      </c>
      <c r="H194" s="44">
        <f t="shared" si="35"/>
        <v>-24.903383000000002</v>
      </c>
      <c r="I194" s="44">
        <f t="shared" si="36"/>
        <v>-48.612591000000002</v>
      </c>
      <c r="J194" s="44">
        <f t="shared" si="37"/>
        <v>-61.866722000000003</v>
      </c>
      <c r="K194" s="44">
        <f t="shared" si="38"/>
        <v>0</v>
      </c>
      <c r="L194" s="44">
        <f t="shared" si="39"/>
        <v>0</v>
      </c>
      <c r="N194" s="87">
        <v>14814325000</v>
      </c>
      <c r="O194" s="87">
        <v>-71.959998999999996</v>
      </c>
      <c r="Q194" s="6">
        <f t="shared" si="40"/>
        <v>15.130504999999999</v>
      </c>
      <c r="R194" s="6">
        <f t="shared" si="41"/>
        <v>-34.946258999999998</v>
      </c>
      <c r="S194" s="44">
        <f t="shared" si="42"/>
        <v>-59.577038000000002</v>
      </c>
      <c r="T194" s="44">
        <f t="shared" si="43"/>
        <v>-63.000343000000001</v>
      </c>
      <c r="U194" s="44">
        <f t="shared" si="44"/>
        <v>-65.660186999999993</v>
      </c>
      <c r="V194" s="44">
        <f t="shared" si="45"/>
        <v>-67.965018999999998</v>
      </c>
      <c r="W194" s="44">
        <f t="shared" si="46"/>
        <v>0</v>
      </c>
      <c r="X194" s="44">
        <f t="shared" si="47"/>
        <v>0</v>
      </c>
    </row>
    <row r="195" spans="2:24" x14ac:dyDescent="0.25">
      <c r="B195" s="87">
        <v>14893370000</v>
      </c>
      <c r="C195" s="87">
        <v>-19.666239000000001</v>
      </c>
      <c r="E195" s="6">
        <f t="shared" si="32"/>
        <v>15.20955</v>
      </c>
      <c r="F195" s="6">
        <f t="shared" si="33"/>
        <v>-17.202988000000001</v>
      </c>
      <c r="G195" s="44">
        <f t="shared" si="34"/>
        <v>-18.672143999999999</v>
      </c>
      <c r="H195" s="44">
        <f t="shared" si="35"/>
        <v>-27.011402</v>
      </c>
      <c r="I195" s="44">
        <f t="shared" si="36"/>
        <v>-50.690894999999998</v>
      </c>
      <c r="J195" s="44">
        <f t="shared" si="37"/>
        <v>-62.380470000000003</v>
      </c>
      <c r="K195" s="44">
        <f t="shared" si="38"/>
        <v>0</v>
      </c>
      <c r="L195" s="44">
        <f t="shared" si="39"/>
        <v>0</v>
      </c>
      <c r="N195" s="87">
        <v>14893370000</v>
      </c>
      <c r="O195" s="87">
        <v>-64.959457</v>
      </c>
      <c r="Q195" s="6">
        <f t="shared" si="40"/>
        <v>15.20955</v>
      </c>
      <c r="R195" s="6">
        <f t="shared" si="41"/>
        <v>-24.267417999999999</v>
      </c>
      <c r="S195" s="44">
        <f t="shared" si="42"/>
        <v>-54.799194</v>
      </c>
      <c r="T195" s="44">
        <f t="shared" si="43"/>
        <v>-61.593356999999997</v>
      </c>
      <c r="U195" s="44">
        <f t="shared" si="44"/>
        <v>-63.793869000000001</v>
      </c>
      <c r="V195" s="44">
        <f t="shared" si="45"/>
        <v>-65.793884000000006</v>
      </c>
      <c r="W195" s="44">
        <f t="shared" si="46"/>
        <v>0</v>
      </c>
      <c r="X195" s="44">
        <f t="shared" si="47"/>
        <v>0</v>
      </c>
    </row>
    <row r="196" spans="2:24" x14ac:dyDescent="0.25">
      <c r="B196" s="87">
        <v>14972415000</v>
      </c>
      <c r="C196" s="87">
        <v>-19.096062</v>
      </c>
      <c r="E196" s="6">
        <f t="shared" si="32"/>
        <v>15.288595000000001</v>
      </c>
      <c r="F196" s="6">
        <f t="shared" si="33"/>
        <v>-16.751083000000001</v>
      </c>
      <c r="G196" s="44">
        <f t="shared" si="34"/>
        <v>-18.612515999999999</v>
      </c>
      <c r="H196" s="44">
        <f t="shared" si="35"/>
        <v>-30.207182</v>
      </c>
      <c r="I196" s="44">
        <f t="shared" si="36"/>
        <v>-52.851078000000001</v>
      </c>
      <c r="J196" s="44">
        <f t="shared" si="37"/>
        <v>-59.858662000000002</v>
      </c>
      <c r="K196" s="44">
        <f t="shared" si="38"/>
        <v>0</v>
      </c>
      <c r="L196" s="44">
        <f t="shared" si="39"/>
        <v>0</v>
      </c>
      <c r="N196" s="87">
        <v>14972415000</v>
      </c>
      <c r="O196" s="87">
        <v>-66.671576999999999</v>
      </c>
      <c r="Q196" s="6">
        <f t="shared" si="40"/>
        <v>15.288595000000001</v>
      </c>
      <c r="R196" s="6">
        <f t="shared" si="41"/>
        <v>-22.642523000000001</v>
      </c>
      <c r="S196" s="44">
        <f t="shared" si="42"/>
        <v>-53.042900000000003</v>
      </c>
      <c r="T196" s="44">
        <f t="shared" si="43"/>
        <v>-57.809092999999997</v>
      </c>
      <c r="U196" s="44">
        <f t="shared" si="44"/>
        <v>-62.298191000000003</v>
      </c>
      <c r="V196" s="44">
        <f t="shared" si="45"/>
        <v>-64.838875000000002</v>
      </c>
      <c r="W196" s="44">
        <f t="shared" si="46"/>
        <v>0</v>
      </c>
      <c r="X196" s="44">
        <f t="shared" si="47"/>
        <v>0</v>
      </c>
    </row>
    <row r="197" spans="2:24" x14ac:dyDescent="0.25">
      <c r="B197" s="87">
        <v>15051460000</v>
      </c>
      <c r="C197" s="87">
        <v>-18.536425000000001</v>
      </c>
      <c r="E197" s="6">
        <f t="shared" ref="E197:E205" si="48">B201/1000000000</f>
        <v>15.36764</v>
      </c>
      <c r="F197" s="6">
        <f t="shared" ref="F197:F205" si="49">C201</f>
        <v>-16.439015999999999</v>
      </c>
      <c r="G197" s="44">
        <f t="shared" ref="G197:G205" si="50">C407</f>
        <v>-19.101583000000002</v>
      </c>
      <c r="H197" s="44">
        <f t="shared" ref="H197:H205" si="51">C613</f>
        <v>-34.741325000000003</v>
      </c>
      <c r="I197" s="44">
        <f t="shared" ref="I197:I205" si="52">C819</f>
        <v>-54.880828999999999</v>
      </c>
      <c r="J197" s="44">
        <f t="shared" ref="J197:J205" si="53">C1025</f>
        <v>-61.062939</v>
      </c>
      <c r="K197" s="44">
        <f t="shared" ref="K197:K205" si="54">C1231</f>
        <v>0</v>
      </c>
      <c r="L197" s="44">
        <f t="shared" si="39"/>
        <v>0</v>
      </c>
      <c r="N197" s="87">
        <v>15051460000</v>
      </c>
      <c r="O197" s="87">
        <v>-56.642009999999999</v>
      </c>
      <c r="Q197" s="6">
        <f t="shared" si="40"/>
        <v>15.36764</v>
      </c>
      <c r="R197" s="6">
        <f t="shared" si="41"/>
        <v>-17.667687999999998</v>
      </c>
      <c r="S197" s="44">
        <f t="shared" si="42"/>
        <v>-36.254257000000003</v>
      </c>
      <c r="T197" s="44">
        <f t="shared" si="43"/>
        <v>-54.331226000000001</v>
      </c>
      <c r="U197" s="44">
        <f t="shared" si="44"/>
        <v>-60.669395000000002</v>
      </c>
      <c r="V197" s="44">
        <f t="shared" si="45"/>
        <v>-66.289092999999994</v>
      </c>
      <c r="W197" s="44">
        <f t="shared" si="46"/>
        <v>0</v>
      </c>
      <c r="X197" s="44">
        <f t="shared" si="47"/>
        <v>0</v>
      </c>
    </row>
    <row r="198" spans="2:24" x14ac:dyDescent="0.25">
      <c r="B198" s="87">
        <v>15130505000</v>
      </c>
      <c r="C198" s="87">
        <v>-17.857965</v>
      </c>
      <c r="E198" s="6">
        <f t="shared" si="48"/>
        <v>15.446685</v>
      </c>
      <c r="F198" s="6">
        <f t="shared" si="49"/>
        <v>-16.219940000000001</v>
      </c>
      <c r="G198" s="44">
        <f t="shared" si="50"/>
        <v>-19.843204</v>
      </c>
      <c r="H198" s="44">
        <f t="shared" si="51"/>
        <v>-40.778660000000002</v>
      </c>
      <c r="I198" s="44">
        <f t="shared" si="52"/>
        <v>-56.263396999999998</v>
      </c>
      <c r="J198" s="44">
        <f t="shared" si="53"/>
        <v>-57.679851999999997</v>
      </c>
      <c r="K198" s="44">
        <f t="shared" si="54"/>
        <v>0</v>
      </c>
      <c r="L198" s="44">
        <f t="shared" ref="L198:L205" si="55">C1438</f>
        <v>0</v>
      </c>
      <c r="N198" s="87">
        <v>15130505000</v>
      </c>
      <c r="O198" s="87">
        <v>-34.946258999999998</v>
      </c>
      <c r="Q198" s="6">
        <f t="shared" ref="Q198:Q205" si="56">N202/1000000000</f>
        <v>15.446685</v>
      </c>
      <c r="R198" s="6">
        <f t="shared" ref="R198:R205" si="57">O202</f>
        <v>-16.810237999999998</v>
      </c>
      <c r="S198" s="44">
        <f t="shared" ref="S198:S205" si="58">O408</f>
        <v>-21.541696999999999</v>
      </c>
      <c r="T198" s="44">
        <f t="shared" ref="T198:T205" si="59">O614</f>
        <v>-48.842354</v>
      </c>
      <c r="U198" s="44">
        <f t="shared" ref="U198:U205" si="60">O820</f>
        <v>-60.566639000000002</v>
      </c>
      <c r="V198" s="44">
        <f t="shared" ref="V198:V205" si="61">O1026</f>
        <v>-64.115746000000001</v>
      </c>
      <c r="W198" s="44">
        <f t="shared" ref="W198:W205" si="62">O1232</f>
        <v>0</v>
      </c>
      <c r="X198" s="44">
        <f t="shared" ref="X198:X205" si="63">O1438</f>
        <v>0</v>
      </c>
    </row>
    <row r="199" spans="2:24" x14ac:dyDescent="0.25">
      <c r="B199" s="87">
        <v>15209550000</v>
      </c>
      <c r="C199" s="87">
        <v>-17.202988000000001</v>
      </c>
      <c r="E199" s="6">
        <f t="shared" si="48"/>
        <v>15.525729999999999</v>
      </c>
      <c r="F199" s="6">
        <f t="shared" si="49"/>
        <v>-16.180159</v>
      </c>
      <c r="G199" s="44">
        <f t="shared" si="50"/>
        <v>-22.358540999999999</v>
      </c>
      <c r="H199" s="44">
        <f t="shared" si="51"/>
        <v>-46.504944000000002</v>
      </c>
      <c r="I199" s="44">
        <f t="shared" si="52"/>
        <v>-57.313834999999997</v>
      </c>
      <c r="J199" s="44">
        <f t="shared" si="53"/>
        <v>-60.651401999999997</v>
      </c>
      <c r="K199" s="44">
        <f t="shared" si="54"/>
        <v>0</v>
      </c>
      <c r="L199" s="44">
        <f t="shared" si="55"/>
        <v>0</v>
      </c>
      <c r="N199" s="87">
        <v>15209550000</v>
      </c>
      <c r="O199" s="87">
        <v>-24.267417999999999</v>
      </c>
      <c r="Q199" s="6">
        <f t="shared" si="56"/>
        <v>15.525729999999999</v>
      </c>
      <c r="R199" s="6">
        <f t="shared" si="57"/>
        <v>-17.404896000000001</v>
      </c>
      <c r="S199" s="44">
        <f t="shared" si="58"/>
        <v>-20.909967000000002</v>
      </c>
      <c r="T199" s="44">
        <f t="shared" si="59"/>
        <v>-41.641101999999997</v>
      </c>
      <c r="U199" s="44">
        <f t="shared" si="60"/>
        <v>-57.230381000000001</v>
      </c>
      <c r="V199" s="44">
        <f t="shared" si="61"/>
        <v>-65.459511000000006</v>
      </c>
      <c r="W199" s="44">
        <f t="shared" si="62"/>
        <v>0</v>
      </c>
      <c r="X199" s="44">
        <f t="shared" si="63"/>
        <v>0</v>
      </c>
    </row>
    <row r="200" spans="2:24" x14ac:dyDescent="0.25">
      <c r="B200" s="87">
        <v>15288595000</v>
      </c>
      <c r="C200" s="87">
        <v>-16.751083000000001</v>
      </c>
      <c r="E200" s="6">
        <f t="shared" si="48"/>
        <v>15.604775</v>
      </c>
      <c r="F200" s="6">
        <f t="shared" si="49"/>
        <v>-17.552306999999999</v>
      </c>
      <c r="G200" s="44">
        <f t="shared" si="50"/>
        <v>-33.198394999999998</v>
      </c>
      <c r="H200" s="44">
        <f t="shared" si="51"/>
        <v>-50.673355000000001</v>
      </c>
      <c r="I200" s="44">
        <f t="shared" si="52"/>
        <v>-58.055027000000003</v>
      </c>
      <c r="J200" s="44">
        <f t="shared" si="53"/>
        <v>-61.785705999999998</v>
      </c>
      <c r="K200" s="44">
        <f t="shared" si="54"/>
        <v>0</v>
      </c>
      <c r="L200" s="44">
        <f t="shared" si="55"/>
        <v>0</v>
      </c>
      <c r="N200" s="87">
        <v>15288595000</v>
      </c>
      <c r="O200" s="87">
        <v>-22.642523000000001</v>
      </c>
      <c r="Q200" s="6">
        <f t="shared" si="56"/>
        <v>15.604775</v>
      </c>
      <c r="R200" s="6">
        <f t="shared" si="57"/>
        <v>-17.986018999999999</v>
      </c>
      <c r="S200" s="44">
        <f t="shared" si="58"/>
        <v>-19.905975000000002</v>
      </c>
      <c r="T200" s="44">
        <f t="shared" si="59"/>
        <v>-34.593589999999999</v>
      </c>
      <c r="U200" s="44">
        <f t="shared" si="60"/>
        <v>-53.497776000000002</v>
      </c>
      <c r="V200" s="44">
        <f t="shared" si="61"/>
        <v>-62.160290000000003</v>
      </c>
      <c r="W200" s="44">
        <f t="shared" si="62"/>
        <v>0</v>
      </c>
      <c r="X200" s="44">
        <f t="shared" si="63"/>
        <v>0</v>
      </c>
    </row>
    <row r="201" spans="2:24" x14ac:dyDescent="0.25">
      <c r="B201" s="87">
        <v>15367640000</v>
      </c>
      <c r="C201" s="87">
        <v>-16.439015999999999</v>
      </c>
      <c r="E201" s="6">
        <f t="shared" si="48"/>
        <v>15.683820000000001</v>
      </c>
      <c r="F201" s="6">
        <f t="shared" si="49"/>
        <v>-21.544792000000001</v>
      </c>
      <c r="G201" s="44">
        <f t="shared" si="50"/>
        <v>-45.315441</v>
      </c>
      <c r="H201" s="44">
        <f t="shared" si="51"/>
        <v>-54.403126</v>
      </c>
      <c r="I201" s="44">
        <f t="shared" si="52"/>
        <v>-58.535271000000002</v>
      </c>
      <c r="J201" s="44">
        <f t="shared" si="53"/>
        <v>-60.833976999999997</v>
      </c>
      <c r="K201" s="44">
        <f t="shared" si="54"/>
        <v>0</v>
      </c>
      <c r="L201" s="44">
        <f t="shared" si="55"/>
        <v>0</v>
      </c>
      <c r="N201" s="87">
        <v>15367640000</v>
      </c>
      <c r="O201" s="87">
        <v>-17.667687999999998</v>
      </c>
      <c r="Q201" s="6">
        <f t="shared" si="56"/>
        <v>15.683820000000001</v>
      </c>
      <c r="R201" s="6">
        <f t="shared" si="57"/>
        <v>-18.652024999999998</v>
      </c>
      <c r="S201" s="44">
        <f t="shared" si="58"/>
        <v>-19.278744</v>
      </c>
      <c r="T201" s="44">
        <f t="shared" si="59"/>
        <v>-29.785498</v>
      </c>
      <c r="U201" s="44">
        <f t="shared" si="60"/>
        <v>-49.422896999999999</v>
      </c>
      <c r="V201" s="44">
        <f t="shared" si="61"/>
        <v>-65.569084000000004</v>
      </c>
      <c r="W201" s="44">
        <f t="shared" si="62"/>
        <v>0</v>
      </c>
      <c r="X201" s="44">
        <f t="shared" si="63"/>
        <v>0</v>
      </c>
    </row>
    <row r="202" spans="2:24" x14ac:dyDescent="0.25">
      <c r="B202" s="87">
        <v>15446685000</v>
      </c>
      <c r="C202" s="87">
        <v>-16.219940000000001</v>
      </c>
      <c r="E202" s="6">
        <f t="shared" si="48"/>
        <v>15.762865</v>
      </c>
      <c r="F202" s="6">
        <f t="shared" si="49"/>
        <v>-28.003235</v>
      </c>
      <c r="G202" s="44">
        <f t="shared" si="50"/>
        <v>-52.134045</v>
      </c>
      <c r="H202" s="44">
        <f t="shared" si="51"/>
        <v>-56.594710999999997</v>
      </c>
      <c r="I202" s="44">
        <f t="shared" si="52"/>
        <v>-59.470092999999999</v>
      </c>
      <c r="J202" s="44">
        <f t="shared" si="53"/>
        <v>-61.215823999999998</v>
      </c>
      <c r="K202" s="44">
        <f t="shared" si="54"/>
        <v>0</v>
      </c>
      <c r="L202" s="44">
        <f t="shared" si="55"/>
        <v>0</v>
      </c>
      <c r="N202" s="87">
        <v>15446685000</v>
      </c>
      <c r="O202" s="87">
        <v>-16.810237999999998</v>
      </c>
      <c r="Q202" s="6">
        <f t="shared" si="56"/>
        <v>15.762865</v>
      </c>
      <c r="R202" s="6">
        <f t="shared" si="57"/>
        <v>-19.567091000000001</v>
      </c>
      <c r="S202" s="44">
        <f t="shared" si="58"/>
        <v>-20.092924</v>
      </c>
      <c r="T202" s="44">
        <f t="shared" si="59"/>
        <v>-25.790623</v>
      </c>
      <c r="U202" s="44">
        <f t="shared" si="60"/>
        <v>-44.229785999999997</v>
      </c>
      <c r="V202" s="44">
        <f t="shared" si="61"/>
        <v>-68.611320000000006</v>
      </c>
      <c r="W202" s="44">
        <f t="shared" si="62"/>
        <v>0</v>
      </c>
      <c r="X202" s="44">
        <f t="shared" si="63"/>
        <v>0</v>
      </c>
    </row>
    <row r="203" spans="2:24" x14ac:dyDescent="0.25">
      <c r="B203" s="87">
        <v>15525730000</v>
      </c>
      <c r="C203" s="87">
        <v>-16.180159</v>
      </c>
      <c r="E203" s="6">
        <f t="shared" si="48"/>
        <v>15.84191</v>
      </c>
      <c r="F203" s="6">
        <f t="shared" si="49"/>
        <v>-43.936366999999997</v>
      </c>
      <c r="G203" s="44">
        <f t="shared" si="50"/>
        <v>-55.725475000000003</v>
      </c>
      <c r="H203" s="44">
        <f t="shared" si="51"/>
        <v>-57.784336000000003</v>
      </c>
      <c r="I203" s="44">
        <f t="shared" si="52"/>
        <v>-60.753120000000003</v>
      </c>
      <c r="J203" s="44">
        <f t="shared" si="53"/>
        <v>-68.289406</v>
      </c>
      <c r="K203" s="44">
        <f t="shared" si="54"/>
        <v>0</v>
      </c>
      <c r="L203" s="44">
        <f t="shared" si="55"/>
        <v>0</v>
      </c>
      <c r="N203" s="87">
        <v>15525730000</v>
      </c>
      <c r="O203" s="87">
        <v>-17.404896000000001</v>
      </c>
      <c r="Q203" s="6">
        <f t="shared" si="56"/>
        <v>15.84191</v>
      </c>
      <c r="R203" s="6">
        <f t="shared" si="57"/>
        <v>-20.568854999999999</v>
      </c>
      <c r="S203" s="44">
        <f t="shared" si="58"/>
        <v>-21.099302000000002</v>
      </c>
      <c r="T203" s="44">
        <f t="shared" si="59"/>
        <v>-24.023137999999999</v>
      </c>
      <c r="U203" s="44">
        <f t="shared" si="60"/>
        <v>-38.632347000000003</v>
      </c>
      <c r="V203" s="44">
        <f t="shared" si="61"/>
        <v>-66.088645999999997</v>
      </c>
      <c r="W203" s="44">
        <f t="shared" si="62"/>
        <v>0</v>
      </c>
      <c r="X203" s="44">
        <f t="shared" si="63"/>
        <v>0</v>
      </c>
    </row>
    <row r="204" spans="2:24" x14ac:dyDescent="0.25">
      <c r="B204" s="87">
        <v>15604775000</v>
      </c>
      <c r="C204" s="87">
        <v>-17.552306999999999</v>
      </c>
      <c r="E204" s="6">
        <f t="shared" si="48"/>
        <v>15.920954999999999</v>
      </c>
      <c r="F204" s="6">
        <f t="shared" si="49"/>
        <v>-53.389178999999999</v>
      </c>
      <c r="G204" s="44">
        <f t="shared" si="50"/>
        <v>-57.346961999999998</v>
      </c>
      <c r="H204" s="44">
        <f t="shared" si="51"/>
        <v>-58.597499999999997</v>
      </c>
      <c r="I204" s="44">
        <f t="shared" si="52"/>
        <v>-61.382281999999996</v>
      </c>
      <c r="J204" s="44">
        <f t="shared" si="53"/>
        <v>-61.035792999999998</v>
      </c>
      <c r="K204" s="44">
        <f t="shared" si="54"/>
        <v>0</v>
      </c>
      <c r="L204" s="44">
        <f t="shared" si="55"/>
        <v>0</v>
      </c>
      <c r="N204" s="87">
        <v>15604775000</v>
      </c>
      <c r="O204" s="87">
        <v>-17.986018999999999</v>
      </c>
      <c r="Q204" s="6">
        <f t="shared" si="56"/>
        <v>15.920954999999999</v>
      </c>
      <c r="R204" s="6">
        <f t="shared" si="57"/>
        <v>-21.629111999999999</v>
      </c>
      <c r="S204" s="44">
        <f t="shared" si="58"/>
        <v>-22.003</v>
      </c>
      <c r="T204" s="44">
        <f t="shared" si="59"/>
        <v>-24.330625999999999</v>
      </c>
      <c r="U204" s="44">
        <f t="shared" si="60"/>
        <v>-36.204574999999998</v>
      </c>
      <c r="V204" s="44">
        <f t="shared" si="61"/>
        <v>-61.630530999999998</v>
      </c>
      <c r="W204" s="44">
        <f t="shared" si="62"/>
        <v>0</v>
      </c>
      <c r="X204" s="44">
        <f t="shared" si="63"/>
        <v>0</v>
      </c>
    </row>
    <row r="205" spans="2:24" x14ac:dyDescent="0.25">
      <c r="B205" s="87">
        <v>15683820000</v>
      </c>
      <c r="C205" s="87">
        <v>-21.544792000000001</v>
      </c>
      <c r="E205" s="6">
        <f t="shared" si="48"/>
        <v>16</v>
      </c>
      <c r="F205" s="6">
        <f t="shared" si="49"/>
        <v>-55.782474999999998</v>
      </c>
      <c r="G205" s="44">
        <f t="shared" si="50"/>
        <v>-57.230018999999999</v>
      </c>
      <c r="H205" s="44">
        <f t="shared" si="51"/>
        <v>-59.614142999999999</v>
      </c>
      <c r="I205" s="44">
        <f t="shared" si="52"/>
        <v>-61.947291999999997</v>
      </c>
      <c r="J205" s="44">
        <f t="shared" si="53"/>
        <v>-63.824157999999997</v>
      </c>
      <c r="K205" s="44">
        <f t="shared" si="54"/>
        <v>0</v>
      </c>
      <c r="L205" s="44">
        <f t="shared" si="55"/>
        <v>0</v>
      </c>
      <c r="N205" s="87">
        <v>15683820000</v>
      </c>
      <c r="O205" s="87">
        <v>-18.652024999999998</v>
      </c>
      <c r="Q205" s="6">
        <f t="shared" si="56"/>
        <v>16</v>
      </c>
      <c r="R205" s="6">
        <f t="shared" si="57"/>
        <v>-22.82497</v>
      </c>
      <c r="S205" s="44">
        <f t="shared" si="58"/>
        <v>-23.235116999999999</v>
      </c>
      <c r="T205" s="44">
        <f t="shared" si="59"/>
        <v>-24.687329999999999</v>
      </c>
      <c r="U205" s="44">
        <f t="shared" si="60"/>
        <v>-34.823639</v>
      </c>
      <c r="V205" s="44">
        <f t="shared" si="61"/>
        <v>-61.077869</v>
      </c>
      <c r="W205" s="44">
        <f t="shared" si="62"/>
        <v>0</v>
      </c>
      <c r="X205" s="44">
        <f t="shared" si="63"/>
        <v>0</v>
      </c>
    </row>
    <row r="206" spans="2:24" x14ac:dyDescent="0.25">
      <c r="B206" s="87">
        <v>15762865000</v>
      </c>
      <c r="C206" s="87">
        <v>-28.003235</v>
      </c>
      <c r="N206" s="87">
        <v>15762865000</v>
      </c>
      <c r="O206" s="87">
        <v>-19.567091000000001</v>
      </c>
    </row>
    <row r="207" spans="2:24" x14ac:dyDescent="0.25">
      <c r="B207" s="87">
        <v>15841910000</v>
      </c>
      <c r="C207" s="87">
        <v>-43.936366999999997</v>
      </c>
      <c r="N207" s="87">
        <v>15841910000</v>
      </c>
      <c r="O207" s="87">
        <v>-20.568854999999999</v>
      </c>
    </row>
    <row r="208" spans="2:24" x14ac:dyDescent="0.25">
      <c r="B208" s="87">
        <v>15920955000</v>
      </c>
      <c r="C208" s="87">
        <v>-53.389178999999999</v>
      </c>
      <c r="N208" s="87">
        <v>15920955000</v>
      </c>
      <c r="O208" s="87">
        <v>-21.629111999999999</v>
      </c>
    </row>
    <row r="209" spans="2:15" x14ac:dyDescent="0.25">
      <c r="B209" s="87">
        <v>16000000000</v>
      </c>
      <c r="C209" s="87">
        <v>-55.782474999999998</v>
      </c>
      <c r="N209" s="87">
        <v>16000000000</v>
      </c>
      <c r="O209" s="87">
        <v>-22.82497</v>
      </c>
    </row>
    <row r="210" spans="2:15" x14ac:dyDescent="0.25">
      <c r="B210" s="87" t="s">
        <v>21</v>
      </c>
      <c r="N210" s="87" t="s">
        <v>21</v>
      </c>
    </row>
    <row r="213" spans="2:15" x14ac:dyDescent="0.25">
      <c r="B213" s="87" t="s">
        <v>18</v>
      </c>
      <c r="N213" s="87" t="s">
        <v>18</v>
      </c>
    </row>
    <row r="214" spans="2:15" x14ac:dyDescent="0.25">
      <c r="B214" s="87" t="s">
        <v>19</v>
      </c>
      <c r="C214" s="87" t="s">
        <v>290</v>
      </c>
      <c r="N214" s="87" t="s">
        <v>19</v>
      </c>
      <c r="O214" s="87" t="s">
        <v>290</v>
      </c>
    </row>
    <row r="215" spans="2:15" x14ac:dyDescent="0.25">
      <c r="B215" s="87">
        <v>191000000</v>
      </c>
      <c r="C215" s="87">
        <v>-72.580132000000006</v>
      </c>
      <c r="N215" s="87">
        <v>191000000</v>
      </c>
      <c r="O215" s="87">
        <v>-75.476783999999995</v>
      </c>
    </row>
    <row r="216" spans="2:15" x14ac:dyDescent="0.25">
      <c r="B216" s="87">
        <v>270045000</v>
      </c>
      <c r="C216" s="87">
        <v>-75.070526000000001</v>
      </c>
      <c r="N216" s="87">
        <v>270045000</v>
      </c>
      <c r="O216" s="87">
        <v>-81.094909999999999</v>
      </c>
    </row>
    <row r="217" spans="2:15" x14ac:dyDescent="0.25">
      <c r="B217" s="87">
        <v>349090000</v>
      </c>
      <c r="C217" s="87">
        <v>-71.191704000000001</v>
      </c>
      <c r="N217" s="87">
        <v>349090000</v>
      </c>
      <c r="O217" s="87">
        <v>-75.298079999999999</v>
      </c>
    </row>
    <row r="218" spans="2:15" x14ac:dyDescent="0.25">
      <c r="B218" s="87">
        <v>428135000</v>
      </c>
      <c r="C218" s="87">
        <v>-82.110123000000002</v>
      </c>
      <c r="N218" s="87">
        <v>428135000</v>
      </c>
      <c r="O218" s="87">
        <v>-92.090705999999997</v>
      </c>
    </row>
    <row r="219" spans="2:15" x14ac:dyDescent="0.25">
      <c r="B219" s="87">
        <v>507180000</v>
      </c>
      <c r="C219" s="87">
        <v>-68.138465999999994</v>
      </c>
      <c r="N219" s="87">
        <v>507180000</v>
      </c>
      <c r="O219" s="87">
        <v>-73.928168999999997</v>
      </c>
    </row>
    <row r="220" spans="2:15" x14ac:dyDescent="0.25">
      <c r="B220" s="87">
        <v>586225000</v>
      </c>
      <c r="C220" s="87">
        <v>-80.440521000000004</v>
      </c>
      <c r="N220" s="87">
        <v>586225000</v>
      </c>
      <c r="O220" s="87">
        <v>-76.191802999999993</v>
      </c>
    </row>
    <row r="221" spans="2:15" x14ac:dyDescent="0.25">
      <c r="B221" s="87">
        <v>665270000</v>
      </c>
      <c r="C221" s="87">
        <v>-68.990700000000004</v>
      </c>
      <c r="N221" s="87">
        <v>665270000</v>
      </c>
      <c r="O221" s="87">
        <v>-77.713988999999998</v>
      </c>
    </row>
    <row r="222" spans="2:15" x14ac:dyDescent="0.25">
      <c r="B222" s="87">
        <v>744315000</v>
      </c>
      <c r="C222" s="87">
        <v>-75.838356000000005</v>
      </c>
      <c r="N222" s="87">
        <v>744315000</v>
      </c>
      <c r="O222" s="87">
        <v>-91.332145999999995</v>
      </c>
    </row>
    <row r="223" spans="2:15" x14ac:dyDescent="0.25">
      <c r="B223" s="87">
        <v>823360000</v>
      </c>
      <c r="C223" s="87">
        <v>-64.113861</v>
      </c>
      <c r="N223" s="87">
        <v>823360000</v>
      </c>
      <c r="O223" s="87">
        <v>-71.795958999999996</v>
      </c>
    </row>
    <row r="224" spans="2:15" x14ac:dyDescent="0.25">
      <c r="B224" s="87">
        <v>902405000</v>
      </c>
      <c r="C224" s="87">
        <v>-51.581158000000002</v>
      </c>
      <c r="N224" s="87">
        <v>902405000</v>
      </c>
      <c r="O224" s="87">
        <v>-72.438643999999996</v>
      </c>
    </row>
    <row r="225" spans="2:15" x14ac:dyDescent="0.25">
      <c r="B225" s="87">
        <v>981450000</v>
      </c>
      <c r="C225" s="87">
        <v>-35.278869999999998</v>
      </c>
      <c r="N225" s="87">
        <v>981450000</v>
      </c>
      <c r="O225" s="87">
        <v>-68.923691000000005</v>
      </c>
    </row>
    <row r="226" spans="2:15" x14ac:dyDescent="0.25">
      <c r="B226" s="87">
        <v>1060495000</v>
      </c>
      <c r="C226" s="87">
        <v>-29.552361999999999</v>
      </c>
      <c r="N226" s="87">
        <v>1060495000</v>
      </c>
      <c r="O226" s="87">
        <v>-74.669510000000002</v>
      </c>
    </row>
    <row r="227" spans="2:15" x14ac:dyDescent="0.25">
      <c r="B227" s="87">
        <v>1139540000</v>
      </c>
      <c r="C227" s="87">
        <v>-22.485502</v>
      </c>
      <c r="N227" s="87">
        <v>1139540000</v>
      </c>
      <c r="O227" s="87">
        <v>-65.987838999999994</v>
      </c>
    </row>
    <row r="228" spans="2:15" x14ac:dyDescent="0.25">
      <c r="B228" s="87">
        <v>1218585000</v>
      </c>
      <c r="C228" s="87">
        <v>-20.945716999999998</v>
      </c>
      <c r="N228" s="87">
        <v>1218585000</v>
      </c>
      <c r="O228" s="87">
        <v>-65.787391999999997</v>
      </c>
    </row>
    <row r="229" spans="2:15" x14ac:dyDescent="0.25">
      <c r="B229" s="87">
        <v>1297630000</v>
      </c>
      <c r="C229" s="87">
        <v>-18.447758</v>
      </c>
      <c r="N229" s="87">
        <v>1297630000</v>
      </c>
      <c r="O229" s="87">
        <v>-59.853588000000002</v>
      </c>
    </row>
    <row r="230" spans="2:15" x14ac:dyDescent="0.25">
      <c r="B230" s="87">
        <v>1376675000</v>
      </c>
      <c r="C230" s="87">
        <v>-17.836832000000001</v>
      </c>
      <c r="N230" s="87">
        <v>1376675000</v>
      </c>
      <c r="O230" s="87">
        <v>-48.100898999999998</v>
      </c>
    </row>
    <row r="231" spans="2:15" x14ac:dyDescent="0.25">
      <c r="B231" s="87">
        <v>1455720000</v>
      </c>
      <c r="C231" s="87">
        <v>-16.968216000000002</v>
      </c>
      <c r="N231" s="87">
        <v>1455720000</v>
      </c>
      <c r="O231" s="87">
        <v>-20.141693</v>
      </c>
    </row>
    <row r="232" spans="2:15" x14ac:dyDescent="0.25">
      <c r="B232" s="87">
        <v>1534765000</v>
      </c>
      <c r="C232" s="87">
        <v>-15.939943</v>
      </c>
      <c r="N232" s="87">
        <v>1534765000</v>
      </c>
      <c r="O232" s="87">
        <v>-16.891321000000001</v>
      </c>
    </row>
    <row r="233" spans="2:15" x14ac:dyDescent="0.25">
      <c r="B233" s="87">
        <v>1613810000</v>
      </c>
      <c r="C233" s="87">
        <v>-15.362132000000001</v>
      </c>
      <c r="N233" s="87">
        <v>1613810000</v>
      </c>
      <c r="O233" s="87">
        <v>-15.529453999999999</v>
      </c>
    </row>
    <row r="234" spans="2:15" x14ac:dyDescent="0.25">
      <c r="B234" s="87">
        <v>1692855000</v>
      </c>
      <c r="C234" s="87">
        <v>-14.744434</v>
      </c>
      <c r="N234" s="87">
        <v>1692855000</v>
      </c>
      <c r="O234" s="87">
        <v>-14.645972</v>
      </c>
    </row>
    <row r="235" spans="2:15" x14ac:dyDescent="0.25">
      <c r="B235" s="87">
        <v>1771900000</v>
      </c>
      <c r="C235" s="87">
        <v>-12.173219</v>
      </c>
      <c r="N235" s="87">
        <v>1771900000</v>
      </c>
      <c r="O235" s="87">
        <v>-13.825422</v>
      </c>
    </row>
    <row r="236" spans="2:15" x14ac:dyDescent="0.25">
      <c r="B236" s="87">
        <v>1850945000</v>
      </c>
      <c r="C236" s="87">
        <v>-10.937991999999999</v>
      </c>
      <c r="N236" s="87">
        <v>1850945000</v>
      </c>
      <c r="O236" s="87">
        <v>-12.784772999999999</v>
      </c>
    </row>
    <row r="237" spans="2:15" x14ac:dyDescent="0.25">
      <c r="B237" s="87">
        <v>1929990000</v>
      </c>
      <c r="C237" s="87">
        <v>-9.0562134000000007</v>
      </c>
      <c r="N237" s="87">
        <v>1929990000</v>
      </c>
      <c r="O237" s="87">
        <v>-11.530913999999999</v>
      </c>
    </row>
    <row r="238" spans="2:15" x14ac:dyDescent="0.25">
      <c r="B238" s="87">
        <v>2009035000</v>
      </c>
      <c r="C238" s="87">
        <v>-6.9227014000000002</v>
      </c>
      <c r="N238" s="87">
        <v>2009035000</v>
      </c>
      <c r="O238" s="87">
        <v>-10.53153</v>
      </c>
    </row>
    <row r="239" spans="2:15" x14ac:dyDescent="0.25">
      <c r="B239" s="87">
        <v>2088080000</v>
      </c>
      <c r="C239" s="87">
        <v>-6.3615145999999996</v>
      </c>
      <c r="N239" s="87">
        <v>2088080000</v>
      </c>
      <c r="O239" s="87">
        <v>-9.4777240999999997</v>
      </c>
    </row>
    <row r="240" spans="2:15" x14ac:dyDescent="0.25">
      <c r="B240" s="87">
        <v>2167125000</v>
      </c>
      <c r="C240" s="87">
        <v>-6.2833595000000004</v>
      </c>
      <c r="N240" s="87">
        <v>2167125000</v>
      </c>
      <c r="O240" s="87">
        <v>-9.1930140999999992</v>
      </c>
    </row>
    <row r="241" spans="2:15" x14ac:dyDescent="0.25">
      <c r="B241" s="87">
        <v>2246170000</v>
      </c>
      <c r="C241" s="87">
        <v>-6.8135734000000001</v>
      </c>
      <c r="N241" s="87">
        <v>2246170000</v>
      </c>
      <c r="O241" s="87">
        <v>-8.4954623999999992</v>
      </c>
    </row>
    <row r="242" spans="2:15" x14ac:dyDescent="0.25">
      <c r="B242" s="87">
        <v>2325215000</v>
      </c>
      <c r="C242" s="87">
        <v>-7.4067521000000003</v>
      </c>
      <c r="N242" s="87">
        <v>2325215000</v>
      </c>
      <c r="O242" s="87">
        <v>-7.8647428000000001</v>
      </c>
    </row>
    <row r="243" spans="2:15" x14ac:dyDescent="0.25">
      <c r="B243" s="87">
        <v>2404260000</v>
      </c>
      <c r="C243" s="87">
        <v>-7.8800081999999998</v>
      </c>
      <c r="N243" s="87">
        <v>2404260000</v>
      </c>
      <c r="O243" s="87">
        <v>-7.6633506000000002</v>
      </c>
    </row>
    <row r="244" spans="2:15" x14ac:dyDescent="0.25">
      <c r="B244" s="87">
        <v>2483305000</v>
      </c>
      <c r="C244" s="87">
        <v>-8.0578603999999991</v>
      </c>
      <c r="N244" s="87">
        <v>2483305000</v>
      </c>
      <c r="O244" s="87">
        <v>-7.3417358000000004</v>
      </c>
    </row>
    <row r="245" spans="2:15" x14ac:dyDescent="0.25">
      <c r="B245" s="87">
        <v>2562350000</v>
      </c>
      <c r="C245" s="87">
        <v>-8.1447772999999994</v>
      </c>
      <c r="N245" s="87">
        <v>2562350000</v>
      </c>
      <c r="O245" s="87">
        <v>-7.2581524999999996</v>
      </c>
    </row>
    <row r="246" spans="2:15" x14ac:dyDescent="0.25">
      <c r="B246" s="87">
        <v>2641395000</v>
      </c>
      <c r="C246" s="87">
        <v>-8.2788571999999991</v>
      </c>
      <c r="N246" s="87">
        <v>2641395000</v>
      </c>
      <c r="O246" s="87">
        <v>-7.2000793999999999</v>
      </c>
    </row>
    <row r="247" spans="2:15" x14ac:dyDescent="0.25">
      <c r="B247" s="87">
        <v>2720440000</v>
      </c>
      <c r="C247" s="87">
        <v>-8.2576999999999998</v>
      </c>
      <c r="N247" s="87">
        <v>2720440000</v>
      </c>
      <c r="O247" s="87">
        <v>-7.2236500000000001</v>
      </c>
    </row>
    <row r="248" spans="2:15" x14ac:dyDescent="0.25">
      <c r="B248" s="87">
        <v>2799485000</v>
      </c>
      <c r="C248" s="87">
        <v>-8.2575053999999994</v>
      </c>
      <c r="N248" s="87">
        <v>2799485000</v>
      </c>
      <c r="O248" s="87">
        <v>-7.2710724000000004</v>
      </c>
    </row>
    <row r="249" spans="2:15" x14ac:dyDescent="0.25">
      <c r="B249" s="87">
        <v>2878530000</v>
      </c>
      <c r="C249" s="87">
        <v>-8.2823609999999999</v>
      </c>
      <c r="N249" s="87">
        <v>2878530000</v>
      </c>
      <c r="O249" s="87">
        <v>-7.3138870999999996</v>
      </c>
    </row>
    <row r="250" spans="2:15" x14ac:dyDescent="0.25">
      <c r="B250" s="87">
        <v>2957575000</v>
      </c>
      <c r="C250" s="87">
        <v>-8.1839303999999995</v>
      </c>
      <c r="N250" s="87">
        <v>2957575000</v>
      </c>
      <c r="O250" s="87">
        <v>-7.3573794000000001</v>
      </c>
    </row>
    <row r="251" spans="2:15" x14ac:dyDescent="0.25">
      <c r="B251" s="87">
        <v>3036620000</v>
      </c>
      <c r="C251" s="87">
        <v>-8.2474126999999999</v>
      </c>
      <c r="N251" s="87">
        <v>3036620000</v>
      </c>
      <c r="O251" s="87">
        <v>-7.4670528999999997</v>
      </c>
    </row>
    <row r="252" spans="2:15" x14ac:dyDescent="0.25">
      <c r="B252" s="87">
        <v>3115665000</v>
      </c>
      <c r="C252" s="87">
        <v>-8.1899052000000001</v>
      </c>
      <c r="N252" s="87">
        <v>3115665000</v>
      </c>
      <c r="O252" s="87">
        <v>-7.4735674999999997</v>
      </c>
    </row>
    <row r="253" spans="2:15" x14ac:dyDescent="0.25">
      <c r="B253" s="87">
        <v>3194710000</v>
      </c>
      <c r="C253" s="87">
        <v>-8.2147664999999996</v>
      </c>
      <c r="N253" s="87">
        <v>3194710000</v>
      </c>
      <c r="O253" s="87">
        <v>-7.5160723000000003</v>
      </c>
    </row>
    <row r="254" spans="2:15" x14ac:dyDescent="0.25">
      <c r="B254" s="87">
        <v>3273755000</v>
      </c>
      <c r="C254" s="87">
        <v>-8.2706002999999999</v>
      </c>
      <c r="N254" s="87">
        <v>3273755000</v>
      </c>
      <c r="O254" s="87">
        <v>-7.6279607</v>
      </c>
    </row>
    <row r="255" spans="2:15" x14ac:dyDescent="0.25">
      <c r="B255" s="87">
        <v>3352800000</v>
      </c>
      <c r="C255" s="87">
        <v>-8.0217781000000006</v>
      </c>
      <c r="N255" s="87">
        <v>3352800000</v>
      </c>
      <c r="O255" s="87">
        <v>-7.5736331999999997</v>
      </c>
    </row>
    <row r="256" spans="2:15" x14ac:dyDescent="0.25">
      <c r="B256" s="87">
        <v>3431845000</v>
      </c>
      <c r="C256" s="87">
        <v>-7.9876556000000001</v>
      </c>
      <c r="N256" s="87">
        <v>3431845000</v>
      </c>
      <c r="O256" s="87">
        <v>-7.6664614999999996</v>
      </c>
    </row>
    <row r="257" spans="2:15" x14ac:dyDescent="0.25">
      <c r="B257" s="87">
        <v>3510890000</v>
      </c>
      <c r="C257" s="87">
        <v>-7.9871740000000004</v>
      </c>
      <c r="N257" s="87">
        <v>3510890000</v>
      </c>
      <c r="O257" s="87">
        <v>-7.7628551000000003</v>
      </c>
    </row>
    <row r="258" spans="2:15" x14ac:dyDescent="0.25">
      <c r="B258" s="87">
        <v>3589935000</v>
      </c>
      <c r="C258" s="87">
        <v>-8.0223025999999997</v>
      </c>
      <c r="N258" s="87">
        <v>3589935000</v>
      </c>
      <c r="O258" s="87">
        <v>-7.8901024</v>
      </c>
    </row>
    <row r="259" spans="2:15" x14ac:dyDescent="0.25">
      <c r="B259" s="87">
        <v>3668980000</v>
      </c>
      <c r="C259" s="87">
        <v>-7.9590959999999997</v>
      </c>
      <c r="N259" s="87">
        <v>3668980000</v>
      </c>
      <c r="O259" s="87">
        <v>-7.9739981000000002</v>
      </c>
    </row>
    <row r="260" spans="2:15" x14ac:dyDescent="0.25">
      <c r="B260" s="87">
        <v>3748025000</v>
      </c>
      <c r="C260" s="87">
        <v>-7.8575058000000002</v>
      </c>
      <c r="N260" s="87">
        <v>3748025000</v>
      </c>
      <c r="O260" s="87">
        <v>-8.0254478000000002</v>
      </c>
    </row>
    <row r="261" spans="2:15" x14ac:dyDescent="0.25">
      <c r="B261" s="87">
        <v>3827070000</v>
      </c>
      <c r="C261" s="87">
        <v>-7.7328600999999999</v>
      </c>
      <c r="N261" s="87">
        <v>3827070000</v>
      </c>
      <c r="O261" s="87">
        <v>-8.0827456000000009</v>
      </c>
    </row>
    <row r="262" spans="2:15" x14ac:dyDescent="0.25">
      <c r="B262" s="87">
        <v>3906115000</v>
      </c>
      <c r="C262" s="87">
        <v>-7.6431899000000003</v>
      </c>
      <c r="N262" s="87">
        <v>3906115000</v>
      </c>
      <c r="O262" s="87">
        <v>-8.1391381999999997</v>
      </c>
    </row>
    <row r="263" spans="2:15" x14ac:dyDescent="0.25">
      <c r="B263" s="87">
        <v>3985160000</v>
      </c>
      <c r="C263" s="87">
        <v>-7.5644565000000004</v>
      </c>
      <c r="N263" s="87">
        <v>3985160000</v>
      </c>
      <c r="O263" s="87">
        <v>-8.1574535000000008</v>
      </c>
    </row>
    <row r="264" spans="2:15" x14ac:dyDescent="0.25">
      <c r="B264" s="87">
        <v>4064205000</v>
      </c>
      <c r="C264" s="87">
        <v>-7.4166536000000001</v>
      </c>
      <c r="N264" s="87">
        <v>4064205000</v>
      </c>
      <c r="O264" s="87">
        <v>-8.1775369999999992</v>
      </c>
    </row>
    <row r="265" spans="2:15" x14ac:dyDescent="0.25">
      <c r="B265" s="87">
        <v>4143250000</v>
      </c>
      <c r="C265" s="87">
        <v>-7.3676081</v>
      </c>
      <c r="N265" s="87">
        <v>4143250000</v>
      </c>
      <c r="O265" s="87">
        <v>-8.1809378000000006</v>
      </c>
    </row>
    <row r="266" spans="2:15" x14ac:dyDescent="0.25">
      <c r="B266" s="87">
        <v>4222295000</v>
      </c>
      <c r="C266" s="87">
        <v>-7.3856411</v>
      </c>
      <c r="N266" s="87">
        <v>4222295000</v>
      </c>
      <c r="O266" s="87">
        <v>-8.2397431999999995</v>
      </c>
    </row>
    <row r="267" spans="2:15" x14ac:dyDescent="0.25">
      <c r="B267" s="87">
        <v>4301340000</v>
      </c>
      <c r="C267" s="87">
        <v>-7.4187159999999999</v>
      </c>
      <c r="N267" s="87">
        <v>4301340000</v>
      </c>
      <c r="O267" s="87">
        <v>-8.2826337999999993</v>
      </c>
    </row>
    <row r="268" spans="2:15" x14ac:dyDescent="0.25">
      <c r="B268" s="87">
        <v>4380385000</v>
      </c>
      <c r="C268" s="87">
        <v>-7.4385032999999998</v>
      </c>
      <c r="N268" s="87">
        <v>4380385000</v>
      </c>
      <c r="O268" s="87">
        <v>-8.3139152999999997</v>
      </c>
    </row>
    <row r="269" spans="2:15" x14ac:dyDescent="0.25">
      <c r="B269" s="87">
        <v>4459430000</v>
      </c>
      <c r="C269" s="87">
        <v>-7.4514771</v>
      </c>
      <c r="N269" s="87">
        <v>4459430000</v>
      </c>
      <c r="O269" s="87">
        <v>-8.3913021000000008</v>
      </c>
    </row>
    <row r="270" spans="2:15" x14ac:dyDescent="0.25">
      <c r="B270" s="87">
        <v>4538475000</v>
      </c>
      <c r="C270" s="87">
        <v>-7.4620147000000001</v>
      </c>
      <c r="N270" s="87">
        <v>4538475000</v>
      </c>
      <c r="O270" s="87">
        <v>-8.4305839999999996</v>
      </c>
    </row>
    <row r="271" spans="2:15" x14ac:dyDescent="0.25">
      <c r="B271" s="87">
        <v>4617520000</v>
      </c>
      <c r="C271" s="87">
        <v>-7.3878775000000001</v>
      </c>
      <c r="N271" s="87">
        <v>4617520000</v>
      </c>
      <c r="O271" s="87">
        <v>-8.4148616999999994</v>
      </c>
    </row>
    <row r="272" spans="2:15" x14ac:dyDescent="0.25">
      <c r="B272" s="87">
        <v>4696565000</v>
      </c>
      <c r="C272" s="87">
        <v>-7.4011836000000004</v>
      </c>
      <c r="N272" s="87">
        <v>4696565000</v>
      </c>
      <c r="O272" s="87">
        <v>-8.4588213000000003</v>
      </c>
    </row>
    <row r="273" spans="2:15" x14ac:dyDescent="0.25">
      <c r="B273" s="87">
        <v>4775610000</v>
      </c>
      <c r="C273" s="87">
        <v>-7.3728309000000003</v>
      </c>
      <c r="N273" s="87">
        <v>4775610000</v>
      </c>
      <c r="O273" s="87">
        <v>-8.4973354000000008</v>
      </c>
    </row>
    <row r="274" spans="2:15" x14ac:dyDescent="0.25">
      <c r="B274" s="87">
        <v>4854655000</v>
      </c>
      <c r="C274" s="87">
        <v>-7.3728208999999998</v>
      </c>
      <c r="N274" s="87">
        <v>4854655000</v>
      </c>
      <c r="O274" s="87">
        <v>-8.5533132999999992</v>
      </c>
    </row>
    <row r="275" spans="2:15" x14ac:dyDescent="0.25">
      <c r="B275" s="87">
        <v>4933700000</v>
      </c>
      <c r="C275" s="87">
        <v>-7.3841815000000004</v>
      </c>
      <c r="N275" s="87">
        <v>4933700000</v>
      </c>
      <c r="O275" s="87">
        <v>-8.6758451000000001</v>
      </c>
    </row>
    <row r="276" spans="2:15" x14ac:dyDescent="0.25">
      <c r="B276" s="87">
        <v>5012745000</v>
      </c>
      <c r="C276" s="87">
        <v>-7.4095769000000002</v>
      </c>
      <c r="N276" s="87">
        <v>5012745000</v>
      </c>
      <c r="O276" s="87">
        <v>-8.8160439000000004</v>
      </c>
    </row>
    <row r="277" spans="2:15" x14ac:dyDescent="0.25">
      <c r="B277" s="87">
        <v>5091790000</v>
      </c>
      <c r="C277" s="87">
        <v>-7.4067959999999999</v>
      </c>
      <c r="N277" s="87">
        <v>5091790000</v>
      </c>
      <c r="O277" s="87">
        <v>-8.8363294999999997</v>
      </c>
    </row>
    <row r="278" spans="2:15" x14ac:dyDescent="0.25">
      <c r="B278" s="87">
        <v>5170835000</v>
      </c>
      <c r="C278" s="87">
        <v>-7.3740625</v>
      </c>
      <c r="N278" s="87">
        <v>5170835000</v>
      </c>
      <c r="O278" s="87">
        <v>-8.7748250999999993</v>
      </c>
    </row>
    <row r="279" spans="2:15" x14ac:dyDescent="0.25">
      <c r="B279" s="87">
        <v>5249880000</v>
      </c>
      <c r="C279" s="87">
        <v>-7.3682417999999998</v>
      </c>
      <c r="N279" s="87">
        <v>5249880000</v>
      </c>
      <c r="O279" s="87">
        <v>-8.8338880999999994</v>
      </c>
    </row>
    <row r="280" spans="2:15" x14ac:dyDescent="0.25">
      <c r="B280" s="87">
        <v>5328925000</v>
      </c>
      <c r="C280" s="87">
        <v>-7.3201714000000004</v>
      </c>
      <c r="N280" s="87">
        <v>5328925000</v>
      </c>
      <c r="O280" s="87">
        <v>-8.8344316000000003</v>
      </c>
    </row>
    <row r="281" spans="2:15" x14ac:dyDescent="0.25">
      <c r="B281" s="87">
        <v>5407970000</v>
      </c>
      <c r="C281" s="87">
        <v>-7.3289651999999998</v>
      </c>
      <c r="N281" s="87">
        <v>5407970000</v>
      </c>
      <c r="O281" s="87">
        <v>-8.9093332000000007</v>
      </c>
    </row>
    <row r="282" spans="2:15" x14ac:dyDescent="0.25">
      <c r="B282" s="87">
        <v>5487015000</v>
      </c>
      <c r="C282" s="87">
        <v>-7.3864703</v>
      </c>
      <c r="N282" s="87">
        <v>5487015000</v>
      </c>
      <c r="O282" s="87">
        <v>-8.9970426999999997</v>
      </c>
    </row>
    <row r="283" spans="2:15" x14ac:dyDescent="0.25">
      <c r="B283" s="87">
        <v>5566060000</v>
      </c>
      <c r="C283" s="87">
        <v>-7.4459733999999997</v>
      </c>
      <c r="N283" s="87">
        <v>5566060000</v>
      </c>
      <c r="O283" s="87">
        <v>-9.0486164000000002</v>
      </c>
    </row>
    <row r="284" spans="2:15" x14ac:dyDescent="0.25">
      <c r="B284" s="87">
        <v>5645105000</v>
      </c>
      <c r="C284" s="87">
        <v>-7.5251640999999996</v>
      </c>
      <c r="N284" s="87">
        <v>5645105000</v>
      </c>
      <c r="O284" s="87">
        <v>-9.1112327999999998</v>
      </c>
    </row>
    <row r="285" spans="2:15" x14ac:dyDescent="0.25">
      <c r="B285" s="87">
        <v>5724150000</v>
      </c>
      <c r="C285" s="87">
        <v>-7.5594916000000003</v>
      </c>
      <c r="N285" s="87">
        <v>5724150000</v>
      </c>
      <c r="O285" s="87">
        <v>-9.1444901999999999</v>
      </c>
    </row>
    <row r="286" spans="2:15" x14ac:dyDescent="0.25">
      <c r="B286" s="87">
        <v>5803195000</v>
      </c>
      <c r="C286" s="87">
        <v>-7.6185349999999996</v>
      </c>
      <c r="N286" s="87">
        <v>5803195000</v>
      </c>
      <c r="O286" s="87">
        <v>-9.2212333999999991</v>
      </c>
    </row>
    <row r="287" spans="2:15" x14ac:dyDescent="0.25">
      <c r="B287" s="87">
        <v>5882240000</v>
      </c>
      <c r="C287" s="87">
        <v>-7.6410831999999997</v>
      </c>
      <c r="N287" s="87">
        <v>5882240000</v>
      </c>
      <c r="O287" s="87">
        <v>-9.2545432999999999</v>
      </c>
    </row>
    <row r="288" spans="2:15" x14ac:dyDescent="0.25">
      <c r="B288" s="87">
        <v>5961285000</v>
      </c>
      <c r="C288" s="87">
        <v>-7.6625861999999998</v>
      </c>
      <c r="N288" s="87">
        <v>5961285000</v>
      </c>
      <c r="O288" s="87">
        <v>-9.2903900000000004</v>
      </c>
    </row>
    <row r="289" spans="2:15" x14ac:dyDescent="0.25">
      <c r="B289" s="87">
        <v>6040330000</v>
      </c>
      <c r="C289" s="87">
        <v>-7.6541895999999996</v>
      </c>
      <c r="N289" s="87">
        <v>6040330000</v>
      </c>
      <c r="O289" s="87">
        <v>-9.2832440999999992</v>
      </c>
    </row>
    <row r="290" spans="2:15" x14ac:dyDescent="0.25">
      <c r="B290" s="87">
        <v>6119375000</v>
      </c>
      <c r="C290" s="87">
        <v>-7.7604017000000001</v>
      </c>
      <c r="N290" s="87">
        <v>6119375000</v>
      </c>
      <c r="O290" s="87">
        <v>-9.2755766000000008</v>
      </c>
    </row>
    <row r="291" spans="2:15" x14ac:dyDescent="0.25">
      <c r="B291" s="87">
        <v>6198420000</v>
      </c>
      <c r="C291" s="87">
        <v>-7.8309006999999999</v>
      </c>
      <c r="N291" s="87">
        <v>6198420000</v>
      </c>
      <c r="O291" s="87">
        <v>-9.3268538000000003</v>
      </c>
    </row>
    <row r="292" spans="2:15" x14ac:dyDescent="0.25">
      <c r="B292" s="87">
        <v>6277465000</v>
      </c>
      <c r="C292" s="87">
        <v>-7.8321791000000003</v>
      </c>
      <c r="N292" s="87">
        <v>6277465000</v>
      </c>
      <c r="O292" s="87">
        <v>-9.3146447999999999</v>
      </c>
    </row>
    <row r="293" spans="2:15" x14ac:dyDescent="0.25">
      <c r="B293" s="87">
        <v>6356510000</v>
      </c>
      <c r="C293" s="87">
        <v>-7.8788461999999999</v>
      </c>
      <c r="N293" s="87">
        <v>6356510000</v>
      </c>
      <c r="O293" s="87">
        <v>-9.3853188000000003</v>
      </c>
    </row>
    <row r="294" spans="2:15" x14ac:dyDescent="0.25">
      <c r="B294" s="87">
        <v>6435555000</v>
      </c>
      <c r="C294" s="87">
        <v>-7.8951526000000003</v>
      </c>
      <c r="N294" s="87">
        <v>6435555000</v>
      </c>
      <c r="O294" s="87">
        <v>-9.4337520999999995</v>
      </c>
    </row>
    <row r="295" spans="2:15" x14ac:dyDescent="0.25">
      <c r="B295" s="87">
        <v>6514600000</v>
      </c>
      <c r="C295" s="87">
        <v>-7.9302387000000003</v>
      </c>
      <c r="N295" s="87">
        <v>6514600000</v>
      </c>
      <c r="O295" s="87">
        <v>-9.4124298</v>
      </c>
    </row>
    <row r="296" spans="2:15" x14ac:dyDescent="0.25">
      <c r="B296" s="87">
        <v>6593645000</v>
      </c>
      <c r="C296" s="87">
        <v>-7.9561291000000001</v>
      </c>
      <c r="N296" s="87">
        <v>6593645000</v>
      </c>
      <c r="O296" s="87">
        <v>-9.4458590000000004</v>
      </c>
    </row>
    <row r="297" spans="2:15" x14ac:dyDescent="0.25">
      <c r="B297" s="87">
        <v>6672690000</v>
      </c>
      <c r="C297" s="87">
        <v>-7.9861956000000003</v>
      </c>
      <c r="N297" s="87">
        <v>6672690000</v>
      </c>
      <c r="O297" s="87">
        <v>-9.4585723999999995</v>
      </c>
    </row>
    <row r="298" spans="2:15" x14ac:dyDescent="0.25">
      <c r="B298" s="87">
        <v>6751735000</v>
      </c>
      <c r="C298" s="87">
        <v>-7.9720630999999997</v>
      </c>
      <c r="N298" s="87">
        <v>6751735000</v>
      </c>
      <c r="O298" s="87">
        <v>-9.4694661999999994</v>
      </c>
    </row>
    <row r="299" spans="2:15" x14ac:dyDescent="0.25">
      <c r="B299" s="87">
        <v>6830780000</v>
      </c>
      <c r="C299" s="87">
        <v>-7.9514956000000003</v>
      </c>
      <c r="N299" s="87">
        <v>6830780000</v>
      </c>
      <c r="O299" s="87">
        <v>-9.5162133999999998</v>
      </c>
    </row>
    <row r="300" spans="2:15" x14ac:dyDescent="0.25">
      <c r="B300" s="87">
        <v>6909825000</v>
      </c>
      <c r="C300" s="87">
        <v>-8.0637474000000005</v>
      </c>
      <c r="N300" s="87">
        <v>6909825000</v>
      </c>
      <c r="O300" s="87">
        <v>-9.5559893000000002</v>
      </c>
    </row>
    <row r="301" spans="2:15" x14ac:dyDescent="0.25">
      <c r="B301" s="87">
        <v>6988870000</v>
      </c>
      <c r="C301" s="87">
        <v>-8.0289439999999992</v>
      </c>
      <c r="N301" s="87">
        <v>6988870000</v>
      </c>
      <c r="O301" s="87">
        <v>-9.5102978</v>
      </c>
    </row>
    <row r="302" spans="2:15" x14ac:dyDescent="0.25">
      <c r="B302" s="87">
        <v>7067915000</v>
      </c>
      <c r="C302" s="87">
        <v>-8.0340241999999993</v>
      </c>
      <c r="N302" s="87">
        <v>7067915000</v>
      </c>
      <c r="O302" s="87">
        <v>-9.5573378000000009</v>
      </c>
    </row>
    <row r="303" spans="2:15" x14ac:dyDescent="0.25">
      <c r="B303" s="87">
        <v>7146960000</v>
      </c>
      <c r="C303" s="87">
        <v>-8.1062145000000001</v>
      </c>
      <c r="N303" s="87">
        <v>7146960000</v>
      </c>
      <c r="O303" s="87">
        <v>-9.5750092999999996</v>
      </c>
    </row>
    <row r="304" spans="2:15" x14ac:dyDescent="0.25">
      <c r="B304" s="87">
        <v>7226005000</v>
      </c>
      <c r="C304" s="87">
        <v>-8.1130227999999995</v>
      </c>
      <c r="N304" s="87">
        <v>7226005000</v>
      </c>
      <c r="O304" s="87">
        <v>-9.5815953999999994</v>
      </c>
    </row>
    <row r="305" spans="2:15" x14ac:dyDescent="0.25">
      <c r="B305" s="87">
        <v>7305050000</v>
      </c>
      <c r="C305" s="87">
        <v>-8.1437673999999998</v>
      </c>
      <c r="N305" s="87">
        <v>7305050000</v>
      </c>
      <c r="O305" s="87">
        <v>-9.5792465</v>
      </c>
    </row>
    <row r="306" spans="2:15" x14ac:dyDescent="0.25">
      <c r="B306" s="87">
        <v>7384095000</v>
      </c>
      <c r="C306" s="87">
        <v>-8.1592426000000007</v>
      </c>
      <c r="N306" s="87">
        <v>7384095000</v>
      </c>
      <c r="O306" s="87">
        <v>-9.5836573000000005</v>
      </c>
    </row>
    <row r="307" spans="2:15" x14ac:dyDescent="0.25">
      <c r="B307" s="87">
        <v>7463140000</v>
      </c>
      <c r="C307" s="87">
        <v>-8.1790217999999992</v>
      </c>
      <c r="N307" s="87">
        <v>7463140000</v>
      </c>
      <c r="O307" s="87">
        <v>-9.5713986999999996</v>
      </c>
    </row>
    <row r="308" spans="2:15" x14ac:dyDescent="0.25">
      <c r="B308" s="87">
        <v>7542185000</v>
      </c>
      <c r="C308" s="87">
        <v>-8.2032784999999997</v>
      </c>
      <c r="N308" s="87">
        <v>7542185000</v>
      </c>
      <c r="O308" s="87">
        <v>-9.5729322000000003</v>
      </c>
    </row>
    <row r="309" spans="2:15" x14ac:dyDescent="0.25">
      <c r="B309" s="87">
        <v>7621230000</v>
      </c>
      <c r="C309" s="87">
        <v>-8.1928911000000006</v>
      </c>
      <c r="N309" s="87">
        <v>7621230000</v>
      </c>
      <c r="O309" s="87">
        <v>-9.5546875</v>
      </c>
    </row>
    <row r="310" spans="2:15" x14ac:dyDescent="0.25">
      <c r="B310" s="87">
        <v>7700275000</v>
      </c>
      <c r="C310" s="87">
        <v>-8.2041245000000007</v>
      </c>
      <c r="N310" s="87">
        <v>7700275000</v>
      </c>
      <c r="O310" s="87">
        <v>-9.5155306</v>
      </c>
    </row>
    <row r="311" spans="2:15" x14ac:dyDescent="0.25">
      <c r="B311" s="87">
        <v>7779320000</v>
      </c>
      <c r="C311" s="87">
        <v>-8.1485949000000009</v>
      </c>
      <c r="N311" s="87">
        <v>7779320000</v>
      </c>
      <c r="O311" s="87">
        <v>-9.5223122</v>
      </c>
    </row>
    <row r="312" spans="2:15" x14ac:dyDescent="0.25">
      <c r="B312" s="87">
        <v>7858365000</v>
      </c>
      <c r="C312" s="87">
        <v>-8.1376925</v>
      </c>
      <c r="N312" s="87">
        <v>7858365000</v>
      </c>
      <c r="O312" s="87">
        <v>-9.5540848</v>
      </c>
    </row>
    <row r="313" spans="2:15" x14ac:dyDescent="0.25">
      <c r="B313" s="87">
        <v>7937410000</v>
      </c>
      <c r="C313" s="87">
        <v>-8.1766024000000002</v>
      </c>
      <c r="N313" s="87">
        <v>7937410000</v>
      </c>
      <c r="O313" s="87">
        <v>-9.5799941999999998</v>
      </c>
    </row>
    <row r="314" spans="2:15" x14ac:dyDescent="0.25">
      <c r="B314" s="87">
        <v>8016455000</v>
      </c>
      <c r="C314" s="87">
        <v>-8.1575316999999998</v>
      </c>
      <c r="N314" s="87">
        <v>8016455000</v>
      </c>
      <c r="O314" s="87">
        <v>-9.5729922999999992</v>
      </c>
    </row>
    <row r="315" spans="2:15" x14ac:dyDescent="0.25">
      <c r="B315" s="87">
        <v>8095500000</v>
      </c>
      <c r="C315" s="87">
        <v>-8.1426411000000005</v>
      </c>
      <c r="N315" s="87">
        <v>8095500000</v>
      </c>
      <c r="O315" s="87">
        <v>-9.5789708999999998</v>
      </c>
    </row>
    <row r="316" spans="2:15" x14ac:dyDescent="0.25">
      <c r="B316" s="87">
        <v>8174545000</v>
      </c>
      <c r="C316" s="87">
        <v>-8.1538792000000004</v>
      </c>
      <c r="N316" s="87">
        <v>8174545000</v>
      </c>
      <c r="O316" s="87">
        <v>-9.6456450999999994</v>
      </c>
    </row>
    <row r="317" spans="2:15" x14ac:dyDescent="0.25">
      <c r="B317" s="87">
        <v>8253590000</v>
      </c>
      <c r="C317" s="87">
        <v>-8.2415161000000001</v>
      </c>
      <c r="N317" s="87">
        <v>8253590000</v>
      </c>
      <c r="O317" s="87">
        <v>-9.7444725000000005</v>
      </c>
    </row>
    <row r="318" spans="2:15" x14ac:dyDescent="0.25">
      <c r="B318" s="87">
        <v>8332635000</v>
      </c>
      <c r="C318" s="87">
        <v>-8.2888936999999991</v>
      </c>
      <c r="N318" s="87">
        <v>8332635000</v>
      </c>
      <c r="O318" s="87">
        <v>-9.8791160999999992</v>
      </c>
    </row>
    <row r="319" spans="2:15" x14ac:dyDescent="0.25">
      <c r="B319" s="87">
        <v>8411680000</v>
      </c>
      <c r="C319" s="87">
        <v>-8.4352292999999996</v>
      </c>
      <c r="N319" s="87">
        <v>8411680000</v>
      </c>
      <c r="O319" s="87">
        <v>-9.9731492999999993</v>
      </c>
    </row>
    <row r="320" spans="2:15" x14ac:dyDescent="0.25">
      <c r="B320" s="87">
        <v>8490725000</v>
      </c>
      <c r="C320" s="87">
        <v>-8.5320187000000001</v>
      </c>
      <c r="N320" s="87">
        <v>8490725000</v>
      </c>
      <c r="O320" s="87">
        <v>-10.131615999999999</v>
      </c>
    </row>
    <row r="321" spans="2:15" x14ac:dyDescent="0.25">
      <c r="B321" s="87">
        <v>8569770000</v>
      </c>
      <c r="C321" s="87">
        <v>-8.5699091000000003</v>
      </c>
      <c r="N321" s="87">
        <v>8569770000</v>
      </c>
      <c r="O321" s="87">
        <v>-10.102484</v>
      </c>
    </row>
    <row r="322" spans="2:15" x14ac:dyDescent="0.25">
      <c r="B322" s="87">
        <v>8648815000</v>
      </c>
      <c r="C322" s="87">
        <v>-8.7111502000000005</v>
      </c>
      <c r="N322" s="87">
        <v>8648815000</v>
      </c>
      <c r="O322" s="87">
        <v>-10.394817</v>
      </c>
    </row>
    <row r="323" spans="2:15" x14ac:dyDescent="0.25">
      <c r="B323" s="87">
        <v>8727860000</v>
      </c>
      <c r="C323" s="87">
        <v>-8.7830296000000008</v>
      </c>
      <c r="N323" s="87">
        <v>8727860000</v>
      </c>
      <c r="O323" s="87">
        <v>-10.340180999999999</v>
      </c>
    </row>
    <row r="324" spans="2:15" x14ac:dyDescent="0.25">
      <c r="B324" s="87">
        <v>8806905000</v>
      </c>
      <c r="C324" s="87">
        <v>-8.7818289000000007</v>
      </c>
      <c r="N324" s="87">
        <v>8806905000</v>
      </c>
      <c r="O324" s="87">
        <v>-10.451639</v>
      </c>
    </row>
    <row r="325" spans="2:15" x14ac:dyDescent="0.25">
      <c r="B325" s="87">
        <v>8885950000</v>
      </c>
      <c r="C325" s="87">
        <v>-8.8845568000000004</v>
      </c>
      <c r="N325" s="87">
        <v>8885950000</v>
      </c>
      <c r="O325" s="87">
        <v>-10.49614</v>
      </c>
    </row>
    <row r="326" spans="2:15" x14ac:dyDescent="0.25">
      <c r="B326" s="87">
        <v>8964995000</v>
      </c>
      <c r="C326" s="87">
        <v>-8.9452314000000008</v>
      </c>
      <c r="N326" s="87">
        <v>8964995000</v>
      </c>
      <c r="O326" s="87">
        <v>-10.497016</v>
      </c>
    </row>
    <row r="327" spans="2:15" x14ac:dyDescent="0.25">
      <c r="B327" s="87">
        <v>9044040000</v>
      </c>
      <c r="C327" s="87">
        <v>-8.8850651000000003</v>
      </c>
      <c r="N327" s="87">
        <v>9044040000</v>
      </c>
      <c r="O327" s="87">
        <v>-10.588908999999999</v>
      </c>
    </row>
    <row r="328" spans="2:15" x14ac:dyDescent="0.25">
      <c r="B328" s="87">
        <v>9123085000</v>
      </c>
      <c r="C328" s="87">
        <v>-8.9123526000000002</v>
      </c>
      <c r="N328" s="87">
        <v>9123085000</v>
      </c>
      <c r="O328" s="87">
        <v>-10.556545</v>
      </c>
    </row>
    <row r="329" spans="2:15" x14ac:dyDescent="0.25">
      <c r="B329" s="87">
        <v>9202130000</v>
      </c>
      <c r="C329" s="87">
        <v>-9.0439214999999997</v>
      </c>
      <c r="N329" s="87">
        <v>9202130000</v>
      </c>
      <c r="O329" s="87">
        <v>-10.734565999999999</v>
      </c>
    </row>
    <row r="330" spans="2:15" x14ac:dyDescent="0.25">
      <c r="B330" s="87">
        <v>9281175000</v>
      </c>
      <c r="C330" s="87">
        <v>-9.0368203999999999</v>
      </c>
      <c r="N330" s="87">
        <v>9281175000</v>
      </c>
      <c r="O330" s="87">
        <v>-10.786451</v>
      </c>
    </row>
    <row r="331" spans="2:15" x14ac:dyDescent="0.25">
      <c r="B331" s="87">
        <v>9360220000</v>
      </c>
      <c r="C331" s="87">
        <v>-9.0174264999999991</v>
      </c>
      <c r="N331" s="87">
        <v>9360220000</v>
      </c>
      <c r="O331" s="87">
        <v>-10.807321999999999</v>
      </c>
    </row>
    <row r="332" spans="2:15" x14ac:dyDescent="0.25">
      <c r="B332" s="87">
        <v>9439265000</v>
      </c>
      <c r="C332" s="87">
        <v>-9.0948753</v>
      </c>
      <c r="N332" s="87">
        <v>9439265000</v>
      </c>
      <c r="O332" s="87">
        <v>-10.891298000000001</v>
      </c>
    </row>
    <row r="333" spans="2:15" x14ac:dyDescent="0.25">
      <c r="B333" s="87">
        <v>9518310000</v>
      </c>
      <c r="C333" s="87">
        <v>-9.0615854000000002</v>
      </c>
      <c r="N333" s="87">
        <v>9518310000</v>
      </c>
      <c r="O333" s="87">
        <v>-10.933144</v>
      </c>
    </row>
    <row r="334" spans="2:15" x14ac:dyDescent="0.25">
      <c r="B334" s="87">
        <v>9597355000</v>
      </c>
      <c r="C334" s="87">
        <v>-9.0272675000000007</v>
      </c>
      <c r="N334" s="87">
        <v>9597355000</v>
      </c>
      <c r="O334" s="87">
        <v>-10.893063</v>
      </c>
    </row>
    <row r="335" spans="2:15" x14ac:dyDescent="0.25">
      <c r="B335" s="87">
        <v>9676400000</v>
      </c>
      <c r="C335" s="87">
        <v>-9.0632237999999994</v>
      </c>
      <c r="N335" s="87">
        <v>9676400000</v>
      </c>
      <c r="O335" s="87">
        <v>-10.985305</v>
      </c>
    </row>
    <row r="336" spans="2:15" x14ac:dyDescent="0.25">
      <c r="B336" s="87">
        <v>9755445000</v>
      </c>
      <c r="C336" s="87">
        <v>-9.0607852999999992</v>
      </c>
      <c r="N336" s="87">
        <v>9755445000</v>
      </c>
      <c r="O336" s="87">
        <v>-10.877128000000001</v>
      </c>
    </row>
    <row r="337" spans="2:15" x14ac:dyDescent="0.25">
      <c r="B337" s="87">
        <v>9834490000</v>
      </c>
      <c r="C337" s="87">
        <v>-8.9541310999999997</v>
      </c>
      <c r="N337" s="87">
        <v>9834490000</v>
      </c>
      <c r="O337" s="87">
        <v>-10.853427</v>
      </c>
    </row>
    <row r="338" spans="2:15" x14ac:dyDescent="0.25">
      <c r="B338" s="87">
        <v>9913535000</v>
      </c>
      <c r="C338" s="87">
        <v>-8.9753065000000003</v>
      </c>
      <c r="N338" s="87">
        <v>9913535000</v>
      </c>
      <c r="O338" s="87">
        <v>-10.844079000000001</v>
      </c>
    </row>
    <row r="339" spans="2:15" x14ac:dyDescent="0.25">
      <c r="B339" s="87">
        <v>9992580000</v>
      </c>
      <c r="C339" s="87">
        <v>-8.9247160000000001</v>
      </c>
      <c r="N339" s="87">
        <v>9992580000</v>
      </c>
      <c r="O339" s="87">
        <v>-10.686310000000001</v>
      </c>
    </row>
    <row r="340" spans="2:15" x14ac:dyDescent="0.25">
      <c r="B340" s="87">
        <v>10071625000</v>
      </c>
      <c r="C340" s="87">
        <v>-8.8118181</v>
      </c>
      <c r="N340" s="87">
        <v>10071625000</v>
      </c>
      <c r="O340" s="87">
        <v>-10.669909000000001</v>
      </c>
    </row>
    <row r="341" spans="2:15" x14ac:dyDescent="0.25">
      <c r="B341" s="87">
        <v>10150670000</v>
      </c>
      <c r="C341" s="87">
        <v>-8.7509364999999999</v>
      </c>
      <c r="N341" s="87">
        <v>10150670000</v>
      </c>
      <c r="O341" s="87">
        <v>-10.541615</v>
      </c>
    </row>
    <row r="342" spans="2:15" x14ac:dyDescent="0.25">
      <c r="B342" s="87">
        <v>10229715000</v>
      </c>
      <c r="C342" s="87">
        <v>-8.7575950999999996</v>
      </c>
      <c r="N342" s="87">
        <v>10229715000</v>
      </c>
      <c r="O342" s="87">
        <v>-10.451729</v>
      </c>
    </row>
    <row r="343" spans="2:15" x14ac:dyDescent="0.25">
      <c r="B343" s="87">
        <v>10308760000</v>
      </c>
      <c r="C343" s="87">
        <v>-8.6733332000000001</v>
      </c>
      <c r="N343" s="87">
        <v>10308760000</v>
      </c>
      <c r="O343" s="87">
        <v>-10.392391</v>
      </c>
    </row>
    <row r="344" spans="2:15" x14ac:dyDescent="0.25">
      <c r="B344" s="87">
        <v>10387805000</v>
      </c>
      <c r="C344" s="87">
        <v>-8.6270513999999991</v>
      </c>
      <c r="N344" s="87">
        <v>10387805000</v>
      </c>
      <c r="O344" s="87">
        <v>-10.287157000000001</v>
      </c>
    </row>
    <row r="345" spans="2:15" x14ac:dyDescent="0.25">
      <c r="B345" s="87">
        <v>10466850000</v>
      </c>
      <c r="C345" s="87">
        <v>-8.6693753999999998</v>
      </c>
      <c r="N345" s="87">
        <v>10466850000</v>
      </c>
      <c r="O345" s="87">
        <v>-10.219616</v>
      </c>
    </row>
    <row r="346" spans="2:15" x14ac:dyDescent="0.25">
      <c r="B346" s="87">
        <v>10545895000</v>
      </c>
      <c r="C346" s="87">
        <v>-8.6996936999999992</v>
      </c>
      <c r="N346" s="87">
        <v>10545895000</v>
      </c>
      <c r="O346" s="87">
        <v>-10.208042000000001</v>
      </c>
    </row>
    <row r="347" spans="2:15" x14ac:dyDescent="0.25">
      <c r="B347" s="87">
        <v>10624940000</v>
      </c>
      <c r="C347" s="87">
        <v>-8.6688870999999992</v>
      </c>
      <c r="N347" s="87">
        <v>10624940000</v>
      </c>
      <c r="O347" s="87">
        <v>-10.143236</v>
      </c>
    </row>
    <row r="348" spans="2:15" x14ac:dyDescent="0.25">
      <c r="B348" s="87">
        <v>10703985000</v>
      </c>
      <c r="C348" s="87">
        <v>-8.7246465999999998</v>
      </c>
      <c r="N348" s="87">
        <v>10703985000</v>
      </c>
      <c r="O348" s="87">
        <v>-10.137012</v>
      </c>
    </row>
    <row r="349" spans="2:15" x14ac:dyDescent="0.25">
      <c r="B349" s="87">
        <v>10783030000</v>
      </c>
      <c r="C349" s="87">
        <v>-8.7684239999999996</v>
      </c>
      <c r="N349" s="87">
        <v>10783030000</v>
      </c>
      <c r="O349" s="87">
        <v>-10.113035</v>
      </c>
    </row>
    <row r="350" spans="2:15" x14ac:dyDescent="0.25">
      <c r="B350" s="87">
        <v>10862075000</v>
      </c>
      <c r="C350" s="87">
        <v>-8.7731647000000006</v>
      </c>
      <c r="N350" s="87">
        <v>10862075000</v>
      </c>
      <c r="O350" s="87">
        <v>-10.07067</v>
      </c>
    </row>
    <row r="351" spans="2:15" x14ac:dyDescent="0.25">
      <c r="B351" s="87">
        <v>10941120000</v>
      </c>
      <c r="C351" s="87">
        <v>-8.8059673000000007</v>
      </c>
      <c r="N351" s="87">
        <v>10941120000</v>
      </c>
      <c r="O351" s="87">
        <v>-10.067769</v>
      </c>
    </row>
    <row r="352" spans="2:15" x14ac:dyDescent="0.25">
      <c r="B352" s="87">
        <v>11020165000</v>
      </c>
      <c r="C352" s="87">
        <v>-8.8251246999999999</v>
      </c>
      <c r="N352" s="87">
        <v>11020165000</v>
      </c>
      <c r="O352" s="87">
        <v>-10.012736</v>
      </c>
    </row>
    <row r="353" spans="2:15" x14ac:dyDescent="0.25">
      <c r="B353" s="87">
        <v>11099210000</v>
      </c>
      <c r="C353" s="87">
        <v>-8.8820200000000007</v>
      </c>
      <c r="N353" s="87">
        <v>11099210000</v>
      </c>
      <c r="O353" s="87">
        <v>-10.018044</v>
      </c>
    </row>
    <row r="354" spans="2:15" x14ac:dyDescent="0.25">
      <c r="B354" s="87">
        <v>11178255000</v>
      </c>
      <c r="C354" s="87">
        <v>-8.9210729999999998</v>
      </c>
      <c r="N354" s="87">
        <v>11178255000</v>
      </c>
      <c r="O354" s="87">
        <v>-9.9769926000000009</v>
      </c>
    </row>
    <row r="355" spans="2:15" x14ac:dyDescent="0.25">
      <c r="B355" s="87">
        <v>11257300000</v>
      </c>
      <c r="C355" s="87">
        <v>-8.9881144000000006</v>
      </c>
      <c r="N355" s="87">
        <v>11257300000</v>
      </c>
      <c r="O355" s="87">
        <v>-9.8985815000000006</v>
      </c>
    </row>
    <row r="356" spans="2:15" x14ac:dyDescent="0.25">
      <c r="B356" s="87">
        <v>11336345000</v>
      </c>
      <c r="C356" s="87">
        <v>-9.1178121999999995</v>
      </c>
      <c r="N356" s="87">
        <v>11336345000</v>
      </c>
      <c r="O356" s="87">
        <v>-9.9189463</v>
      </c>
    </row>
    <row r="357" spans="2:15" x14ac:dyDescent="0.25">
      <c r="B357" s="87">
        <v>11415390000</v>
      </c>
      <c r="C357" s="87">
        <v>-9.2303552999999994</v>
      </c>
      <c r="N357" s="87">
        <v>11415390000</v>
      </c>
      <c r="O357" s="87">
        <v>-9.9098444000000008</v>
      </c>
    </row>
    <row r="358" spans="2:15" x14ac:dyDescent="0.25">
      <c r="B358" s="87">
        <v>11494435000</v>
      </c>
      <c r="C358" s="87">
        <v>-9.3380221999999993</v>
      </c>
      <c r="N358" s="87">
        <v>11494435000</v>
      </c>
      <c r="O358" s="87">
        <v>-9.8335342000000008</v>
      </c>
    </row>
    <row r="359" spans="2:15" x14ac:dyDescent="0.25">
      <c r="B359" s="87">
        <v>11573480000</v>
      </c>
      <c r="C359" s="87">
        <v>-9.5005769999999998</v>
      </c>
      <c r="N359" s="87">
        <v>11573480000</v>
      </c>
      <c r="O359" s="87">
        <v>-9.8139009000000001</v>
      </c>
    </row>
    <row r="360" spans="2:15" x14ac:dyDescent="0.25">
      <c r="B360" s="87">
        <v>11652525000</v>
      </c>
      <c r="C360" s="87">
        <v>-9.6403999000000002</v>
      </c>
      <c r="N360" s="87">
        <v>11652525000</v>
      </c>
      <c r="O360" s="87">
        <v>-9.8005381000000007</v>
      </c>
    </row>
    <row r="361" spans="2:15" x14ac:dyDescent="0.25">
      <c r="B361" s="87">
        <v>11731570000</v>
      </c>
      <c r="C361" s="87">
        <v>-9.8440808999999998</v>
      </c>
      <c r="N361" s="87">
        <v>11731570000</v>
      </c>
      <c r="O361" s="87">
        <v>-9.7473554999999994</v>
      </c>
    </row>
    <row r="362" spans="2:15" x14ac:dyDescent="0.25">
      <c r="B362" s="87">
        <v>11810615000</v>
      </c>
      <c r="C362" s="87">
        <v>-10.038897</v>
      </c>
      <c r="N362" s="87">
        <v>11810615000</v>
      </c>
      <c r="O362" s="87">
        <v>-9.6968078999999996</v>
      </c>
    </row>
    <row r="363" spans="2:15" x14ac:dyDescent="0.25">
      <c r="B363" s="87">
        <v>11889660000</v>
      </c>
      <c r="C363" s="87">
        <v>-10.279615</v>
      </c>
      <c r="N363" s="87">
        <v>11889660000</v>
      </c>
      <c r="O363" s="87">
        <v>-9.7438792999999997</v>
      </c>
    </row>
    <row r="364" spans="2:15" x14ac:dyDescent="0.25">
      <c r="B364" s="87">
        <v>11968705000</v>
      </c>
      <c r="C364" s="87">
        <v>-10.504630000000001</v>
      </c>
      <c r="N364" s="87">
        <v>11968705000</v>
      </c>
      <c r="O364" s="87">
        <v>-9.7459372999999996</v>
      </c>
    </row>
    <row r="365" spans="2:15" x14ac:dyDescent="0.25">
      <c r="B365" s="87">
        <v>12047750000</v>
      </c>
      <c r="C365" s="87">
        <v>-10.825851999999999</v>
      </c>
      <c r="N365" s="87">
        <v>12047750000</v>
      </c>
      <c r="O365" s="87">
        <v>-9.7761507000000005</v>
      </c>
    </row>
    <row r="366" spans="2:15" x14ac:dyDescent="0.25">
      <c r="B366" s="87">
        <v>12126795000</v>
      </c>
      <c r="C366" s="87">
        <v>-11.115406</v>
      </c>
      <c r="N366" s="87">
        <v>12126795000</v>
      </c>
      <c r="O366" s="87">
        <v>-9.8218411999999997</v>
      </c>
    </row>
    <row r="367" spans="2:15" x14ac:dyDescent="0.25">
      <c r="B367" s="87">
        <v>12205840000</v>
      </c>
      <c r="C367" s="87">
        <v>-11.438264</v>
      </c>
      <c r="N367" s="87">
        <v>12205840000</v>
      </c>
      <c r="O367" s="87">
        <v>-9.8540659000000002</v>
      </c>
    </row>
    <row r="368" spans="2:15" x14ac:dyDescent="0.25">
      <c r="B368" s="87">
        <v>12284885000</v>
      </c>
      <c r="C368" s="87">
        <v>-11.822388</v>
      </c>
      <c r="N368" s="87">
        <v>12284885000</v>
      </c>
      <c r="O368" s="87">
        <v>-9.9181395000000006</v>
      </c>
    </row>
    <row r="369" spans="2:15" x14ac:dyDescent="0.25">
      <c r="B369" s="87">
        <v>12363930000</v>
      </c>
      <c r="C369" s="87">
        <v>-12.184036000000001</v>
      </c>
      <c r="N369" s="87">
        <v>12363930000</v>
      </c>
      <c r="O369" s="87">
        <v>-10.0306</v>
      </c>
    </row>
    <row r="370" spans="2:15" x14ac:dyDescent="0.25">
      <c r="B370" s="87">
        <v>12442975000</v>
      </c>
      <c r="C370" s="87">
        <v>-12.609489</v>
      </c>
      <c r="N370" s="87">
        <v>12442975000</v>
      </c>
      <c r="O370" s="87">
        <v>-10.154277</v>
      </c>
    </row>
    <row r="371" spans="2:15" x14ac:dyDescent="0.25">
      <c r="B371" s="87">
        <v>12522020000</v>
      </c>
      <c r="C371" s="87">
        <v>-13.074052999999999</v>
      </c>
      <c r="N371" s="87">
        <v>12522020000</v>
      </c>
      <c r="O371" s="87">
        <v>-10.300658</v>
      </c>
    </row>
    <row r="372" spans="2:15" x14ac:dyDescent="0.25">
      <c r="B372" s="87">
        <v>12601065000</v>
      </c>
      <c r="C372" s="87">
        <v>-13.464790000000001</v>
      </c>
      <c r="N372" s="87">
        <v>12601065000</v>
      </c>
      <c r="O372" s="87">
        <v>-10.425138</v>
      </c>
    </row>
    <row r="373" spans="2:15" x14ac:dyDescent="0.25">
      <c r="B373" s="87">
        <v>12680110000</v>
      </c>
      <c r="C373" s="87">
        <v>-13.968413999999999</v>
      </c>
      <c r="N373" s="87">
        <v>12680110000</v>
      </c>
      <c r="O373" s="87">
        <v>-10.845133000000001</v>
      </c>
    </row>
    <row r="374" spans="2:15" x14ac:dyDescent="0.25">
      <c r="B374" s="87">
        <v>12759155000</v>
      </c>
      <c r="C374" s="87">
        <v>-14.447086000000001</v>
      </c>
      <c r="N374" s="87">
        <v>12759155000</v>
      </c>
      <c r="O374" s="87">
        <v>-11.332253</v>
      </c>
    </row>
    <row r="375" spans="2:15" x14ac:dyDescent="0.25">
      <c r="B375" s="87">
        <v>12838200000</v>
      </c>
      <c r="C375" s="87">
        <v>-14.916395</v>
      </c>
      <c r="N375" s="87">
        <v>12838200000</v>
      </c>
      <c r="O375" s="87">
        <v>-11.701836999999999</v>
      </c>
    </row>
    <row r="376" spans="2:15" x14ac:dyDescent="0.25">
      <c r="B376" s="87">
        <v>12917245000</v>
      </c>
      <c r="C376" s="87">
        <v>-15.477935</v>
      </c>
      <c r="N376" s="87">
        <v>12917245000</v>
      </c>
      <c r="O376" s="87">
        <v>-17.578399999999998</v>
      </c>
    </row>
    <row r="377" spans="2:15" x14ac:dyDescent="0.25">
      <c r="B377" s="87">
        <v>12996290000</v>
      </c>
      <c r="C377" s="87">
        <v>-16.020942999999999</v>
      </c>
      <c r="N377" s="87">
        <v>12996290000</v>
      </c>
      <c r="O377" s="87">
        <v>-28.171883000000001</v>
      </c>
    </row>
    <row r="378" spans="2:15" x14ac:dyDescent="0.25">
      <c r="B378" s="87">
        <v>13075335000</v>
      </c>
      <c r="C378" s="87">
        <v>-16.563713</v>
      </c>
      <c r="N378" s="87">
        <v>13075335000</v>
      </c>
      <c r="O378" s="87">
        <v>-24.863485000000001</v>
      </c>
    </row>
    <row r="379" spans="2:15" x14ac:dyDescent="0.25">
      <c r="B379" s="87">
        <v>13154380000</v>
      </c>
      <c r="C379" s="87">
        <v>-17.105013</v>
      </c>
      <c r="N379" s="87">
        <v>13154380000</v>
      </c>
      <c r="O379" s="87">
        <v>-34.914703000000003</v>
      </c>
    </row>
    <row r="380" spans="2:15" x14ac:dyDescent="0.25">
      <c r="B380" s="87">
        <v>13233425000</v>
      </c>
      <c r="C380" s="87">
        <v>-17.760732999999998</v>
      </c>
      <c r="N380" s="87">
        <v>13233425000</v>
      </c>
      <c r="O380" s="87">
        <v>-53.693519999999999</v>
      </c>
    </row>
    <row r="381" spans="2:15" x14ac:dyDescent="0.25">
      <c r="B381" s="87">
        <v>13312470000</v>
      </c>
      <c r="C381" s="87">
        <v>-18.353956</v>
      </c>
      <c r="N381" s="87">
        <v>13312470000</v>
      </c>
      <c r="O381" s="87">
        <v>-57.276161000000002</v>
      </c>
    </row>
    <row r="382" spans="2:15" x14ac:dyDescent="0.25">
      <c r="B382" s="87">
        <v>13391515000</v>
      </c>
      <c r="C382" s="87">
        <v>-18.953908999999999</v>
      </c>
      <c r="N382" s="87">
        <v>13391515000</v>
      </c>
      <c r="O382" s="87">
        <v>-55.187851000000002</v>
      </c>
    </row>
    <row r="383" spans="2:15" x14ac:dyDescent="0.25">
      <c r="B383" s="87">
        <v>13470560000</v>
      </c>
      <c r="C383" s="87">
        <v>-19.625219000000001</v>
      </c>
      <c r="N383" s="87">
        <v>13470560000</v>
      </c>
      <c r="O383" s="87">
        <v>-58.747836999999997</v>
      </c>
    </row>
    <row r="384" spans="2:15" x14ac:dyDescent="0.25">
      <c r="B384" s="87">
        <v>13549605000</v>
      </c>
      <c r="C384" s="87">
        <v>-20.261945999999998</v>
      </c>
      <c r="N384" s="87">
        <v>13549605000</v>
      </c>
      <c r="O384" s="87">
        <v>-60.333770999999999</v>
      </c>
    </row>
    <row r="385" spans="2:15" x14ac:dyDescent="0.25">
      <c r="B385" s="87">
        <v>13628650000</v>
      </c>
      <c r="C385" s="87">
        <v>-20.904637999999998</v>
      </c>
      <c r="N385" s="87">
        <v>13628650000</v>
      </c>
      <c r="O385" s="87">
        <v>-61.002910999999997</v>
      </c>
    </row>
    <row r="386" spans="2:15" x14ac:dyDescent="0.25">
      <c r="B386" s="87">
        <v>13707695000</v>
      </c>
      <c r="C386" s="87">
        <v>-21.655971999999998</v>
      </c>
      <c r="N386" s="87">
        <v>13707695000</v>
      </c>
      <c r="O386" s="87">
        <v>-68.188132999999993</v>
      </c>
    </row>
    <row r="387" spans="2:15" x14ac:dyDescent="0.25">
      <c r="B387" s="87">
        <v>13786740000</v>
      </c>
      <c r="C387" s="87">
        <v>-22.30106</v>
      </c>
      <c r="N387" s="87">
        <v>13786740000</v>
      </c>
      <c r="O387" s="87">
        <v>-67.469489999999993</v>
      </c>
    </row>
    <row r="388" spans="2:15" x14ac:dyDescent="0.25">
      <c r="B388" s="87">
        <v>13865785000</v>
      </c>
      <c r="C388" s="87">
        <v>-22.935873000000001</v>
      </c>
      <c r="N388" s="87">
        <v>13865785000</v>
      </c>
      <c r="O388" s="87">
        <v>-65.190169999999995</v>
      </c>
    </row>
    <row r="389" spans="2:15" x14ac:dyDescent="0.25">
      <c r="B389" s="87">
        <v>13944830000</v>
      </c>
      <c r="C389" s="87">
        <v>-23.456015000000001</v>
      </c>
      <c r="N389" s="87">
        <v>13944830000</v>
      </c>
      <c r="O389" s="87">
        <v>-67.229668000000004</v>
      </c>
    </row>
    <row r="390" spans="2:15" x14ac:dyDescent="0.25">
      <c r="B390" s="87">
        <v>14023875000</v>
      </c>
      <c r="C390" s="87">
        <v>-23.908965999999999</v>
      </c>
      <c r="N390" s="87">
        <v>14023875000</v>
      </c>
      <c r="O390" s="87">
        <v>-62.092903</v>
      </c>
    </row>
    <row r="391" spans="2:15" x14ac:dyDescent="0.25">
      <c r="B391" s="87">
        <v>14102920000</v>
      </c>
      <c r="C391" s="87">
        <v>-24.190639000000001</v>
      </c>
      <c r="N391" s="87">
        <v>14102920000</v>
      </c>
      <c r="O391" s="87">
        <v>-61.532127000000003</v>
      </c>
    </row>
    <row r="392" spans="2:15" x14ac:dyDescent="0.25">
      <c r="B392" s="87">
        <v>14181965000</v>
      </c>
      <c r="C392" s="87">
        <v>-24.255752999999999</v>
      </c>
      <c r="N392" s="87">
        <v>14181965000</v>
      </c>
      <c r="O392" s="87">
        <v>-63.158386</v>
      </c>
    </row>
    <row r="393" spans="2:15" x14ac:dyDescent="0.25">
      <c r="B393" s="87">
        <v>14261010000</v>
      </c>
      <c r="C393" s="87">
        <v>-24.229634999999998</v>
      </c>
      <c r="N393" s="87">
        <v>14261010000</v>
      </c>
      <c r="O393" s="87">
        <v>-63.840443</v>
      </c>
    </row>
    <row r="394" spans="2:15" x14ac:dyDescent="0.25">
      <c r="B394" s="87">
        <v>14340055000</v>
      </c>
      <c r="C394" s="87">
        <v>-23.92108</v>
      </c>
      <c r="N394" s="87">
        <v>14340055000</v>
      </c>
      <c r="O394" s="87">
        <v>-62.503337999999999</v>
      </c>
    </row>
    <row r="395" spans="2:15" x14ac:dyDescent="0.25">
      <c r="B395" s="87">
        <v>14419100000</v>
      </c>
      <c r="C395" s="87">
        <v>-23.483758999999999</v>
      </c>
      <c r="N395" s="87">
        <v>14419100000</v>
      </c>
      <c r="O395" s="87">
        <v>-62.804188000000003</v>
      </c>
    </row>
    <row r="396" spans="2:15" x14ac:dyDescent="0.25">
      <c r="B396" s="87">
        <v>14498145000</v>
      </c>
      <c r="C396" s="87">
        <v>-23.012882000000001</v>
      </c>
      <c r="N396" s="87">
        <v>14498145000</v>
      </c>
      <c r="O396" s="87">
        <v>-62.103050000000003</v>
      </c>
    </row>
    <row r="397" spans="2:15" x14ac:dyDescent="0.25">
      <c r="B397" s="87">
        <v>14577190000</v>
      </c>
      <c r="C397" s="87">
        <v>-22.724952999999999</v>
      </c>
      <c r="N397" s="87">
        <v>14577190000</v>
      </c>
      <c r="O397" s="87">
        <v>-61.767017000000003</v>
      </c>
    </row>
    <row r="398" spans="2:15" x14ac:dyDescent="0.25">
      <c r="B398" s="87">
        <v>14656235000</v>
      </c>
      <c r="C398" s="87">
        <v>-22.594056999999999</v>
      </c>
      <c r="N398" s="87">
        <v>14656235000</v>
      </c>
      <c r="O398" s="87">
        <v>-66.662871999999993</v>
      </c>
    </row>
    <row r="399" spans="2:15" x14ac:dyDescent="0.25">
      <c r="B399" s="87">
        <v>14735280000</v>
      </c>
      <c r="C399" s="87">
        <v>-22.159390999999999</v>
      </c>
      <c r="N399" s="87">
        <v>14735280000</v>
      </c>
      <c r="O399" s="87">
        <v>-64.767075000000006</v>
      </c>
    </row>
    <row r="400" spans="2:15" x14ac:dyDescent="0.25">
      <c r="B400" s="87">
        <v>14814325000</v>
      </c>
      <c r="C400" s="87">
        <v>-21.534763000000002</v>
      </c>
      <c r="N400" s="87">
        <v>14814325000</v>
      </c>
      <c r="O400" s="87">
        <v>-94.456406000000001</v>
      </c>
    </row>
    <row r="401" spans="2:15" x14ac:dyDescent="0.25">
      <c r="B401" s="87">
        <v>14893370000</v>
      </c>
      <c r="C401" s="87">
        <v>-20.917459000000001</v>
      </c>
      <c r="N401" s="87">
        <v>14893370000</v>
      </c>
      <c r="O401" s="87">
        <v>-67.801749999999998</v>
      </c>
    </row>
    <row r="402" spans="2:15" x14ac:dyDescent="0.25">
      <c r="B402" s="87">
        <v>14972415000</v>
      </c>
      <c r="C402" s="87">
        <v>-20.357033000000001</v>
      </c>
      <c r="N402" s="87">
        <v>14972415000</v>
      </c>
      <c r="O402" s="87">
        <v>-65.827713000000003</v>
      </c>
    </row>
    <row r="403" spans="2:15" x14ac:dyDescent="0.25">
      <c r="B403" s="87">
        <v>15051460000</v>
      </c>
      <c r="C403" s="87">
        <v>-19.790251000000001</v>
      </c>
      <c r="N403" s="87">
        <v>15051460000</v>
      </c>
      <c r="O403" s="87">
        <v>-63.222259999999999</v>
      </c>
    </row>
    <row r="404" spans="2:15" x14ac:dyDescent="0.25">
      <c r="B404" s="87">
        <v>15130505000</v>
      </c>
      <c r="C404" s="87">
        <v>-19.154527999999999</v>
      </c>
      <c r="N404" s="87">
        <v>15130505000</v>
      </c>
      <c r="O404" s="87">
        <v>-59.577038000000002</v>
      </c>
    </row>
    <row r="405" spans="2:15" x14ac:dyDescent="0.25">
      <c r="B405" s="87">
        <v>15209550000</v>
      </c>
      <c r="C405" s="87">
        <v>-18.672143999999999</v>
      </c>
      <c r="N405" s="87">
        <v>15209550000</v>
      </c>
      <c r="O405" s="87">
        <v>-54.799194</v>
      </c>
    </row>
    <row r="406" spans="2:15" x14ac:dyDescent="0.25">
      <c r="B406" s="87">
        <v>15288595000</v>
      </c>
      <c r="C406" s="87">
        <v>-18.612515999999999</v>
      </c>
      <c r="N406" s="87">
        <v>15288595000</v>
      </c>
      <c r="O406" s="87">
        <v>-53.042900000000003</v>
      </c>
    </row>
    <row r="407" spans="2:15" x14ac:dyDescent="0.25">
      <c r="B407" s="87">
        <v>15367640000</v>
      </c>
      <c r="C407" s="87">
        <v>-19.101583000000002</v>
      </c>
      <c r="N407" s="87">
        <v>15367640000</v>
      </c>
      <c r="O407" s="87">
        <v>-36.254257000000003</v>
      </c>
    </row>
    <row r="408" spans="2:15" x14ac:dyDescent="0.25">
      <c r="B408" s="87">
        <v>15446685000</v>
      </c>
      <c r="C408" s="87">
        <v>-19.843204</v>
      </c>
      <c r="N408" s="87">
        <v>15446685000</v>
      </c>
      <c r="O408" s="87">
        <v>-21.541696999999999</v>
      </c>
    </row>
    <row r="409" spans="2:15" x14ac:dyDescent="0.25">
      <c r="B409" s="87">
        <v>15525730000</v>
      </c>
      <c r="C409" s="87">
        <v>-22.358540999999999</v>
      </c>
      <c r="N409" s="87">
        <v>15525730000</v>
      </c>
      <c r="O409" s="87">
        <v>-20.909967000000002</v>
      </c>
    </row>
    <row r="410" spans="2:15" x14ac:dyDescent="0.25">
      <c r="B410" s="87">
        <v>15604775000</v>
      </c>
      <c r="C410" s="87">
        <v>-33.198394999999998</v>
      </c>
      <c r="N410" s="87">
        <v>15604775000</v>
      </c>
      <c r="O410" s="87">
        <v>-19.905975000000002</v>
      </c>
    </row>
    <row r="411" spans="2:15" x14ac:dyDescent="0.25">
      <c r="B411" s="87">
        <v>15683820000</v>
      </c>
      <c r="C411" s="87">
        <v>-45.315441</v>
      </c>
      <c r="N411" s="87">
        <v>15683820000</v>
      </c>
      <c r="O411" s="87">
        <v>-19.278744</v>
      </c>
    </row>
    <row r="412" spans="2:15" x14ac:dyDescent="0.25">
      <c r="B412" s="87">
        <v>15762865000</v>
      </c>
      <c r="C412" s="87">
        <v>-52.134045</v>
      </c>
      <c r="N412" s="87">
        <v>15762865000</v>
      </c>
      <c r="O412" s="87">
        <v>-20.092924</v>
      </c>
    </row>
    <row r="413" spans="2:15" x14ac:dyDescent="0.25">
      <c r="B413" s="87">
        <v>15841910000</v>
      </c>
      <c r="C413" s="87">
        <v>-55.725475000000003</v>
      </c>
      <c r="N413" s="87">
        <v>15841910000</v>
      </c>
      <c r="O413" s="87">
        <v>-21.099302000000002</v>
      </c>
    </row>
    <row r="414" spans="2:15" x14ac:dyDescent="0.25">
      <c r="B414" s="87">
        <v>15920955000</v>
      </c>
      <c r="C414" s="87">
        <v>-57.346961999999998</v>
      </c>
      <c r="N414" s="87">
        <v>15920955000</v>
      </c>
      <c r="O414" s="87">
        <v>-22.003</v>
      </c>
    </row>
    <row r="415" spans="2:15" x14ac:dyDescent="0.25">
      <c r="B415" s="87">
        <v>16000000000</v>
      </c>
      <c r="C415" s="87">
        <v>-57.230018999999999</v>
      </c>
      <c r="N415" s="87">
        <v>16000000000</v>
      </c>
      <c r="O415" s="87">
        <v>-23.235116999999999</v>
      </c>
    </row>
    <row r="416" spans="2:15" x14ac:dyDescent="0.25">
      <c r="B416" s="87" t="s">
        <v>21</v>
      </c>
      <c r="N416" s="87" t="s">
        <v>21</v>
      </c>
    </row>
    <row r="419" spans="2:15" x14ac:dyDescent="0.25">
      <c r="B419" s="87" t="s">
        <v>22</v>
      </c>
      <c r="N419" s="87" t="s">
        <v>22</v>
      </c>
    </row>
    <row r="420" spans="2:15" x14ac:dyDescent="0.25">
      <c r="B420" s="87" t="s">
        <v>19</v>
      </c>
      <c r="C420" s="87" t="s">
        <v>291</v>
      </c>
      <c r="N420" s="87" t="s">
        <v>19</v>
      </c>
      <c r="O420" s="87" t="s">
        <v>291</v>
      </c>
    </row>
    <row r="421" spans="2:15" x14ac:dyDescent="0.25">
      <c r="B421" s="87">
        <v>191000000</v>
      </c>
      <c r="C421" s="87">
        <v>-78.332488999999995</v>
      </c>
      <c r="N421" s="87">
        <v>191000000</v>
      </c>
      <c r="O421" s="87">
        <v>-88.112572</v>
      </c>
    </row>
    <row r="422" spans="2:15" x14ac:dyDescent="0.25">
      <c r="B422" s="87">
        <v>270045000</v>
      </c>
      <c r="C422" s="87">
        <v>-77.739952000000002</v>
      </c>
      <c r="N422" s="87">
        <v>270045000</v>
      </c>
      <c r="O422" s="87">
        <v>-86.157516000000001</v>
      </c>
    </row>
    <row r="423" spans="2:15" x14ac:dyDescent="0.25">
      <c r="B423" s="87">
        <v>349090000</v>
      </c>
      <c r="C423" s="87">
        <v>-78.018990000000002</v>
      </c>
      <c r="N423" s="87">
        <v>349090000</v>
      </c>
      <c r="O423" s="87">
        <v>-84.823577999999998</v>
      </c>
    </row>
    <row r="424" spans="2:15" x14ac:dyDescent="0.25">
      <c r="B424" s="87">
        <v>428135000</v>
      </c>
      <c r="C424" s="87">
        <v>-76.870293000000004</v>
      </c>
      <c r="N424" s="87">
        <v>428135000</v>
      </c>
      <c r="O424" s="87">
        <v>-82.905602000000002</v>
      </c>
    </row>
    <row r="425" spans="2:15" x14ac:dyDescent="0.25">
      <c r="B425" s="87">
        <v>507180000</v>
      </c>
      <c r="C425" s="87">
        <v>-74.227654000000001</v>
      </c>
      <c r="N425" s="87">
        <v>507180000</v>
      </c>
      <c r="O425" s="87">
        <v>-79.542716999999996</v>
      </c>
    </row>
    <row r="426" spans="2:15" x14ac:dyDescent="0.25">
      <c r="B426" s="87">
        <v>586225000</v>
      </c>
      <c r="C426" s="87">
        <v>-72.515320000000003</v>
      </c>
      <c r="N426" s="87">
        <v>586225000</v>
      </c>
      <c r="O426" s="87">
        <v>-74.855438000000007</v>
      </c>
    </row>
    <row r="427" spans="2:15" x14ac:dyDescent="0.25">
      <c r="B427" s="87">
        <v>665270000</v>
      </c>
      <c r="C427" s="87">
        <v>-72.739814999999993</v>
      </c>
      <c r="N427" s="87">
        <v>665270000</v>
      </c>
      <c r="O427" s="87">
        <v>-76.855652000000006</v>
      </c>
    </row>
    <row r="428" spans="2:15" x14ac:dyDescent="0.25">
      <c r="B428" s="87">
        <v>744315000</v>
      </c>
      <c r="C428" s="87">
        <v>-70.033980999999997</v>
      </c>
      <c r="N428" s="87">
        <v>744315000</v>
      </c>
      <c r="O428" s="87">
        <v>-78.805915999999996</v>
      </c>
    </row>
    <row r="429" spans="2:15" x14ac:dyDescent="0.25">
      <c r="B429" s="87">
        <v>823360000</v>
      </c>
      <c r="C429" s="87">
        <v>-67.660499999999999</v>
      </c>
      <c r="N429" s="87">
        <v>823360000</v>
      </c>
      <c r="O429" s="87">
        <v>-77.959136999999998</v>
      </c>
    </row>
    <row r="430" spans="2:15" x14ac:dyDescent="0.25">
      <c r="B430" s="87">
        <v>902405000</v>
      </c>
      <c r="C430" s="87">
        <v>-62.583117999999999</v>
      </c>
      <c r="N430" s="87">
        <v>902405000</v>
      </c>
      <c r="O430" s="87">
        <v>-78.118378000000007</v>
      </c>
    </row>
    <row r="431" spans="2:15" x14ac:dyDescent="0.25">
      <c r="B431" s="87">
        <v>981450000</v>
      </c>
      <c r="C431" s="87">
        <v>-54.648296000000002</v>
      </c>
      <c r="N431" s="87">
        <v>981450000</v>
      </c>
      <c r="O431" s="87">
        <v>-76.413559000000006</v>
      </c>
    </row>
    <row r="432" spans="2:15" x14ac:dyDescent="0.25">
      <c r="B432" s="87">
        <v>1060495000</v>
      </c>
      <c r="C432" s="87">
        <v>-46.212798999999997</v>
      </c>
      <c r="N432" s="87">
        <v>1060495000</v>
      </c>
      <c r="O432" s="87">
        <v>-73.532111999999998</v>
      </c>
    </row>
    <row r="433" spans="2:15" x14ac:dyDescent="0.25">
      <c r="B433" s="87">
        <v>1139540000</v>
      </c>
      <c r="C433" s="87">
        <v>-37.760444999999997</v>
      </c>
      <c r="N433" s="87">
        <v>1139540000</v>
      </c>
      <c r="O433" s="87">
        <v>-69.431381000000002</v>
      </c>
    </row>
    <row r="434" spans="2:15" x14ac:dyDescent="0.25">
      <c r="B434" s="87">
        <v>1218585000</v>
      </c>
      <c r="C434" s="87">
        <v>-30.147614999999998</v>
      </c>
      <c r="N434" s="87">
        <v>1218585000</v>
      </c>
      <c r="O434" s="87">
        <v>-67.834625000000003</v>
      </c>
    </row>
    <row r="435" spans="2:15" x14ac:dyDescent="0.25">
      <c r="B435" s="87">
        <v>1297630000</v>
      </c>
      <c r="C435" s="87">
        <v>-24.826613999999999</v>
      </c>
      <c r="N435" s="87">
        <v>1297630000</v>
      </c>
      <c r="O435" s="87">
        <v>-60.703097999999997</v>
      </c>
    </row>
    <row r="436" spans="2:15" x14ac:dyDescent="0.25">
      <c r="B436" s="87">
        <v>1376675000</v>
      </c>
      <c r="C436" s="87">
        <v>-22.036162999999998</v>
      </c>
      <c r="N436" s="87">
        <v>1376675000</v>
      </c>
      <c r="O436" s="87">
        <v>-52.909576000000001</v>
      </c>
    </row>
    <row r="437" spans="2:15" x14ac:dyDescent="0.25">
      <c r="B437" s="87">
        <v>1455720000</v>
      </c>
      <c r="C437" s="87">
        <v>-19.056524</v>
      </c>
      <c r="N437" s="87">
        <v>1455720000</v>
      </c>
      <c r="O437" s="87">
        <v>-42.581786999999998</v>
      </c>
    </row>
    <row r="438" spans="2:15" x14ac:dyDescent="0.25">
      <c r="B438" s="87">
        <v>1534765000</v>
      </c>
      <c r="C438" s="87">
        <v>-18.106915999999998</v>
      </c>
      <c r="N438" s="87">
        <v>1534765000</v>
      </c>
      <c r="O438" s="87">
        <v>-32.659244999999999</v>
      </c>
    </row>
    <row r="439" spans="2:15" x14ac:dyDescent="0.25">
      <c r="B439" s="87">
        <v>1613810000</v>
      </c>
      <c r="C439" s="87">
        <v>-16.954384000000001</v>
      </c>
      <c r="N439" s="87">
        <v>1613810000</v>
      </c>
      <c r="O439" s="87">
        <v>-23.359407000000001</v>
      </c>
    </row>
    <row r="440" spans="2:15" x14ac:dyDescent="0.25">
      <c r="B440" s="87">
        <v>1692855000</v>
      </c>
      <c r="C440" s="87">
        <v>-15.962541</v>
      </c>
      <c r="N440" s="87">
        <v>1692855000</v>
      </c>
      <c r="O440" s="87">
        <v>-17.696728</v>
      </c>
    </row>
    <row r="441" spans="2:15" x14ac:dyDescent="0.25">
      <c r="B441" s="87">
        <v>1771900000</v>
      </c>
      <c r="C441" s="87">
        <v>-14.60896</v>
      </c>
      <c r="N441" s="87">
        <v>1771900000</v>
      </c>
      <c r="O441" s="87">
        <v>-14.8767</v>
      </c>
    </row>
    <row r="442" spans="2:15" x14ac:dyDescent="0.25">
      <c r="B442" s="87">
        <v>1850945000</v>
      </c>
      <c r="C442" s="87">
        <v>-12.748931000000001</v>
      </c>
      <c r="N442" s="87">
        <v>1850945000</v>
      </c>
      <c r="O442" s="87">
        <v>-13.617729000000001</v>
      </c>
    </row>
    <row r="443" spans="2:15" x14ac:dyDescent="0.25">
      <c r="B443" s="87">
        <v>1929990000</v>
      </c>
      <c r="C443" s="87">
        <v>-10.770473000000001</v>
      </c>
      <c r="N443" s="87">
        <v>1929990000</v>
      </c>
      <c r="O443" s="87">
        <v>-12.347685</v>
      </c>
    </row>
    <row r="444" spans="2:15" x14ac:dyDescent="0.25">
      <c r="B444" s="87">
        <v>2009035000</v>
      </c>
      <c r="C444" s="87">
        <v>-9.1842146000000007</v>
      </c>
      <c r="N444" s="87">
        <v>2009035000</v>
      </c>
      <c r="O444" s="87">
        <v>-11.271432000000001</v>
      </c>
    </row>
    <row r="445" spans="2:15" x14ac:dyDescent="0.25">
      <c r="B445" s="87">
        <v>2088080000</v>
      </c>
      <c r="C445" s="87">
        <v>-8.0091190000000001</v>
      </c>
      <c r="N445" s="87">
        <v>2088080000</v>
      </c>
      <c r="O445" s="87">
        <v>-10.309704999999999</v>
      </c>
    </row>
    <row r="446" spans="2:15" x14ac:dyDescent="0.25">
      <c r="B446" s="87">
        <v>2167125000</v>
      </c>
      <c r="C446" s="87">
        <v>-7.3624739999999997</v>
      </c>
      <c r="N446" s="87">
        <v>2167125000</v>
      </c>
      <c r="O446" s="87">
        <v>-9.5110043999999991</v>
      </c>
    </row>
    <row r="447" spans="2:15" x14ac:dyDescent="0.25">
      <c r="B447" s="87">
        <v>2246170000</v>
      </c>
      <c r="C447" s="87">
        <v>-7.4396176000000001</v>
      </c>
      <c r="N447" s="87">
        <v>2246170000</v>
      </c>
      <c r="O447" s="87">
        <v>-8.8714247000000004</v>
      </c>
    </row>
    <row r="448" spans="2:15" x14ac:dyDescent="0.25">
      <c r="B448" s="87">
        <v>2325215000</v>
      </c>
      <c r="C448" s="87">
        <v>-7.7192645000000004</v>
      </c>
      <c r="N448" s="87">
        <v>2325215000</v>
      </c>
      <c r="O448" s="87">
        <v>-8.4063358000000008</v>
      </c>
    </row>
    <row r="449" spans="2:15" x14ac:dyDescent="0.25">
      <c r="B449" s="87">
        <v>2404260000</v>
      </c>
      <c r="C449" s="87">
        <v>-8.0794724999999996</v>
      </c>
      <c r="N449" s="87">
        <v>2404260000</v>
      </c>
      <c r="O449" s="87">
        <v>-7.9887914999999996</v>
      </c>
    </row>
    <row r="450" spans="2:15" x14ac:dyDescent="0.25">
      <c r="B450" s="87">
        <v>2483305000</v>
      </c>
      <c r="C450" s="87">
        <v>-8.3614692999999995</v>
      </c>
      <c r="N450" s="87">
        <v>2483305000</v>
      </c>
      <c r="O450" s="87">
        <v>-7.7072152999999997</v>
      </c>
    </row>
    <row r="451" spans="2:15" x14ac:dyDescent="0.25">
      <c r="B451" s="87">
        <v>2562350000</v>
      </c>
      <c r="C451" s="87">
        <v>-8.5310325999999996</v>
      </c>
      <c r="N451" s="87">
        <v>2562350000</v>
      </c>
      <c r="O451" s="87">
        <v>-7.5734519999999996</v>
      </c>
    </row>
    <row r="452" spans="2:15" x14ac:dyDescent="0.25">
      <c r="B452" s="87">
        <v>2641395000</v>
      </c>
      <c r="C452" s="87">
        <v>-8.5941687000000009</v>
      </c>
      <c r="N452" s="87">
        <v>2641395000</v>
      </c>
      <c r="O452" s="87">
        <v>-7.4818816000000004</v>
      </c>
    </row>
    <row r="453" spans="2:15" x14ac:dyDescent="0.25">
      <c r="B453" s="87">
        <v>2720440000</v>
      </c>
      <c r="C453" s="87">
        <v>-8.6219500999999994</v>
      </c>
      <c r="N453" s="87">
        <v>2720440000</v>
      </c>
      <c r="O453" s="87">
        <v>-7.4770035999999998</v>
      </c>
    </row>
    <row r="454" spans="2:15" x14ac:dyDescent="0.25">
      <c r="B454" s="87">
        <v>2799485000</v>
      </c>
      <c r="C454" s="87">
        <v>-8.6194009999999999</v>
      </c>
      <c r="N454" s="87">
        <v>2799485000</v>
      </c>
      <c r="O454" s="87">
        <v>-7.4950428000000002</v>
      </c>
    </row>
    <row r="455" spans="2:15" x14ac:dyDescent="0.25">
      <c r="B455" s="87">
        <v>2878530000</v>
      </c>
      <c r="C455" s="87">
        <v>-8.5969639000000004</v>
      </c>
      <c r="N455" s="87">
        <v>2878530000</v>
      </c>
      <c r="O455" s="87">
        <v>-7.5485591999999997</v>
      </c>
    </row>
    <row r="456" spans="2:15" x14ac:dyDescent="0.25">
      <c r="B456" s="87">
        <v>2957575000</v>
      </c>
      <c r="C456" s="87">
        <v>-8.5692444000000005</v>
      </c>
      <c r="N456" s="87">
        <v>2957575000</v>
      </c>
      <c r="O456" s="87">
        <v>-7.5957761000000001</v>
      </c>
    </row>
    <row r="457" spans="2:15" x14ac:dyDescent="0.25">
      <c r="B457" s="87">
        <v>3036620000</v>
      </c>
      <c r="C457" s="87">
        <v>-8.5527286999999994</v>
      </c>
      <c r="N457" s="87">
        <v>3036620000</v>
      </c>
      <c r="O457" s="87">
        <v>-7.6499237999999998</v>
      </c>
    </row>
    <row r="458" spans="2:15" x14ac:dyDescent="0.25">
      <c r="B458" s="87">
        <v>3115665000</v>
      </c>
      <c r="C458" s="87">
        <v>-8.5390672999999992</v>
      </c>
      <c r="N458" s="87">
        <v>3115665000</v>
      </c>
      <c r="O458" s="87">
        <v>-7.7183313</v>
      </c>
    </row>
    <row r="459" spans="2:15" x14ac:dyDescent="0.25">
      <c r="B459" s="87">
        <v>3194710000</v>
      </c>
      <c r="C459" s="87">
        <v>-8.4896840999999998</v>
      </c>
      <c r="N459" s="87">
        <v>3194710000</v>
      </c>
      <c r="O459" s="87">
        <v>-7.7526941000000003</v>
      </c>
    </row>
    <row r="460" spans="2:15" x14ac:dyDescent="0.25">
      <c r="B460" s="87">
        <v>3273755000</v>
      </c>
      <c r="C460" s="87">
        <v>-8.4206933999999993</v>
      </c>
      <c r="N460" s="87">
        <v>3273755000</v>
      </c>
      <c r="O460" s="87">
        <v>-7.7799487000000003</v>
      </c>
    </row>
    <row r="461" spans="2:15" x14ac:dyDescent="0.25">
      <c r="B461" s="87">
        <v>3352800000</v>
      </c>
      <c r="C461" s="87">
        <v>-8.3580523000000007</v>
      </c>
      <c r="N461" s="87">
        <v>3352800000</v>
      </c>
      <c r="O461" s="87">
        <v>-7.8268528000000002</v>
      </c>
    </row>
    <row r="462" spans="2:15" x14ac:dyDescent="0.25">
      <c r="B462" s="87">
        <v>3431845000</v>
      </c>
      <c r="C462" s="87">
        <v>-8.3015737999999999</v>
      </c>
      <c r="N462" s="87">
        <v>3431845000</v>
      </c>
      <c r="O462" s="87">
        <v>-7.8864879999999999</v>
      </c>
    </row>
    <row r="463" spans="2:15" x14ac:dyDescent="0.25">
      <c r="B463" s="87">
        <v>3510890000</v>
      </c>
      <c r="C463" s="87">
        <v>-8.2245501999999995</v>
      </c>
      <c r="N463" s="87">
        <v>3510890000</v>
      </c>
      <c r="O463" s="87">
        <v>-7.9397925999999996</v>
      </c>
    </row>
    <row r="464" spans="2:15" x14ac:dyDescent="0.25">
      <c r="B464" s="87">
        <v>3589935000</v>
      </c>
      <c r="C464" s="87">
        <v>-8.1787310000000009</v>
      </c>
      <c r="N464" s="87">
        <v>3589935000</v>
      </c>
      <c r="O464" s="87">
        <v>-8.0255755999999998</v>
      </c>
    </row>
    <row r="465" spans="2:15" x14ac:dyDescent="0.25">
      <c r="B465" s="87">
        <v>3668980000</v>
      </c>
      <c r="C465" s="87">
        <v>-8.1252545999999999</v>
      </c>
      <c r="N465" s="87">
        <v>3668980000</v>
      </c>
      <c r="O465" s="87">
        <v>-8.1085644000000006</v>
      </c>
    </row>
    <row r="466" spans="2:15" x14ac:dyDescent="0.25">
      <c r="B466" s="87">
        <v>3748025000</v>
      </c>
      <c r="C466" s="87">
        <v>-8.0562859000000007</v>
      </c>
      <c r="N466" s="87">
        <v>3748025000</v>
      </c>
      <c r="O466" s="87">
        <v>-8.1772738</v>
      </c>
    </row>
    <row r="467" spans="2:15" x14ac:dyDescent="0.25">
      <c r="B467" s="87">
        <v>3827070000</v>
      </c>
      <c r="C467" s="87">
        <v>-7.9599985999999996</v>
      </c>
      <c r="N467" s="87">
        <v>3827070000</v>
      </c>
      <c r="O467" s="87">
        <v>-8.2193717999999993</v>
      </c>
    </row>
    <row r="468" spans="2:15" x14ac:dyDescent="0.25">
      <c r="B468" s="87">
        <v>3906115000</v>
      </c>
      <c r="C468" s="87">
        <v>-7.8387412999999997</v>
      </c>
      <c r="N468" s="87">
        <v>3906115000</v>
      </c>
      <c r="O468" s="87">
        <v>-8.2481936999999999</v>
      </c>
    </row>
    <row r="469" spans="2:15" x14ac:dyDescent="0.25">
      <c r="B469" s="87">
        <v>3985160000</v>
      </c>
      <c r="C469" s="87">
        <v>-7.7331333000000004</v>
      </c>
      <c r="N469" s="87">
        <v>3985160000</v>
      </c>
      <c r="O469" s="87">
        <v>-8.2683219999999995</v>
      </c>
    </row>
    <row r="470" spans="2:15" x14ac:dyDescent="0.25">
      <c r="B470" s="87">
        <v>4064205000</v>
      </c>
      <c r="C470" s="87">
        <v>-7.6536121000000001</v>
      </c>
      <c r="N470" s="87">
        <v>4064205000</v>
      </c>
      <c r="O470" s="87">
        <v>-8.2895097999999994</v>
      </c>
    </row>
    <row r="471" spans="2:15" x14ac:dyDescent="0.25">
      <c r="B471" s="87">
        <v>4143250000</v>
      </c>
      <c r="C471" s="87">
        <v>-7.6063913999999997</v>
      </c>
      <c r="N471" s="87">
        <v>4143250000</v>
      </c>
      <c r="O471" s="87">
        <v>-8.3145199000000005</v>
      </c>
    </row>
    <row r="472" spans="2:15" x14ac:dyDescent="0.25">
      <c r="B472" s="87">
        <v>4222295000</v>
      </c>
      <c r="C472" s="87">
        <v>-7.5808286999999996</v>
      </c>
      <c r="N472" s="87">
        <v>4222295000</v>
      </c>
      <c r="O472" s="87">
        <v>-8.3467312000000007</v>
      </c>
    </row>
    <row r="473" spans="2:15" x14ac:dyDescent="0.25">
      <c r="B473" s="87">
        <v>4301340000</v>
      </c>
      <c r="C473" s="87">
        <v>-7.5923181</v>
      </c>
      <c r="N473" s="87">
        <v>4301340000</v>
      </c>
      <c r="O473" s="87">
        <v>-8.3909616000000007</v>
      </c>
    </row>
    <row r="474" spans="2:15" x14ac:dyDescent="0.25">
      <c r="B474" s="87">
        <v>4380385000</v>
      </c>
      <c r="C474" s="87">
        <v>-7.6103287000000002</v>
      </c>
      <c r="N474" s="87">
        <v>4380385000</v>
      </c>
      <c r="O474" s="87">
        <v>-8.4452838999999997</v>
      </c>
    </row>
    <row r="475" spans="2:15" x14ac:dyDescent="0.25">
      <c r="B475" s="87">
        <v>4459430000</v>
      </c>
      <c r="C475" s="87">
        <v>-7.6080861000000004</v>
      </c>
      <c r="N475" s="87">
        <v>4459430000</v>
      </c>
      <c r="O475" s="87">
        <v>-8.4865893999999997</v>
      </c>
    </row>
    <row r="476" spans="2:15" x14ac:dyDescent="0.25">
      <c r="B476" s="87">
        <v>4538475000</v>
      </c>
      <c r="C476" s="87">
        <v>-7.5971679999999999</v>
      </c>
      <c r="N476" s="87">
        <v>4538475000</v>
      </c>
      <c r="O476" s="87">
        <v>-8.5293168999999995</v>
      </c>
    </row>
    <row r="477" spans="2:15" x14ac:dyDescent="0.25">
      <c r="B477" s="87">
        <v>4617520000</v>
      </c>
      <c r="C477" s="87">
        <v>-7.5695753000000003</v>
      </c>
      <c r="N477" s="87">
        <v>4617520000</v>
      </c>
      <c r="O477" s="87">
        <v>-8.5805758999999995</v>
      </c>
    </row>
    <row r="478" spans="2:15" x14ac:dyDescent="0.25">
      <c r="B478" s="87">
        <v>4696565000</v>
      </c>
      <c r="C478" s="87">
        <v>-7.5434260000000002</v>
      </c>
      <c r="N478" s="87">
        <v>4696565000</v>
      </c>
      <c r="O478" s="87">
        <v>-8.6322154999999992</v>
      </c>
    </row>
    <row r="479" spans="2:15" x14ac:dyDescent="0.25">
      <c r="B479" s="87">
        <v>4775610000</v>
      </c>
      <c r="C479" s="87">
        <v>-7.5169034000000003</v>
      </c>
      <c r="N479" s="87">
        <v>4775610000</v>
      </c>
      <c r="O479" s="87">
        <v>-8.7035189000000006</v>
      </c>
    </row>
    <row r="480" spans="2:15" x14ac:dyDescent="0.25">
      <c r="B480" s="87">
        <v>4854655000</v>
      </c>
      <c r="C480" s="87">
        <v>-7.5152950000000001</v>
      </c>
      <c r="N480" s="87">
        <v>4854655000</v>
      </c>
      <c r="O480" s="87">
        <v>-8.8013534999999994</v>
      </c>
    </row>
    <row r="481" spans="2:15" x14ac:dyDescent="0.25">
      <c r="B481" s="87">
        <v>4933700000</v>
      </c>
      <c r="C481" s="87">
        <v>-7.5105281000000002</v>
      </c>
      <c r="N481" s="87">
        <v>4933700000</v>
      </c>
      <c r="O481" s="87">
        <v>-8.8936738999999996</v>
      </c>
    </row>
    <row r="482" spans="2:15" x14ac:dyDescent="0.25">
      <c r="B482" s="87">
        <v>5012745000</v>
      </c>
      <c r="C482" s="87">
        <v>-7.5105934000000003</v>
      </c>
      <c r="N482" s="87">
        <v>5012745000</v>
      </c>
      <c r="O482" s="87">
        <v>-8.9522905000000002</v>
      </c>
    </row>
    <row r="483" spans="2:15" x14ac:dyDescent="0.25">
      <c r="B483" s="87">
        <v>5091790000</v>
      </c>
      <c r="C483" s="87">
        <v>-7.5232815999999998</v>
      </c>
      <c r="N483" s="87">
        <v>5091790000</v>
      </c>
      <c r="O483" s="87">
        <v>-9.0011033999999999</v>
      </c>
    </row>
    <row r="484" spans="2:15" x14ac:dyDescent="0.25">
      <c r="B484" s="87">
        <v>5170835000</v>
      </c>
      <c r="C484" s="87">
        <v>-7.5375557000000004</v>
      </c>
      <c r="N484" s="87">
        <v>5170835000</v>
      </c>
      <c r="O484" s="87">
        <v>-9.0147285000000004</v>
      </c>
    </row>
    <row r="485" spans="2:15" x14ac:dyDescent="0.25">
      <c r="B485" s="87">
        <v>5249880000</v>
      </c>
      <c r="C485" s="87">
        <v>-7.5489807000000004</v>
      </c>
      <c r="N485" s="87">
        <v>5249880000</v>
      </c>
      <c r="O485" s="87">
        <v>-9.0134106000000003</v>
      </c>
    </row>
    <row r="486" spans="2:15" x14ac:dyDescent="0.25">
      <c r="B486" s="87">
        <v>5328925000</v>
      </c>
      <c r="C486" s="87">
        <v>-7.5785437</v>
      </c>
      <c r="N486" s="87">
        <v>5328925000</v>
      </c>
      <c r="O486" s="87">
        <v>-9.0257033999999994</v>
      </c>
    </row>
    <row r="487" spans="2:15" x14ac:dyDescent="0.25">
      <c r="B487" s="87">
        <v>5407970000</v>
      </c>
      <c r="C487" s="87">
        <v>-7.6307855</v>
      </c>
      <c r="N487" s="87">
        <v>5407970000</v>
      </c>
      <c r="O487" s="87">
        <v>-9.0684070999999999</v>
      </c>
    </row>
    <row r="488" spans="2:15" x14ac:dyDescent="0.25">
      <c r="B488" s="87">
        <v>5487015000</v>
      </c>
      <c r="C488" s="87">
        <v>-7.6980386000000003</v>
      </c>
      <c r="N488" s="87">
        <v>5487015000</v>
      </c>
      <c r="O488" s="87">
        <v>-9.1169709999999995</v>
      </c>
    </row>
    <row r="489" spans="2:15" x14ac:dyDescent="0.25">
      <c r="B489" s="87">
        <v>5566060000</v>
      </c>
      <c r="C489" s="87">
        <v>-7.7775420999999998</v>
      </c>
      <c r="N489" s="87">
        <v>5566060000</v>
      </c>
      <c r="O489" s="87">
        <v>-9.1797761999999992</v>
      </c>
    </row>
    <row r="490" spans="2:15" x14ac:dyDescent="0.25">
      <c r="B490" s="87">
        <v>5645105000</v>
      </c>
      <c r="C490" s="87">
        <v>-7.8582090999999998</v>
      </c>
      <c r="N490" s="87">
        <v>5645105000</v>
      </c>
      <c r="O490" s="87">
        <v>-9.2472543999999992</v>
      </c>
    </row>
    <row r="491" spans="2:15" x14ac:dyDescent="0.25">
      <c r="B491" s="87">
        <v>5724150000</v>
      </c>
      <c r="C491" s="87">
        <v>-7.9325770999999996</v>
      </c>
      <c r="N491" s="87">
        <v>5724150000</v>
      </c>
      <c r="O491" s="87">
        <v>-9.3016719999999999</v>
      </c>
    </row>
    <row r="492" spans="2:15" x14ac:dyDescent="0.25">
      <c r="B492" s="87">
        <v>5803195000</v>
      </c>
      <c r="C492" s="87">
        <v>-7.9944319999999998</v>
      </c>
      <c r="N492" s="87">
        <v>5803195000</v>
      </c>
      <c r="O492" s="87">
        <v>-9.3484707</v>
      </c>
    </row>
    <row r="493" spans="2:15" x14ac:dyDescent="0.25">
      <c r="B493" s="87">
        <v>5882240000</v>
      </c>
      <c r="C493" s="87">
        <v>-8.0253838999999996</v>
      </c>
      <c r="N493" s="87">
        <v>5882240000</v>
      </c>
      <c r="O493" s="87">
        <v>-9.3860407000000006</v>
      </c>
    </row>
    <row r="494" spans="2:15" x14ac:dyDescent="0.25">
      <c r="B494" s="87">
        <v>5961285000</v>
      </c>
      <c r="C494" s="87">
        <v>-8.0723114000000002</v>
      </c>
      <c r="N494" s="87">
        <v>5961285000</v>
      </c>
      <c r="O494" s="87">
        <v>-9.4156522999999996</v>
      </c>
    </row>
    <row r="495" spans="2:15" x14ac:dyDescent="0.25">
      <c r="B495" s="87">
        <v>6040330000</v>
      </c>
      <c r="C495" s="87">
        <v>-8.1327858000000006</v>
      </c>
      <c r="N495" s="87">
        <v>6040330000</v>
      </c>
      <c r="O495" s="87">
        <v>-9.4428815999999998</v>
      </c>
    </row>
    <row r="496" spans="2:15" x14ac:dyDescent="0.25">
      <c r="B496" s="87">
        <v>6119375000</v>
      </c>
      <c r="C496" s="87">
        <v>-8.1771277999999992</v>
      </c>
      <c r="N496" s="87">
        <v>6119375000</v>
      </c>
      <c r="O496" s="87">
        <v>-9.4715223000000002</v>
      </c>
    </row>
    <row r="497" spans="2:15" x14ac:dyDescent="0.25">
      <c r="B497" s="87">
        <v>6198420000</v>
      </c>
      <c r="C497" s="87">
        <v>-8.2216444000000006</v>
      </c>
      <c r="N497" s="87">
        <v>6198420000</v>
      </c>
      <c r="O497" s="87">
        <v>-9.5142468999999998</v>
      </c>
    </row>
    <row r="498" spans="2:15" x14ac:dyDescent="0.25">
      <c r="B498" s="87">
        <v>6277465000</v>
      </c>
      <c r="C498" s="87">
        <v>-8.2708635000000008</v>
      </c>
      <c r="N498" s="87">
        <v>6277465000</v>
      </c>
      <c r="O498" s="87">
        <v>-9.5667019</v>
      </c>
    </row>
    <row r="499" spans="2:15" x14ac:dyDescent="0.25">
      <c r="B499" s="87">
        <v>6356510000</v>
      </c>
      <c r="C499" s="87">
        <v>-8.3024787999999994</v>
      </c>
      <c r="N499" s="87">
        <v>6356510000</v>
      </c>
      <c r="O499" s="87">
        <v>-9.6125336000000008</v>
      </c>
    </row>
    <row r="500" spans="2:15" x14ac:dyDescent="0.25">
      <c r="B500" s="87">
        <v>6435555000</v>
      </c>
      <c r="C500" s="87">
        <v>-8.3119049</v>
      </c>
      <c r="N500" s="87">
        <v>6435555000</v>
      </c>
      <c r="O500" s="87">
        <v>-9.6473493999999995</v>
      </c>
    </row>
    <row r="501" spans="2:15" x14ac:dyDescent="0.25">
      <c r="B501" s="87">
        <v>6514600000</v>
      </c>
      <c r="C501" s="87">
        <v>-8.3346891000000003</v>
      </c>
      <c r="N501" s="87">
        <v>6514600000</v>
      </c>
      <c r="O501" s="87">
        <v>-9.6758614000000005</v>
      </c>
    </row>
    <row r="502" spans="2:15" x14ac:dyDescent="0.25">
      <c r="B502" s="87">
        <v>6593645000</v>
      </c>
      <c r="C502" s="87">
        <v>-8.3467111999999997</v>
      </c>
      <c r="N502" s="87">
        <v>6593645000</v>
      </c>
      <c r="O502" s="87">
        <v>-9.6846724000000002</v>
      </c>
    </row>
    <row r="503" spans="2:15" x14ac:dyDescent="0.25">
      <c r="B503" s="87">
        <v>6672690000</v>
      </c>
      <c r="C503" s="87">
        <v>-8.3418579000000008</v>
      </c>
      <c r="N503" s="87">
        <v>6672690000</v>
      </c>
      <c r="O503" s="87">
        <v>-9.6931800999999993</v>
      </c>
    </row>
    <row r="504" spans="2:15" x14ac:dyDescent="0.25">
      <c r="B504" s="87">
        <v>6751735000</v>
      </c>
      <c r="C504" s="87">
        <v>-8.3558673999999993</v>
      </c>
      <c r="N504" s="87">
        <v>6751735000</v>
      </c>
      <c r="O504" s="87">
        <v>-9.7129954999999999</v>
      </c>
    </row>
    <row r="505" spans="2:15" x14ac:dyDescent="0.25">
      <c r="B505" s="87">
        <v>6830780000</v>
      </c>
      <c r="C505" s="87">
        <v>-8.3675852000000006</v>
      </c>
      <c r="N505" s="87">
        <v>6830780000</v>
      </c>
      <c r="O505" s="87">
        <v>-9.7148293999999993</v>
      </c>
    </row>
    <row r="506" spans="2:15" x14ac:dyDescent="0.25">
      <c r="B506" s="87">
        <v>6909825000</v>
      </c>
      <c r="C506" s="87">
        <v>-8.3608016999999997</v>
      </c>
      <c r="N506" s="87">
        <v>6909825000</v>
      </c>
      <c r="O506" s="87">
        <v>-9.7268009000000006</v>
      </c>
    </row>
    <row r="507" spans="2:15" x14ac:dyDescent="0.25">
      <c r="B507" s="87">
        <v>6988870000</v>
      </c>
      <c r="C507" s="87">
        <v>-8.3783578999999992</v>
      </c>
      <c r="N507" s="87">
        <v>6988870000</v>
      </c>
      <c r="O507" s="87">
        <v>-9.7446526999999996</v>
      </c>
    </row>
    <row r="508" spans="2:15" x14ac:dyDescent="0.25">
      <c r="B508" s="87">
        <v>7067915000</v>
      </c>
      <c r="C508" s="87">
        <v>-8.4133204999999993</v>
      </c>
      <c r="N508" s="87">
        <v>7067915000</v>
      </c>
      <c r="O508" s="87">
        <v>-9.7479876999999995</v>
      </c>
    </row>
    <row r="509" spans="2:15" x14ac:dyDescent="0.25">
      <c r="B509" s="87">
        <v>7146960000</v>
      </c>
      <c r="C509" s="87">
        <v>-8.4175844000000009</v>
      </c>
      <c r="N509" s="87">
        <v>7146960000</v>
      </c>
      <c r="O509" s="87">
        <v>-9.7455397000000001</v>
      </c>
    </row>
    <row r="510" spans="2:15" x14ac:dyDescent="0.25">
      <c r="B510" s="87">
        <v>7226005000</v>
      </c>
      <c r="C510" s="87">
        <v>-8.4285630999999999</v>
      </c>
      <c r="N510" s="87">
        <v>7226005000</v>
      </c>
      <c r="O510" s="87">
        <v>-9.7595548999999995</v>
      </c>
    </row>
    <row r="511" spans="2:15" x14ac:dyDescent="0.25">
      <c r="B511" s="87">
        <v>7305050000</v>
      </c>
      <c r="C511" s="87">
        <v>-8.4528140999999994</v>
      </c>
      <c r="N511" s="87">
        <v>7305050000</v>
      </c>
      <c r="O511" s="87">
        <v>-9.7591000000000001</v>
      </c>
    </row>
    <row r="512" spans="2:15" x14ac:dyDescent="0.25">
      <c r="B512" s="87">
        <v>7384095000</v>
      </c>
      <c r="C512" s="87">
        <v>-8.4597224999999998</v>
      </c>
      <c r="N512" s="87">
        <v>7384095000</v>
      </c>
      <c r="O512" s="87">
        <v>-9.7556905999999994</v>
      </c>
    </row>
    <row r="513" spans="2:15" x14ac:dyDescent="0.25">
      <c r="B513" s="87">
        <v>7463140000</v>
      </c>
      <c r="C513" s="87">
        <v>-8.4661673999999998</v>
      </c>
      <c r="N513" s="87">
        <v>7463140000</v>
      </c>
      <c r="O513" s="87">
        <v>-9.7575377999999997</v>
      </c>
    </row>
    <row r="514" spans="2:15" x14ac:dyDescent="0.25">
      <c r="B514" s="87">
        <v>7542185000</v>
      </c>
      <c r="C514" s="87">
        <v>-8.4768580999999994</v>
      </c>
      <c r="N514" s="87">
        <v>7542185000</v>
      </c>
      <c r="O514" s="87">
        <v>-9.7435150000000004</v>
      </c>
    </row>
    <row r="515" spans="2:15" x14ac:dyDescent="0.25">
      <c r="B515" s="87">
        <v>7621230000</v>
      </c>
      <c r="C515" s="87">
        <v>-8.4692229999999995</v>
      </c>
      <c r="N515" s="87">
        <v>7621230000</v>
      </c>
      <c r="O515" s="87">
        <v>-9.7359419000000003</v>
      </c>
    </row>
    <row r="516" spans="2:15" x14ac:dyDescent="0.25">
      <c r="B516" s="87">
        <v>7700275000</v>
      </c>
      <c r="C516" s="87">
        <v>-8.4610844000000007</v>
      </c>
      <c r="N516" s="87">
        <v>7700275000</v>
      </c>
      <c r="O516" s="87">
        <v>-9.7512865000000009</v>
      </c>
    </row>
    <row r="517" spans="2:15" x14ac:dyDescent="0.25">
      <c r="B517" s="87">
        <v>7779320000</v>
      </c>
      <c r="C517" s="87">
        <v>-8.4705200000000005</v>
      </c>
      <c r="N517" s="87">
        <v>7779320000</v>
      </c>
      <c r="O517" s="87">
        <v>-9.7703819000000003</v>
      </c>
    </row>
    <row r="518" spans="2:15" x14ac:dyDescent="0.25">
      <c r="B518" s="87">
        <v>7858365000</v>
      </c>
      <c r="C518" s="87">
        <v>-8.4748105999999996</v>
      </c>
      <c r="N518" s="87">
        <v>7858365000</v>
      </c>
      <c r="O518" s="87">
        <v>-9.7861461999999992</v>
      </c>
    </row>
    <row r="519" spans="2:15" x14ac:dyDescent="0.25">
      <c r="B519" s="87">
        <v>7937410000</v>
      </c>
      <c r="C519" s="87">
        <v>-8.4660349000000004</v>
      </c>
      <c r="N519" s="87">
        <v>7937410000</v>
      </c>
      <c r="O519" s="87">
        <v>-9.8161736000000008</v>
      </c>
    </row>
    <row r="520" spans="2:15" x14ac:dyDescent="0.25">
      <c r="B520" s="87">
        <v>8016455000</v>
      </c>
      <c r="C520" s="87">
        <v>-8.4799851999999998</v>
      </c>
      <c r="N520" s="87">
        <v>8016455000</v>
      </c>
      <c r="O520" s="87">
        <v>-9.8577098999999997</v>
      </c>
    </row>
    <row r="521" spans="2:15" x14ac:dyDescent="0.25">
      <c r="B521" s="87">
        <v>8095500000</v>
      </c>
      <c r="C521" s="87">
        <v>-8.5201244000000003</v>
      </c>
      <c r="N521" s="87">
        <v>8095500000</v>
      </c>
      <c r="O521" s="87">
        <v>-9.9023789999999998</v>
      </c>
    </row>
    <row r="522" spans="2:15" x14ac:dyDescent="0.25">
      <c r="B522" s="87">
        <v>8174545000</v>
      </c>
      <c r="C522" s="87">
        <v>-8.5516281000000003</v>
      </c>
      <c r="N522" s="87">
        <v>8174545000</v>
      </c>
      <c r="O522" s="87">
        <v>-9.9726534000000004</v>
      </c>
    </row>
    <row r="523" spans="2:15" x14ac:dyDescent="0.25">
      <c r="B523" s="87">
        <v>8253590000</v>
      </c>
      <c r="C523" s="87">
        <v>-8.6414393999999994</v>
      </c>
      <c r="N523" s="87">
        <v>8253590000</v>
      </c>
      <c r="O523" s="87">
        <v>-10.072651</v>
      </c>
    </row>
    <row r="524" spans="2:15" x14ac:dyDescent="0.25">
      <c r="B524" s="87">
        <v>8332635000</v>
      </c>
      <c r="C524" s="87">
        <v>-8.7507543999999999</v>
      </c>
      <c r="N524" s="87">
        <v>8332635000</v>
      </c>
      <c r="O524" s="87">
        <v>-10.201015999999999</v>
      </c>
    </row>
    <row r="525" spans="2:15" x14ac:dyDescent="0.25">
      <c r="B525" s="87">
        <v>8411680000</v>
      </c>
      <c r="C525" s="87">
        <v>-8.8612833000000002</v>
      </c>
      <c r="N525" s="87">
        <v>8411680000</v>
      </c>
      <c r="O525" s="87">
        <v>-10.313103999999999</v>
      </c>
    </row>
    <row r="526" spans="2:15" x14ac:dyDescent="0.25">
      <c r="B526" s="87">
        <v>8490725000</v>
      </c>
      <c r="C526" s="87">
        <v>-9.0056171000000003</v>
      </c>
      <c r="N526" s="87">
        <v>8490725000</v>
      </c>
      <c r="O526" s="87">
        <v>-10.467741</v>
      </c>
    </row>
    <row r="527" spans="2:15" x14ac:dyDescent="0.25">
      <c r="B527" s="87">
        <v>8569770000</v>
      </c>
      <c r="C527" s="87">
        <v>-9.1623716000000002</v>
      </c>
      <c r="N527" s="87">
        <v>8569770000</v>
      </c>
      <c r="O527" s="87">
        <v>-10.574489</v>
      </c>
    </row>
    <row r="528" spans="2:15" x14ac:dyDescent="0.25">
      <c r="B528" s="87">
        <v>8648815000</v>
      </c>
      <c r="C528" s="87">
        <v>-9.2604790000000001</v>
      </c>
      <c r="N528" s="87">
        <v>8648815000</v>
      </c>
      <c r="O528" s="87">
        <v>-10.675990000000001</v>
      </c>
    </row>
    <row r="529" spans="2:15" x14ac:dyDescent="0.25">
      <c r="B529" s="87">
        <v>8727860000</v>
      </c>
      <c r="C529" s="87">
        <v>-9.3808679999999995</v>
      </c>
      <c r="N529" s="87">
        <v>8727860000</v>
      </c>
      <c r="O529" s="87">
        <v>-10.763166999999999</v>
      </c>
    </row>
    <row r="530" spans="2:15" x14ac:dyDescent="0.25">
      <c r="B530" s="87">
        <v>8806905000</v>
      </c>
      <c r="C530" s="87">
        <v>-9.5171346999999997</v>
      </c>
      <c r="N530" s="87">
        <v>8806905000</v>
      </c>
      <c r="O530" s="87">
        <v>-10.851933000000001</v>
      </c>
    </row>
    <row r="531" spans="2:15" x14ac:dyDescent="0.25">
      <c r="B531" s="87">
        <v>8885950000</v>
      </c>
      <c r="C531" s="87">
        <v>-9.5624914000000008</v>
      </c>
      <c r="N531" s="87">
        <v>8885950000</v>
      </c>
      <c r="O531" s="87">
        <v>-10.887357</v>
      </c>
    </row>
    <row r="532" spans="2:15" x14ac:dyDescent="0.25">
      <c r="B532" s="87">
        <v>8964995000</v>
      </c>
      <c r="C532" s="87">
        <v>-9.5880919000000002</v>
      </c>
      <c r="N532" s="87">
        <v>8964995000</v>
      </c>
      <c r="O532" s="87">
        <v>-10.941091</v>
      </c>
    </row>
    <row r="533" spans="2:15" x14ac:dyDescent="0.25">
      <c r="B533" s="87">
        <v>9044040000</v>
      </c>
      <c r="C533" s="87">
        <v>-9.6663504000000007</v>
      </c>
      <c r="N533" s="87">
        <v>9044040000</v>
      </c>
      <c r="O533" s="87">
        <v>-11.020491</v>
      </c>
    </row>
    <row r="534" spans="2:15" x14ac:dyDescent="0.25">
      <c r="B534" s="87">
        <v>9123085000</v>
      </c>
      <c r="C534" s="87">
        <v>-9.7073745999999996</v>
      </c>
      <c r="N534" s="87">
        <v>9123085000</v>
      </c>
      <c r="O534" s="87">
        <v>-11.099817</v>
      </c>
    </row>
    <row r="535" spans="2:15" x14ac:dyDescent="0.25">
      <c r="B535" s="87">
        <v>9202130000</v>
      </c>
      <c r="C535" s="87">
        <v>-9.7042599000000003</v>
      </c>
      <c r="N535" s="87">
        <v>9202130000</v>
      </c>
      <c r="O535" s="87">
        <v>-11.167933</v>
      </c>
    </row>
    <row r="536" spans="2:15" x14ac:dyDescent="0.25">
      <c r="B536" s="87">
        <v>9281175000</v>
      </c>
      <c r="C536" s="87">
        <v>-9.7490997000000004</v>
      </c>
      <c r="N536" s="87">
        <v>9281175000</v>
      </c>
      <c r="O536" s="87">
        <v>-11.240443000000001</v>
      </c>
    </row>
    <row r="537" spans="2:15" x14ac:dyDescent="0.25">
      <c r="B537" s="87">
        <v>9360220000</v>
      </c>
      <c r="C537" s="87">
        <v>-9.7894839999999999</v>
      </c>
      <c r="N537" s="87">
        <v>9360220000</v>
      </c>
      <c r="O537" s="87">
        <v>-11.311824</v>
      </c>
    </row>
    <row r="538" spans="2:15" x14ac:dyDescent="0.25">
      <c r="B538" s="87">
        <v>9439265000</v>
      </c>
      <c r="C538" s="87">
        <v>-9.7614517000000003</v>
      </c>
      <c r="N538" s="87">
        <v>9439265000</v>
      </c>
      <c r="O538" s="87">
        <v>-11.316509</v>
      </c>
    </row>
    <row r="539" spans="2:15" x14ac:dyDescent="0.25">
      <c r="B539" s="87">
        <v>9518310000</v>
      </c>
      <c r="C539" s="87">
        <v>-9.7529058000000006</v>
      </c>
      <c r="N539" s="87">
        <v>9518310000</v>
      </c>
      <c r="O539" s="87">
        <v>-11.324372</v>
      </c>
    </row>
    <row r="540" spans="2:15" x14ac:dyDescent="0.25">
      <c r="B540" s="87">
        <v>9597355000</v>
      </c>
      <c r="C540" s="87">
        <v>-9.7646493999999997</v>
      </c>
      <c r="N540" s="87">
        <v>9597355000</v>
      </c>
      <c r="O540" s="87">
        <v>-11.313326</v>
      </c>
    </row>
    <row r="541" spans="2:15" x14ac:dyDescent="0.25">
      <c r="B541" s="87">
        <v>9676400000</v>
      </c>
      <c r="C541" s="87">
        <v>-9.7187967000000004</v>
      </c>
      <c r="N541" s="87">
        <v>9676400000</v>
      </c>
      <c r="O541" s="87">
        <v>-11.274673999999999</v>
      </c>
    </row>
    <row r="542" spans="2:15" x14ac:dyDescent="0.25">
      <c r="B542" s="87">
        <v>9755445000</v>
      </c>
      <c r="C542" s="87">
        <v>-9.6778145000000002</v>
      </c>
      <c r="N542" s="87">
        <v>9755445000</v>
      </c>
      <c r="O542" s="87">
        <v>-11.229176000000001</v>
      </c>
    </row>
    <row r="543" spans="2:15" x14ac:dyDescent="0.25">
      <c r="B543" s="87">
        <v>9834490000</v>
      </c>
      <c r="C543" s="87">
        <v>-9.6525326000000007</v>
      </c>
      <c r="N543" s="87">
        <v>9834490000</v>
      </c>
      <c r="O543" s="87">
        <v>-11.171381</v>
      </c>
    </row>
    <row r="544" spans="2:15" x14ac:dyDescent="0.25">
      <c r="B544" s="87">
        <v>9913535000</v>
      </c>
      <c r="C544" s="87">
        <v>-9.5647286999999999</v>
      </c>
      <c r="N544" s="87">
        <v>9913535000</v>
      </c>
      <c r="O544" s="87">
        <v>-11.088751</v>
      </c>
    </row>
    <row r="545" spans="2:15" x14ac:dyDescent="0.25">
      <c r="B545" s="87">
        <v>9992580000</v>
      </c>
      <c r="C545" s="87">
        <v>-9.4623241</v>
      </c>
      <c r="N545" s="87">
        <v>9992580000</v>
      </c>
      <c r="O545" s="87">
        <v>-11.008338</v>
      </c>
    </row>
    <row r="546" spans="2:15" x14ac:dyDescent="0.25">
      <c r="B546" s="87">
        <v>10071625000</v>
      </c>
      <c r="C546" s="87">
        <v>-9.4273415000000007</v>
      </c>
      <c r="N546" s="87">
        <v>10071625000</v>
      </c>
      <c r="O546" s="87">
        <v>-10.927974000000001</v>
      </c>
    </row>
    <row r="547" spans="2:15" x14ac:dyDescent="0.25">
      <c r="B547" s="87">
        <v>10150670000</v>
      </c>
      <c r="C547" s="87">
        <v>-9.3606768000000002</v>
      </c>
      <c r="N547" s="87">
        <v>10150670000</v>
      </c>
      <c r="O547" s="87">
        <v>-10.831113</v>
      </c>
    </row>
    <row r="548" spans="2:15" x14ac:dyDescent="0.25">
      <c r="B548" s="87">
        <v>10229715000</v>
      </c>
      <c r="C548" s="87">
        <v>-9.2749825000000001</v>
      </c>
      <c r="N548" s="87">
        <v>10229715000</v>
      </c>
      <c r="O548" s="87">
        <v>-10.731911999999999</v>
      </c>
    </row>
    <row r="549" spans="2:15" x14ac:dyDescent="0.25">
      <c r="B549" s="87">
        <v>10308760000</v>
      </c>
      <c r="C549" s="87">
        <v>-9.2638741000000007</v>
      </c>
      <c r="N549" s="87">
        <v>10308760000</v>
      </c>
      <c r="O549" s="87">
        <v>-10.630729000000001</v>
      </c>
    </row>
    <row r="550" spans="2:15" x14ac:dyDescent="0.25">
      <c r="B550" s="87">
        <v>10387805000</v>
      </c>
      <c r="C550" s="87">
        <v>-9.2759295000000002</v>
      </c>
      <c r="N550" s="87">
        <v>10387805000</v>
      </c>
      <c r="O550" s="87">
        <v>-10.551841</v>
      </c>
    </row>
    <row r="551" spans="2:15" x14ac:dyDescent="0.25">
      <c r="B551" s="87">
        <v>10466850000</v>
      </c>
      <c r="C551" s="87">
        <v>-9.2314366999999997</v>
      </c>
      <c r="N551" s="87">
        <v>10466850000</v>
      </c>
      <c r="O551" s="87">
        <v>-10.465313999999999</v>
      </c>
    </row>
    <row r="552" spans="2:15" x14ac:dyDescent="0.25">
      <c r="B552" s="87">
        <v>10545895000</v>
      </c>
      <c r="C552" s="87">
        <v>-9.2340651000000005</v>
      </c>
      <c r="N552" s="87">
        <v>10545895000</v>
      </c>
      <c r="O552" s="87">
        <v>-10.406471</v>
      </c>
    </row>
    <row r="553" spans="2:15" x14ac:dyDescent="0.25">
      <c r="B553" s="87">
        <v>10624940000</v>
      </c>
      <c r="C553" s="87">
        <v>-9.2669382000000002</v>
      </c>
      <c r="N553" s="87">
        <v>10624940000</v>
      </c>
      <c r="O553" s="87">
        <v>-10.383095000000001</v>
      </c>
    </row>
    <row r="554" spans="2:15" x14ac:dyDescent="0.25">
      <c r="B554" s="87">
        <v>10703985000</v>
      </c>
      <c r="C554" s="87">
        <v>-9.2633162000000002</v>
      </c>
      <c r="N554" s="87">
        <v>10703985000</v>
      </c>
      <c r="O554" s="87">
        <v>-10.363236000000001</v>
      </c>
    </row>
    <row r="555" spans="2:15" x14ac:dyDescent="0.25">
      <c r="B555" s="87">
        <v>10783030000</v>
      </c>
      <c r="C555" s="87">
        <v>-9.2574024000000001</v>
      </c>
      <c r="N555" s="87">
        <v>10783030000</v>
      </c>
      <c r="O555" s="87">
        <v>-10.348411</v>
      </c>
    </row>
    <row r="556" spans="2:15" x14ac:dyDescent="0.25">
      <c r="B556" s="87">
        <v>10862075000</v>
      </c>
      <c r="C556" s="87">
        <v>-9.2812880999999994</v>
      </c>
      <c r="N556" s="87">
        <v>10862075000</v>
      </c>
      <c r="O556" s="87">
        <v>-10.343368999999999</v>
      </c>
    </row>
    <row r="557" spans="2:15" x14ac:dyDescent="0.25">
      <c r="B557" s="87">
        <v>10941120000</v>
      </c>
      <c r="C557" s="87">
        <v>-9.2911395999999993</v>
      </c>
      <c r="N557" s="87">
        <v>10941120000</v>
      </c>
      <c r="O557" s="87">
        <v>-10.332916000000001</v>
      </c>
    </row>
    <row r="558" spans="2:15" x14ac:dyDescent="0.25">
      <c r="B558" s="87">
        <v>11020165000</v>
      </c>
      <c r="C558" s="87">
        <v>-9.3009862999999999</v>
      </c>
      <c r="N558" s="87">
        <v>11020165000</v>
      </c>
      <c r="O558" s="87">
        <v>-10.310634</v>
      </c>
    </row>
    <row r="559" spans="2:15" x14ac:dyDescent="0.25">
      <c r="B559" s="87">
        <v>11099210000</v>
      </c>
      <c r="C559" s="87">
        <v>-9.3331747000000007</v>
      </c>
      <c r="N559" s="87">
        <v>11099210000</v>
      </c>
      <c r="O559" s="87">
        <v>-10.282601</v>
      </c>
    </row>
    <row r="560" spans="2:15" x14ac:dyDescent="0.25">
      <c r="B560" s="87">
        <v>11178255000</v>
      </c>
      <c r="C560" s="87">
        <v>-9.3799009000000009</v>
      </c>
      <c r="N560" s="87">
        <v>11178255000</v>
      </c>
      <c r="O560" s="87">
        <v>-10.253323</v>
      </c>
    </row>
    <row r="561" spans="2:15" x14ac:dyDescent="0.25">
      <c r="B561" s="87">
        <v>11257300000</v>
      </c>
      <c r="C561" s="87">
        <v>-9.4398192999999999</v>
      </c>
      <c r="N561" s="87">
        <v>11257300000</v>
      </c>
      <c r="O561" s="87">
        <v>-10.227474000000001</v>
      </c>
    </row>
    <row r="562" spans="2:15" x14ac:dyDescent="0.25">
      <c r="B562" s="87">
        <v>11336345000</v>
      </c>
      <c r="C562" s="87">
        <v>-9.5172366999999998</v>
      </c>
      <c r="N562" s="87">
        <v>11336345000</v>
      </c>
      <c r="O562" s="87">
        <v>-10.185881999999999</v>
      </c>
    </row>
    <row r="563" spans="2:15" x14ac:dyDescent="0.25">
      <c r="B563" s="87">
        <v>11415390000</v>
      </c>
      <c r="C563" s="87">
        <v>-9.6145610999999995</v>
      </c>
      <c r="N563" s="87">
        <v>11415390000</v>
      </c>
      <c r="O563" s="87">
        <v>-10.149687</v>
      </c>
    </row>
    <row r="564" spans="2:15" x14ac:dyDescent="0.25">
      <c r="B564" s="87">
        <v>11494435000</v>
      </c>
      <c r="C564" s="87">
        <v>-9.7192706999999992</v>
      </c>
      <c r="N564" s="87">
        <v>11494435000</v>
      </c>
      <c r="O564" s="87">
        <v>-10.124008</v>
      </c>
    </row>
    <row r="565" spans="2:15" x14ac:dyDescent="0.25">
      <c r="B565" s="87">
        <v>11573480000</v>
      </c>
      <c r="C565" s="87">
        <v>-9.8418875000000003</v>
      </c>
      <c r="N565" s="87">
        <v>11573480000</v>
      </c>
      <c r="O565" s="87">
        <v>-10.092480999999999</v>
      </c>
    </row>
    <row r="566" spans="2:15" x14ac:dyDescent="0.25">
      <c r="B566" s="87">
        <v>11652525000</v>
      </c>
      <c r="C566" s="87">
        <v>-9.9892348999999996</v>
      </c>
      <c r="N566" s="87">
        <v>11652525000</v>
      </c>
      <c r="O566" s="87">
        <v>-10.057658</v>
      </c>
    </row>
    <row r="567" spans="2:15" x14ac:dyDescent="0.25">
      <c r="B567" s="87">
        <v>11731570000</v>
      </c>
      <c r="C567" s="87">
        <v>-10.158300000000001</v>
      </c>
      <c r="N567" s="87">
        <v>11731570000</v>
      </c>
      <c r="O567" s="87">
        <v>-10.053031000000001</v>
      </c>
    </row>
    <row r="568" spans="2:15" x14ac:dyDescent="0.25">
      <c r="B568" s="87">
        <v>11810615000</v>
      </c>
      <c r="C568" s="87">
        <v>-10.3438</v>
      </c>
      <c r="N568" s="87">
        <v>11810615000</v>
      </c>
      <c r="O568" s="87">
        <v>-10.059161</v>
      </c>
    </row>
    <row r="569" spans="2:15" x14ac:dyDescent="0.25">
      <c r="B569" s="87">
        <v>11889660000</v>
      </c>
      <c r="C569" s="87">
        <v>-10.571444</v>
      </c>
      <c r="N569" s="87">
        <v>11889660000</v>
      </c>
      <c r="O569" s="87">
        <v>-10.0829</v>
      </c>
    </row>
    <row r="570" spans="2:15" x14ac:dyDescent="0.25">
      <c r="B570" s="87">
        <v>11968705000</v>
      </c>
      <c r="C570" s="87">
        <v>-10.817978</v>
      </c>
      <c r="N570" s="87">
        <v>11968705000</v>
      </c>
      <c r="O570" s="87">
        <v>-10.129834000000001</v>
      </c>
    </row>
    <row r="571" spans="2:15" x14ac:dyDescent="0.25">
      <c r="B571" s="87">
        <v>12047750000</v>
      </c>
      <c r="C571" s="87">
        <v>-11.088571</v>
      </c>
      <c r="N571" s="87">
        <v>12047750000</v>
      </c>
      <c r="O571" s="87">
        <v>-10.206201</v>
      </c>
    </row>
    <row r="572" spans="2:15" x14ac:dyDescent="0.25">
      <c r="B572" s="87">
        <v>12126795000</v>
      </c>
      <c r="C572" s="87">
        <v>-11.389969000000001</v>
      </c>
      <c r="N572" s="87">
        <v>12126795000</v>
      </c>
      <c r="O572" s="87">
        <v>-10.292289999999999</v>
      </c>
    </row>
    <row r="573" spans="2:15" x14ac:dyDescent="0.25">
      <c r="B573" s="87">
        <v>12205840000</v>
      </c>
      <c r="C573" s="87">
        <v>-11.721489</v>
      </c>
      <c r="N573" s="87">
        <v>12205840000</v>
      </c>
      <c r="O573" s="87">
        <v>-10.434301</v>
      </c>
    </row>
    <row r="574" spans="2:15" x14ac:dyDescent="0.25">
      <c r="B574" s="87">
        <v>12284885000</v>
      </c>
      <c r="C574" s="87">
        <v>-12.070448000000001</v>
      </c>
      <c r="N574" s="87">
        <v>12284885000</v>
      </c>
      <c r="O574" s="87">
        <v>-10.66752</v>
      </c>
    </row>
    <row r="575" spans="2:15" x14ac:dyDescent="0.25">
      <c r="B575" s="87">
        <v>12363930000</v>
      </c>
      <c r="C575" s="87">
        <v>-12.454278</v>
      </c>
      <c r="N575" s="87">
        <v>12363930000</v>
      </c>
      <c r="O575" s="87">
        <v>-11.028783000000001</v>
      </c>
    </row>
    <row r="576" spans="2:15" x14ac:dyDescent="0.25">
      <c r="B576" s="87">
        <v>12442975000</v>
      </c>
      <c r="C576" s="87">
        <v>-12.852288</v>
      </c>
      <c r="N576" s="87">
        <v>12442975000</v>
      </c>
      <c r="O576" s="87">
        <v>-11.656373</v>
      </c>
    </row>
    <row r="577" spans="2:15" x14ac:dyDescent="0.25">
      <c r="B577" s="87">
        <v>12522020000</v>
      </c>
      <c r="C577" s="87">
        <v>-13.275096</v>
      </c>
      <c r="N577" s="87">
        <v>12522020000</v>
      </c>
      <c r="O577" s="87">
        <v>-13.349443000000001</v>
      </c>
    </row>
    <row r="578" spans="2:15" x14ac:dyDescent="0.25">
      <c r="B578" s="87">
        <v>12601065000</v>
      </c>
      <c r="C578" s="87">
        <v>-13.719823</v>
      </c>
      <c r="N578" s="87">
        <v>12601065000</v>
      </c>
      <c r="O578" s="87">
        <v>-16.103225999999999</v>
      </c>
    </row>
    <row r="579" spans="2:15" x14ac:dyDescent="0.25">
      <c r="B579" s="87">
        <v>12680110000</v>
      </c>
      <c r="C579" s="87">
        <v>-14.176038999999999</v>
      </c>
      <c r="N579" s="87">
        <v>12680110000</v>
      </c>
      <c r="O579" s="87">
        <v>-19.308052</v>
      </c>
    </row>
    <row r="580" spans="2:15" x14ac:dyDescent="0.25">
      <c r="B580" s="87">
        <v>12759155000</v>
      </c>
      <c r="C580" s="87">
        <v>-14.653657000000001</v>
      </c>
      <c r="N580" s="87">
        <v>12759155000</v>
      </c>
      <c r="O580" s="87">
        <v>-25.662672000000001</v>
      </c>
    </row>
    <row r="581" spans="2:15" x14ac:dyDescent="0.25">
      <c r="B581" s="87">
        <v>12838200000</v>
      </c>
      <c r="C581" s="87">
        <v>-15.163660999999999</v>
      </c>
      <c r="N581" s="87">
        <v>12838200000</v>
      </c>
      <c r="O581" s="87">
        <v>-33.680809000000004</v>
      </c>
    </row>
    <row r="582" spans="2:15" x14ac:dyDescent="0.25">
      <c r="B582" s="87">
        <v>12917245000</v>
      </c>
      <c r="C582" s="87">
        <v>-15.683952</v>
      </c>
      <c r="N582" s="87">
        <v>12917245000</v>
      </c>
      <c r="O582" s="87">
        <v>-40.465912000000003</v>
      </c>
    </row>
    <row r="583" spans="2:15" x14ac:dyDescent="0.25">
      <c r="B583" s="87">
        <v>12996290000</v>
      </c>
      <c r="C583" s="87">
        <v>-16.219982000000002</v>
      </c>
      <c r="N583" s="87">
        <v>12996290000</v>
      </c>
      <c r="O583" s="87">
        <v>-46.505595999999997</v>
      </c>
    </row>
    <row r="584" spans="2:15" x14ac:dyDescent="0.25">
      <c r="B584" s="87">
        <v>13075335000</v>
      </c>
      <c r="C584" s="87">
        <v>-16.795152999999999</v>
      </c>
      <c r="N584" s="87">
        <v>13075335000</v>
      </c>
      <c r="O584" s="87">
        <v>-52.326019000000002</v>
      </c>
    </row>
    <row r="585" spans="2:15" x14ac:dyDescent="0.25">
      <c r="B585" s="87">
        <v>13154380000</v>
      </c>
      <c r="C585" s="87">
        <v>-17.378492000000001</v>
      </c>
      <c r="N585" s="87">
        <v>13154380000</v>
      </c>
      <c r="O585" s="87">
        <v>-54.823269000000003</v>
      </c>
    </row>
    <row r="586" spans="2:15" x14ac:dyDescent="0.25">
      <c r="B586" s="87">
        <v>13233425000</v>
      </c>
      <c r="C586" s="87">
        <v>-17.974160999999999</v>
      </c>
      <c r="N586" s="87">
        <v>13233425000</v>
      </c>
      <c r="O586" s="87">
        <v>-55.478222000000002</v>
      </c>
    </row>
    <row r="587" spans="2:15" x14ac:dyDescent="0.25">
      <c r="B587" s="87">
        <v>13312470000</v>
      </c>
      <c r="C587" s="87">
        <v>-18.594609999999999</v>
      </c>
      <c r="N587" s="87">
        <v>13312470000</v>
      </c>
      <c r="O587" s="87">
        <v>-56.511330000000001</v>
      </c>
    </row>
    <row r="588" spans="2:15" x14ac:dyDescent="0.25">
      <c r="B588" s="87">
        <v>13391515000</v>
      </c>
      <c r="C588" s="87">
        <v>-19.232316999999998</v>
      </c>
      <c r="N588" s="87">
        <v>13391515000</v>
      </c>
      <c r="O588" s="87">
        <v>-57.416564999999999</v>
      </c>
    </row>
    <row r="589" spans="2:15" x14ac:dyDescent="0.25">
      <c r="B589" s="87">
        <v>13470560000</v>
      </c>
      <c r="C589" s="87">
        <v>-19.879345000000001</v>
      </c>
      <c r="N589" s="87">
        <v>13470560000</v>
      </c>
      <c r="O589" s="87">
        <v>-58.688277999999997</v>
      </c>
    </row>
    <row r="590" spans="2:15" x14ac:dyDescent="0.25">
      <c r="B590" s="87">
        <v>13549605000</v>
      </c>
      <c r="C590" s="87">
        <v>-20.548969</v>
      </c>
      <c r="N590" s="87">
        <v>13549605000</v>
      </c>
      <c r="O590" s="87">
        <v>-60.503590000000003</v>
      </c>
    </row>
    <row r="591" spans="2:15" x14ac:dyDescent="0.25">
      <c r="B591" s="87">
        <v>13628650000</v>
      </c>
      <c r="C591" s="87">
        <v>-21.233957</v>
      </c>
      <c r="N591" s="87">
        <v>13628650000</v>
      </c>
      <c r="O591" s="87">
        <v>-62.323005999999999</v>
      </c>
    </row>
    <row r="592" spans="2:15" x14ac:dyDescent="0.25">
      <c r="B592" s="87">
        <v>13707695000</v>
      </c>
      <c r="C592" s="87">
        <v>-21.91526</v>
      </c>
      <c r="N592" s="87">
        <v>13707695000</v>
      </c>
      <c r="O592" s="87">
        <v>-64.903664000000006</v>
      </c>
    </row>
    <row r="593" spans="2:15" x14ac:dyDescent="0.25">
      <c r="B593" s="87">
        <v>13786740000</v>
      </c>
      <c r="C593" s="87">
        <v>-22.577764999999999</v>
      </c>
      <c r="N593" s="87">
        <v>13786740000</v>
      </c>
      <c r="O593" s="87">
        <v>-66.753555000000006</v>
      </c>
    </row>
    <row r="594" spans="2:15" x14ac:dyDescent="0.25">
      <c r="B594" s="87">
        <v>13865785000</v>
      </c>
      <c r="C594" s="87">
        <v>-23.191782</v>
      </c>
      <c r="N594" s="87">
        <v>13865785000</v>
      </c>
      <c r="O594" s="87">
        <v>-68.325644999999994</v>
      </c>
    </row>
    <row r="595" spans="2:15" x14ac:dyDescent="0.25">
      <c r="B595" s="87">
        <v>13944830000</v>
      </c>
      <c r="C595" s="87">
        <v>-23.732893000000001</v>
      </c>
      <c r="N595" s="87">
        <v>13944830000</v>
      </c>
      <c r="O595" s="87">
        <v>-68.269394000000005</v>
      </c>
    </row>
    <row r="596" spans="2:15" x14ac:dyDescent="0.25">
      <c r="B596" s="87">
        <v>14023875000</v>
      </c>
      <c r="C596" s="87">
        <v>-24.153296000000001</v>
      </c>
      <c r="N596" s="87">
        <v>14023875000</v>
      </c>
      <c r="O596" s="87">
        <v>-67.331756999999996</v>
      </c>
    </row>
    <row r="597" spans="2:15" x14ac:dyDescent="0.25">
      <c r="B597" s="87">
        <v>14102920000</v>
      </c>
      <c r="C597" s="87">
        <v>-24.44717</v>
      </c>
      <c r="N597" s="87">
        <v>14102920000</v>
      </c>
      <c r="O597" s="87">
        <v>-66.052002000000002</v>
      </c>
    </row>
    <row r="598" spans="2:15" x14ac:dyDescent="0.25">
      <c r="B598" s="87">
        <v>14181965000</v>
      </c>
      <c r="C598" s="87">
        <v>-24.600151</v>
      </c>
      <c r="N598" s="87">
        <v>14181965000</v>
      </c>
      <c r="O598" s="87">
        <v>-65.061440000000005</v>
      </c>
    </row>
    <row r="599" spans="2:15" x14ac:dyDescent="0.25">
      <c r="B599" s="87">
        <v>14261010000</v>
      </c>
      <c r="C599" s="87">
        <v>-24.595435999999999</v>
      </c>
      <c r="N599" s="87">
        <v>14261010000</v>
      </c>
      <c r="O599" s="87">
        <v>-63.181731999999997</v>
      </c>
    </row>
    <row r="600" spans="2:15" x14ac:dyDescent="0.25">
      <c r="B600" s="87">
        <v>14340055000</v>
      </c>
      <c r="C600" s="87">
        <v>-24.551569000000001</v>
      </c>
      <c r="N600" s="87">
        <v>14340055000</v>
      </c>
      <c r="O600" s="87">
        <v>-63.072803</v>
      </c>
    </row>
    <row r="601" spans="2:15" x14ac:dyDescent="0.25">
      <c r="B601" s="87">
        <v>14419100000</v>
      </c>
      <c r="C601" s="87">
        <v>-24.517807000000001</v>
      </c>
      <c r="N601" s="87">
        <v>14419100000</v>
      </c>
      <c r="O601" s="87">
        <v>-63.741343999999998</v>
      </c>
    </row>
    <row r="602" spans="2:15" x14ac:dyDescent="0.25">
      <c r="B602" s="87">
        <v>14498145000</v>
      </c>
      <c r="C602" s="87">
        <v>-24.471813000000001</v>
      </c>
      <c r="N602" s="87">
        <v>14498145000</v>
      </c>
      <c r="O602" s="87">
        <v>-64.937241</v>
      </c>
    </row>
    <row r="603" spans="2:15" x14ac:dyDescent="0.25">
      <c r="B603" s="87">
        <v>14577190000</v>
      </c>
      <c r="C603" s="87">
        <v>-24.516047</v>
      </c>
      <c r="N603" s="87">
        <v>14577190000</v>
      </c>
      <c r="O603" s="87">
        <v>-67.891266000000002</v>
      </c>
    </row>
    <row r="604" spans="2:15" x14ac:dyDescent="0.25">
      <c r="B604" s="87">
        <v>14656235000</v>
      </c>
      <c r="C604" s="87">
        <v>-24.539000000000001</v>
      </c>
      <c r="N604" s="87">
        <v>14656235000</v>
      </c>
      <c r="O604" s="87">
        <v>-70.293243000000004</v>
      </c>
    </row>
    <row r="605" spans="2:15" x14ac:dyDescent="0.25">
      <c r="B605" s="87">
        <v>14735280000</v>
      </c>
      <c r="C605" s="87">
        <v>-24.481128999999999</v>
      </c>
      <c r="N605" s="87">
        <v>14735280000</v>
      </c>
      <c r="O605" s="87">
        <v>-73.564216999999999</v>
      </c>
    </row>
    <row r="606" spans="2:15" x14ac:dyDescent="0.25">
      <c r="B606" s="87">
        <v>14814325000</v>
      </c>
      <c r="C606" s="87">
        <v>-24.419436000000001</v>
      </c>
      <c r="N606" s="87">
        <v>14814325000</v>
      </c>
      <c r="O606" s="87">
        <v>-73.776084999999995</v>
      </c>
    </row>
    <row r="607" spans="2:15" x14ac:dyDescent="0.25">
      <c r="B607" s="87">
        <v>14893370000</v>
      </c>
      <c r="C607" s="87">
        <v>-24.271923000000001</v>
      </c>
      <c r="N607" s="87">
        <v>14893370000</v>
      </c>
      <c r="O607" s="87">
        <v>-73.043014999999997</v>
      </c>
    </row>
    <row r="608" spans="2:15" x14ac:dyDescent="0.25">
      <c r="B608" s="87">
        <v>14972415000</v>
      </c>
      <c r="C608" s="87">
        <v>-24.084761</v>
      </c>
      <c r="N608" s="87">
        <v>14972415000</v>
      </c>
      <c r="O608" s="87">
        <v>-69.617867000000004</v>
      </c>
    </row>
    <row r="609" spans="2:15" x14ac:dyDescent="0.25">
      <c r="B609" s="87">
        <v>15051460000</v>
      </c>
      <c r="C609" s="87">
        <v>-24.125952000000002</v>
      </c>
      <c r="N609" s="87">
        <v>15051460000</v>
      </c>
      <c r="O609" s="87">
        <v>-67.255202999999995</v>
      </c>
    </row>
    <row r="610" spans="2:15" x14ac:dyDescent="0.25">
      <c r="B610" s="87">
        <v>15130505000</v>
      </c>
      <c r="C610" s="87">
        <v>-24.903383000000002</v>
      </c>
      <c r="N610" s="87">
        <v>15130505000</v>
      </c>
      <c r="O610" s="87">
        <v>-63.000343000000001</v>
      </c>
    </row>
    <row r="611" spans="2:15" x14ac:dyDescent="0.25">
      <c r="B611" s="87">
        <v>15209550000</v>
      </c>
      <c r="C611" s="87">
        <v>-27.011402</v>
      </c>
      <c r="N611" s="87">
        <v>15209550000</v>
      </c>
      <c r="O611" s="87">
        <v>-61.593356999999997</v>
      </c>
    </row>
    <row r="612" spans="2:15" x14ac:dyDescent="0.25">
      <c r="B612" s="87">
        <v>15288595000</v>
      </c>
      <c r="C612" s="87">
        <v>-30.207182</v>
      </c>
      <c r="N612" s="87">
        <v>15288595000</v>
      </c>
      <c r="O612" s="87">
        <v>-57.809092999999997</v>
      </c>
    </row>
    <row r="613" spans="2:15" x14ac:dyDescent="0.25">
      <c r="B613" s="87">
        <v>15367640000</v>
      </c>
      <c r="C613" s="87">
        <v>-34.741325000000003</v>
      </c>
      <c r="N613" s="87">
        <v>15367640000</v>
      </c>
      <c r="O613" s="87">
        <v>-54.331226000000001</v>
      </c>
    </row>
    <row r="614" spans="2:15" x14ac:dyDescent="0.25">
      <c r="B614" s="87">
        <v>15446685000</v>
      </c>
      <c r="C614" s="87">
        <v>-40.778660000000002</v>
      </c>
      <c r="N614" s="87">
        <v>15446685000</v>
      </c>
      <c r="O614" s="87">
        <v>-48.842354</v>
      </c>
    </row>
    <row r="615" spans="2:15" x14ac:dyDescent="0.25">
      <c r="B615" s="87">
        <v>15525730000</v>
      </c>
      <c r="C615" s="87">
        <v>-46.504944000000002</v>
      </c>
      <c r="N615" s="87">
        <v>15525730000</v>
      </c>
      <c r="O615" s="87">
        <v>-41.641101999999997</v>
      </c>
    </row>
    <row r="616" spans="2:15" x14ac:dyDescent="0.25">
      <c r="B616" s="87">
        <v>15604775000</v>
      </c>
      <c r="C616" s="87">
        <v>-50.673355000000001</v>
      </c>
      <c r="N616" s="87">
        <v>15604775000</v>
      </c>
      <c r="O616" s="87">
        <v>-34.593589999999999</v>
      </c>
    </row>
    <row r="617" spans="2:15" x14ac:dyDescent="0.25">
      <c r="B617" s="87">
        <v>15683820000</v>
      </c>
      <c r="C617" s="87">
        <v>-54.403126</v>
      </c>
      <c r="N617" s="87">
        <v>15683820000</v>
      </c>
      <c r="O617" s="87">
        <v>-29.785498</v>
      </c>
    </row>
    <row r="618" spans="2:15" x14ac:dyDescent="0.25">
      <c r="B618" s="87">
        <v>15762865000</v>
      </c>
      <c r="C618" s="87">
        <v>-56.594710999999997</v>
      </c>
      <c r="N618" s="87">
        <v>15762865000</v>
      </c>
      <c r="O618" s="87">
        <v>-25.790623</v>
      </c>
    </row>
    <row r="619" spans="2:15" x14ac:dyDescent="0.25">
      <c r="B619" s="87">
        <v>15841910000</v>
      </c>
      <c r="C619" s="87">
        <v>-57.784336000000003</v>
      </c>
      <c r="N619" s="87">
        <v>15841910000</v>
      </c>
      <c r="O619" s="87">
        <v>-24.023137999999999</v>
      </c>
    </row>
    <row r="620" spans="2:15" x14ac:dyDescent="0.25">
      <c r="B620" s="87">
        <v>15920955000</v>
      </c>
      <c r="C620" s="87">
        <v>-58.597499999999997</v>
      </c>
      <c r="N620" s="87">
        <v>15920955000</v>
      </c>
      <c r="O620" s="87">
        <v>-24.330625999999999</v>
      </c>
    </row>
    <row r="621" spans="2:15" x14ac:dyDescent="0.25">
      <c r="B621" s="87">
        <v>16000000000</v>
      </c>
      <c r="C621" s="87">
        <v>-59.614142999999999</v>
      </c>
      <c r="N621" s="87">
        <v>16000000000</v>
      </c>
      <c r="O621" s="87">
        <v>-24.687329999999999</v>
      </c>
    </row>
    <row r="622" spans="2:15" x14ac:dyDescent="0.25">
      <c r="B622" s="87" t="s">
        <v>21</v>
      </c>
      <c r="N622" s="87" t="s">
        <v>21</v>
      </c>
    </row>
    <row r="625" spans="2:15" x14ac:dyDescent="0.25">
      <c r="B625" s="87" t="s">
        <v>23</v>
      </c>
      <c r="N625" s="87" t="s">
        <v>23</v>
      </c>
    </row>
    <row r="626" spans="2:15" x14ac:dyDescent="0.25">
      <c r="B626" s="87" t="s">
        <v>19</v>
      </c>
      <c r="C626" s="87" t="s">
        <v>265</v>
      </c>
      <c r="N626" s="87" t="s">
        <v>19</v>
      </c>
      <c r="O626" s="87" t="s">
        <v>265</v>
      </c>
    </row>
    <row r="627" spans="2:15" x14ac:dyDescent="0.25">
      <c r="B627" s="87">
        <v>191000000</v>
      </c>
      <c r="C627" s="87">
        <v>-76.534514999999999</v>
      </c>
      <c r="N627" s="87">
        <v>191000000</v>
      </c>
      <c r="O627" s="87">
        <v>-85.701644999999999</v>
      </c>
    </row>
    <row r="628" spans="2:15" x14ac:dyDescent="0.25">
      <c r="B628" s="87">
        <v>270045000</v>
      </c>
      <c r="C628" s="87">
        <v>-76.566001999999997</v>
      </c>
      <c r="N628" s="87">
        <v>270045000</v>
      </c>
      <c r="O628" s="87">
        <v>-82.316817999999998</v>
      </c>
    </row>
    <row r="629" spans="2:15" x14ac:dyDescent="0.25">
      <c r="B629" s="87">
        <v>349090000</v>
      </c>
      <c r="C629" s="87">
        <v>-75.307113999999999</v>
      </c>
      <c r="N629" s="87">
        <v>349090000</v>
      </c>
      <c r="O629" s="87">
        <v>-79.791831999999999</v>
      </c>
    </row>
    <row r="630" spans="2:15" x14ac:dyDescent="0.25">
      <c r="B630" s="87">
        <v>428135000</v>
      </c>
      <c r="C630" s="87">
        <v>-74.963631000000007</v>
      </c>
      <c r="N630" s="87">
        <v>428135000</v>
      </c>
      <c r="O630" s="87">
        <v>-75.814544999999995</v>
      </c>
    </row>
    <row r="631" spans="2:15" x14ac:dyDescent="0.25">
      <c r="B631" s="87">
        <v>507180000</v>
      </c>
      <c r="C631" s="87">
        <v>-75.395156999999998</v>
      </c>
      <c r="N631" s="87">
        <v>507180000</v>
      </c>
      <c r="O631" s="87">
        <v>-74.272011000000006</v>
      </c>
    </row>
    <row r="632" spans="2:15" x14ac:dyDescent="0.25">
      <c r="B632" s="87">
        <v>586225000</v>
      </c>
      <c r="C632" s="87">
        <v>-74.530983000000006</v>
      </c>
      <c r="N632" s="87">
        <v>586225000</v>
      </c>
      <c r="O632" s="87">
        <v>-74.479697999999999</v>
      </c>
    </row>
    <row r="633" spans="2:15" x14ac:dyDescent="0.25">
      <c r="B633" s="87">
        <v>665270000</v>
      </c>
      <c r="C633" s="87">
        <v>-73.684814000000003</v>
      </c>
      <c r="N633" s="87">
        <v>665270000</v>
      </c>
      <c r="O633" s="87">
        <v>-76.139152999999993</v>
      </c>
    </row>
    <row r="634" spans="2:15" x14ac:dyDescent="0.25">
      <c r="B634" s="87">
        <v>744315000</v>
      </c>
      <c r="C634" s="87">
        <v>-73.585480000000004</v>
      </c>
      <c r="N634" s="87">
        <v>744315000</v>
      </c>
      <c r="O634" s="87">
        <v>-77.107483000000002</v>
      </c>
    </row>
    <row r="635" spans="2:15" x14ac:dyDescent="0.25">
      <c r="B635" s="87">
        <v>823360000</v>
      </c>
      <c r="C635" s="87">
        <v>-72.981194000000002</v>
      </c>
      <c r="N635" s="87">
        <v>823360000</v>
      </c>
      <c r="O635" s="87">
        <v>-78.307091</v>
      </c>
    </row>
    <row r="636" spans="2:15" x14ac:dyDescent="0.25">
      <c r="B636" s="87">
        <v>902405000</v>
      </c>
      <c r="C636" s="87">
        <v>-71.672127000000003</v>
      </c>
      <c r="N636" s="87">
        <v>902405000</v>
      </c>
      <c r="O636" s="87">
        <v>-76.190192999999994</v>
      </c>
    </row>
    <row r="637" spans="2:15" x14ac:dyDescent="0.25">
      <c r="B637" s="87">
        <v>981450000</v>
      </c>
      <c r="C637" s="87">
        <v>-68.587401999999997</v>
      </c>
      <c r="N637" s="87">
        <v>981450000</v>
      </c>
      <c r="O637" s="87">
        <v>-74.453293000000002</v>
      </c>
    </row>
    <row r="638" spans="2:15" x14ac:dyDescent="0.25">
      <c r="B638" s="87">
        <v>1060495000</v>
      </c>
      <c r="C638" s="87">
        <v>-65.145081000000005</v>
      </c>
      <c r="N638" s="87">
        <v>1060495000</v>
      </c>
      <c r="O638" s="87">
        <v>-71.832595999999995</v>
      </c>
    </row>
    <row r="639" spans="2:15" x14ac:dyDescent="0.25">
      <c r="B639" s="87">
        <v>1139540000</v>
      </c>
      <c r="C639" s="87">
        <v>-58.417724999999997</v>
      </c>
      <c r="N639" s="87">
        <v>1139540000</v>
      </c>
      <c r="O639" s="87">
        <v>-69.830498000000006</v>
      </c>
    </row>
    <row r="640" spans="2:15" x14ac:dyDescent="0.25">
      <c r="B640" s="87">
        <v>1218585000</v>
      </c>
      <c r="C640" s="87">
        <v>-50.733997000000002</v>
      </c>
      <c r="N640" s="87">
        <v>1218585000</v>
      </c>
      <c r="O640" s="87">
        <v>-67.748146000000006</v>
      </c>
    </row>
    <row r="641" spans="2:15" x14ac:dyDescent="0.25">
      <c r="B641" s="87">
        <v>1297630000</v>
      </c>
      <c r="C641" s="87">
        <v>-42.502426</v>
      </c>
      <c r="N641" s="87">
        <v>1297630000</v>
      </c>
      <c r="O641" s="87">
        <v>-65.959778</v>
      </c>
    </row>
    <row r="642" spans="2:15" x14ac:dyDescent="0.25">
      <c r="B642" s="87">
        <v>1376675000</v>
      </c>
      <c r="C642" s="87">
        <v>-36.652565000000003</v>
      </c>
      <c r="N642" s="87">
        <v>1376675000</v>
      </c>
      <c r="O642" s="87">
        <v>-62.935997</v>
      </c>
    </row>
    <row r="643" spans="2:15" x14ac:dyDescent="0.25">
      <c r="B643" s="87">
        <v>1455720000</v>
      </c>
      <c r="C643" s="87">
        <v>-29.390947000000001</v>
      </c>
      <c r="N643" s="87">
        <v>1455720000</v>
      </c>
      <c r="O643" s="87">
        <v>-54.268599999999999</v>
      </c>
    </row>
    <row r="644" spans="2:15" x14ac:dyDescent="0.25">
      <c r="B644" s="87">
        <v>1534765000</v>
      </c>
      <c r="C644" s="87">
        <v>-25.782232</v>
      </c>
      <c r="N644" s="87">
        <v>1534765000</v>
      </c>
      <c r="O644" s="87">
        <v>-44.149323000000003</v>
      </c>
    </row>
    <row r="645" spans="2:15" x14ac:dyDescent="0.25">
      <c r="B645" s="87">
        <v>1613810000</v>
      </c>
      <c r="C645" s="87">
        <v>-22.409071000000001</v>
      </c>
      <c r="N645" s="87">
        <v>1613810000</v>
      </c>
      <c r="O645" s="87">
        <v>-34.723216999999998</v>
      </c>
    </row>
    <row r="646" spans="2:15" x14ac:dyDescent="0.25">
      <c r="B646" s="87">
        <v>1692855000</v>
      </c>
      <c r="C646" s="87">
        <v>-20.578907000000001</v>
      </c>
      <c r="N646" s="87">
        <v>1692855000</v>
      </c>
      <c r="O646" s="87">
        <v>-25.716003000000001</v>
      </c>
    </row>
    <row r="647" spans="2:15" x14ac:dyDescent="0.25">
      <c r="B647" s="87">
        <v>1771900000</v>
      </c>
      <c r="C647" s="87">
        <v>-18.455356999999999</v>
      </c>
      <c r="N647" s="87">
        <v>1771900000</v>
      </c>
      <c r="O647" s="87">
        <v>-17.336447</v>
      </c>
    </row>
    <row r="648" spans="2:15" x14ac:dyDescent="0.25">
      <c r="B648" s="87">
        <v>1850945000</v>
      </c>
      <c r="C648" s="87">
        <v>-16.229735999999999</v>
      </c>
      <c r="N648" s="87">
        <v>1850945000</v>
      </c>
      <c r="O648" s="87">
        <v>-15.159469</v>
      </c>
    </row>
    <row r="649" spans="2:15" x14ac:dyDescent="0.25">
      <c r="B649" s="87">
        <v>1929990000</v>
      </c>
      <c r="C649" s="87">
        <v>-13.91066</v>
      </c>
      <c r="N649" s="87">
        <v>1929990000</v>
      </c>
      <c r="O649" s="87">
        <v>-13.330245</v>
      </c>
    </row>
    <row r="650" spans="2:15" x14ac:dyDescent="0.25">
      <c r="B650" s="87">
        <v>2009035000</v>
      </c>
      <c r="C650" s="87">
        <v>-11.730945</v>
      </c>
      <c r="N650" s="87">
        <v>2009035000</v>
      </c>
      <c r="O650" s="87">
        <v>-12.049246999999999</v>
      </c>
    </row>
    <row r="651" spans="2:15" x14ac:dyDescent="0.25">
      <c r="B651" s="87">
        <v>2088080000</v>
      </c>
      <c r="C651" s="87">
        <v>-9.8119592999999998</v>
      </c>
      <c r="N651" s="87">
        <v>2088080000</v>
      </c>
      <c r="O651" s="87">
        <v>-10.927690999999999</v>
      </c>
    </row>
    <row r="652" spans="2:15" x14ac:dyDescent="0.25">
      <c r="B652" s="87">
        <v>2167125000</v>
      </c>
      <c r="C652" s="87">
        <v>-8.4549751000000004</v>
      </c>
      <c r="N652" s="87">
        <v>2167125000</v>
      </c>
      <c r="O652" s="87">
        <v>-10.051545000000001</v>
      </c>
    </row>
    <row r="653" spans="2:15" x14ac:dyDescent="0.25">
      <c r="B653" s="87">
        <v>2246170000</v>
      </c>
      <c r="C653" s="87">
        <v>-8.2470455000000005</v>
      </c>
      <c r="N653" s="87">
        <v>2246170000</v>
      </c>
      <c r="O653" s="87">
        <v>-9.3213948999999996</v>
      </c>
    </row>
    <row r="654" spans="2:15" x14ac:dyDescent="0.25">
      <c r="B654" s="87">
        <v>2325215000</v>
      </c>
      <c r="C654" s="87">
        <v>-8.3418855999999995</v>
      </c>
      <c r="N654" s="87">
        <v>2325215000</v>
      </c>
      <c r="O654" s="87">
        <v>-8.8177041999999997</v>
      </c>
    </row>
    <row r="655" spans="2:15" x14ac:dyDescent="0.25">
      <c r="B655" s="87">
        <v>2404260000</v>
      </c>
      <c r="C655" s="87">
        <v>-8.6212520999999995</v>
      </c>
      <c r="N655" s="87">
        <v>2404260000</v>
      </c>
      <c r="O655" s="87">
        <v>-8.3621101000000007</v>
      </c>
    </row>
    <row r="656" spans="2:15" x14ac:dyDescent="0.25">
      <c r="B656" s="87">
        <v>2483305000</v>
      </c>
      <c r="C656" s="87">
        <v>-8.8597593000000003</v>
      </c>
      <c r="N656" s="87">
        <v>2483305000</v>
      </c>
      <c r="O656" s="87">
        <v>-8.0500307000000006</v>
      </c>
    </row>
    <row r="657" spans="2:15" x14ac:dyDescent="0.25">
      <c r="B657" s="87">
        <v>2562350000</v>
      </c>
      <c r="C657" s="87">
        <v>-9.0114316999999993</v>
      </c>
      <c r="N657" s="87">
        <v>2562350000</v>
      </c>
      <c r="O657" s="87">
        <v>-7.9033122000000002</v>
      </c>
    </row>
    <row r="658" spans="2:15" x14ac:dyDescent="0.25">
      <c r="B658" s="87">
        <v>2641395000</v>
      </c>
      <c r="C658" s="87">
        <v>-9.0536879999999993</v>
      </c>
      <c r="N658" s="87">
        <v>2641395000</v>
      </c>
      <c r="O658" s="87">
        <v>-7.7982801999999998</v>
      </c>
    </row>
    <row r="659" spans="2:15" x14ac:dyDescent="0.25">
      <c r="B659" s="87">
        <v>2720440000</v>
      </c>
      <c r="C659" s="87">
        <v>-9.0566759000000001</v>
      </c>
      <c r="N659" s="87">
        <v>2720440000</v>
      </c>
      <c r="O659" s="87">
        <v>-7.7870727000000004</v>
      </c>
    </row>
    <row r="660" spans="2:15" x14ac:dyDescent="0.25">
      <c r="B660" s="87">
        <v>2799485000</v>
      </c>
      <c r="C660" s="87">
        <v>-9.0269518000000009</v>
      </c>
      <c r="N660" s="87">
        <v>2799485000</v>
      </c>
      <c r="O660" s="87">
        <v>-7.7968826</v>
      </c>
    </row>
    <row r="661" spans="2:15" x14ac:dyDescent="0.25">
      <c r="B661" s="87">
        <v>2878530000</v>
      </c>
      <c r="C661" s="87">
        <v>-8.9753561000000008</v>
      </c>
      <c r="N661" s="87">
        <v>2878530000</v>
      </c>
      <c r="O661" s="87">
        <v>-7.8440212999999996</v>
      </c>
    </row>
    <row r="662" spans="2:15" x14ac:dyDescent="0.25">
      <c r="B662" s="87">
        <v>2957575000</v>
      </c>
      <c r="C662" s="87">
        <v>-8.9275990000000007</v>
      </c>
      <c r="N662" s="87">
        <v>2957575000</v>
      </c>
      <c r="O662" s="87">
        <v>-7.8900389999999998</v>
      </c>
    </row>
    <row r="663" spans="2:15" x14ac:dyDescent="0.25">
      <c r="B663" s="87">
        <v>3036620000</v>
      </c>
      <c r="C663" s="87">
        <v>-8.8957434000000006</v>
      </c>
      <c r="N663" s="87">
        <v>3036620000</v>
      </c>
      <c r="O663" s="87">
        <v>-7.9477520000000004</v>
      </c>
    </row>
    <row r="664" spans="2:15" x14ac:dyDescent="0.25">
      <c r="B664" s="87">
        <v>3115665000</v>
      </c>
      <c r="C664" s="87">
        <v>-8.8728789999999993</v>
      </c>
      <c r="N664" s="87">
        <v>3115665000</v>
      </c>
      <c r="O664" s="87">
        <v>-8.0213747000000009</v>
      </c>
    </row>
    <row r="665" spans="2:15" x14ac:dyDescent="0.25">
      <c r="B665" s="87">
        <v>3194710000</v>
      </c>
      <c r="C665" s="87">
        <v>-8.8131123000000002</v>
      </c>
      <c r="N665" s="87">
        <v>3194710000</v>
      </c>
      <c r="O665" s="87">
        <v>-8.0519608999999992</v>
      </c>
    </row>
    <row r="666" spans="2:15" x14ac:dyDescent="0.25">
      <c r="B666" s="87">
        <v>3273755000</v>
      </c>
      <c r="C666" s="87">
        <v>-8.7355595000000008</v>
      </c>
      <c r="N666" s="87">
        <v>3273755000</v>
      </c>
      <c r="O666" s="87">
        <v>-8.0730018999999995</v>
      </c>
    </row>
    <row r="667" spans="2:15" x14ac:dyDescent="0.25">
      <c r="B667" s="87">
        <v>3352800000</v>
      </c>
      <c r="C667" s="87">
        <v>-8.6623259000000008</v>
      </c>
      <c r="N667" s="87">
        <v>3352800000</v>
      </c>
      <c r="O667" s="87">
        <v>-8.111084</v>
      </c>
    </row>
    <row r="668" spans="2:15" x14ac:dyDescent="0.25">
      <c r="B668" s="87">
        <v>3431845000</v>
      </c>
      <c r="C668" s="87">
        <v>-8.5897751000000007</v>
      </c>
      <c r="N668" s="87">
        <v>3431845000</v>
      </c>
      <c r="O668" s="87">
        <v>-8.1622572000000009</v>
      </c>
    </row>
    <row r="669" spans="2:15" x14ac:dyDescent="0.25">
      <c r="B669" s="87">
        <v>3510890000</v>
      </c>
      <c r="C669" s="87">
        <v>-8.4997997000000005</v>
      </c>
      <c r="N669" s="87">
        <v>3510890000</v>
      </c>
      <c r="O669" s="87">
        <v>-8.2031527000000004</v>
      </c>
    </row>
    <row r="670" spans="2:15" x14ac:dyDescent="0.25">
      <c r="B670" s="87">
        <v>3589935000</v>
      </c>
      <c r="C670" s="87">
        <v>-8.4456004999999994</v>
      </c>
      <c r="N670" s="87">
        <v>3589935000</v>
      </c>
      <c r="O670" s="87">
        <v>-8.2839518000000005</v>
      </c>
    </row>
    <row r="671" spans="2:15" x14ac:dyDescent="0.25">
      <c r="B671" s="87">
        <v>3668980000</v>
      </c>
      <c r="C671" s="87">
        <v>-8.3890562000000006</v>
      </c>
      <c r="N671" s="87">
        <v>3668980000</v>
      </c>
      <c r="O671" s="87">
        <v>-8.3651037000000006</v>
      </c>
    </row>
    <row r="672" spans="2:15" x14ac:dyDescent="0.25">
      <c r="B672" s="87">
        <v>3748025000</v>
      </c>
      <c r="C672" s="87">
        <v>-8.3172435999999994</v>
      </c>
      <c r="N672" s="87">
        <v>3748025000</v>
      </c>
      <c r="O672" s="87">
        <v>-8.4249782999999994</v>
      </c>
    </row>
    <row r="673" spans="2:15" x14ac:dyDescent="0.25">
      <c r="B673" s="87">
        <v>3827070000</v>
      </c>
      <c r="C673" s="87">
        <v>-8.2273873999999996</v>
      </c>
      <c r="N673" s="87">
        <v>3827070000</v>
      </c>
      <c r="O673" s="87">
        <v>-8.4544926</v>
      </c>
    </row>
    <row r="674" spans="2:15" x14ac:dyDescent="0.25">
      <c r="B674" s="87">
        <v>3906115000</v>
      </c>
      <c r="C674" s="87">
        <v>-8.1073122000000009</v>
      </c>
      <c r="N674" s="87">
        <v>3906115000</v>
      </c>
      <c r="O674" s="87">
        <v>-8.4688654000000003</v>
      </c>
    </row>
    <row r="675" spans="2:15" x14ac:dyDescent="0.25">
      <c r="B675" s="87">
        <v>3985160000</v>
      </c>
      <c r="C675" s="87">
        <v>-8.0053406000000003</v>
      </c>
      <c r="N675" s="87">
        <v>3985160000</v>
      </c>
      <c r="O675" s="87">
        <v>-8.4805554999999995</v>
      </c>
    </row>
    <row r="676" spans="2:15" x14ac:dyDescent="0.25">
      <c r="B676" s="87">
        <v>4064205000</v>
      </c>
      <c r="C676" s="87">
        <v>-7.9277153</v>
      </c>
      <c r="N676" s="87">
        <v>4064205000</v>
      </c>
      <c r="O676" s="87">
        <v>-8.4965533999999998</v>
      </c>
    </row>
    <row r="677" spans="2:15" x14ac:dyDescent="0.25">
      <c r="B677" s="87">
        <v>4143250000</v>
      </c>
      <c r="C677" s="87">
        <v>-7.8847488999999999</v>
      </c>
      <c r="N677" s="87">
        <v>4143250000</v>
      </c>
      <c r="O677" s="87">
        <v>-8.5260706000000006</v>
      </c>
    </row>
    <row r="678" spans="2:15" x14ac:dyDescent="0.25">
      <c r="B678" s="87">
        <v>4222295000</v>
      </c>
      <c r="C678" s="87">
        <v>-7.8630146999999999</v>
      </c>
      <c r="N678" s="87">
        <v>4222295000</v>
      </c>
      <c r="O678" s="87">
        <v>-8.5589856999999991</v>
      </c>
    </row>
    <row r="679" spans="2:15" x14ac:dyDescent="0.25">
      <c r="B679" s="87">
        <v>4301340000</v>
      </c>
      <c r="C679" s="87">
        <v>-7.8814358999999996</v>
      </c>
      <c r="N679" s="87">
        <v>4301340000</v>
      </c>
      <c r="O679" s="87">
        <v>-8.6062659999999997</v>
      </c>
    </row>
    <row r="680" spans="2:15" x14ac:dyDescent="0.25">
      <c r="B680" s="87">
        <v>4380385000</v>
      </c>
      <c r="C680" s="87">
        <v>-7.9071283000000001</v>
      </c>
      <c r="N680" s="87">
        <v>4380385000</v>
      </c>
      <c r="O680" s="87">
        <v>-8.6647452999999999</v>
      </c>
    </row>
    <row r="681" spans="2:15" x14ac:dyDescent="0.25">
      <c r="B681" s="87">
        <v>4459430000</v>
      </c>
      <c r="C681" s="87">
        <v>-7.9124537000000004</v>
      </c>
      <c r="N681" s="87">
        <v>4459430000</v>
      </c>
      <c r="O681" s="87">
        <v>-8.7157096999999997</v>
      </c>
    </row>
    <row r="682" spans="2:15" x14ac:dyDescent="0.25">
      <c r="B682" s="87">
        <v>4538475000</v>
      </c>
      <c r="C682" s="87">
        <v>-7.9035630000000001</v>
      </c>
      <c r="N682" s="87">
        <v>4538475000</v>
      </c>
      <c r="O682" s="87">
        <v>-8.7664471000000006</v>
      </c>
    </row>
    <row r="683" spans="2:15" x14ac:dyDescent="0.25">
      <c r="B683" s="87">
        <v>4617520000</v>
      </c>
      <c r="C683" s="87">
        <v>-7.8659886999999999</v>
      </c>
      <c r="N683" s="87">
        <v>4617520000</v>
      </c>
      <c r="O683" s="87">
        <v>-8.8415841999999998</v>
      </c>
    </row>
    <row r="684" spans="2:15" x14ac:dyDescent="0.25">
      <c r="B684" s="87">
        <v>4696565000</v>
      </c>
      <c r="C684" s="87">
        <v>-7.8391156000000004</v>
      </c>
      <c r="N684" s="87">
        <v>4696565000</v>
      </c>
      <c r="O684" s="87">
        <v>-8.9357776999999992</v>
      </c>
    </row>
    <row r="685" spans="2:15" x14ac:dyDescent="0.25">
      <c r="B685" s="87">
        <v>4775610000</v>
      </c>
      <c r="C685" s="87">
        <v>-7.8182844999999999</v>
      </c>
      <c r="N685" s="87">
        <v>4775610000</v>
      </c>
      <c r="O685" s="87">
        <v>-9.0396242000000004</v>
      </c>
    </row>
    <row r="686" spans="2:15" x14ac:dyDescent="0.25">
      <c r="B686" s="87">
        <v>4854655000</v>
      </c>
      <c r="C686" s="87">
        <v>-7.8262720000000003</v>
      </c>
      <c r="N686" s="87">
        <v>4854655000</v>
      </c>
      <c r="O686" s="87">
        <v>-9.1653996000000006</v>
      </c>
    </row>
    <row r="687" spans="2:15" x14ac:dyDescent="0.25">
      <c r="B687" s="87">
        <v>4933700000</v>
      </c>
      <c r="C687" s="87">
        <v>-7.8317256000000004</v>
      </c>
      <c r="N687" s="87">
        <v>4933700000</v>
      </c>
      <c r="O687" s="87">
        <v>-9.2846402999999995</v>
      </c>
    </row>
    <row r="688" spans="2:15" x14ac:dyDescent="0.25">
      <c r="B688" s="87">
        <v>5012745000</v>
      </c>
      <c r="C688" s="87">
        <v>-7.8558368999999999</v>
      </c>
      <c r="N688" s="87">
        <v>5012745000</v>
      </c>
      <c r="O688" s="87">
        <v>-9.3522177000000006</v>
      </c>
    </row>
    <row r="689" spans="2:15" x14ac:dyDescent="0.25">
      <c r="B689" s="87">
        <v>5091790000</v>
      </c>
      <c r="C689" s="87">
        <v>-7.9042120000000002</v>
      </c>
      <c r="N689" s="87">
        <v>5091790000</v>
      </c>
      <c r="O689" s="87">
        <v>-9.3877448999999995</v>
      </c>
    </row>
    <row r="690" spans="2:15" x14ac:dyDescent="0.25">
      <c r="B690" s="87">
        <v>5170835000</v>
      </c>
      <c r="C690" s="87">
        <v>-7.9619317000000001</v>
      </c>
      <c r="N690" s="87">
        <v>5170835000</v>
      </c>
      <c r="O690" s="87">
        <v>-9.3765259000000007</v>
      </c>
    </row>
    <row r="691" spans="2:15" x14ac:dyDescent="0.25">
      <c r="B691" s="87">
        <v>5249880000</v>
      </c>
      <c r="C691" s="87">
        <v>-8.0290736999999996</v>
      </c>
      <c r="N691" s="87">
        <v>5249880000</v>
      </c>
      <c r="O691" s="87">
        <v>-9.3437509999999993</v>
      </c>
    </row>
    <row r="692" spans="2:15" x14ac:dyDescent="0.25">
      <c r="B692" s="87">
        <v>5328925000</v>
      </c>
      <c r="C692" s="87">
        <v>-8.1254405999999992</v>
      </c>
      <c r="N692" s="87">
        <v>5328925000</v>
      </c>
      <c r="O692" s="87">
        <v>-9.3226080000000007</v>
      </c>
    </row>
    <row r="693" spans="2:15" x14ac:dyDescent="0.25">
      <c r="B693" s="87">
        <v>5407970000</v>
      </c>
      <c r="C693" s="87">
        <v>-8.2432193999999992</v>
      </c>
      <c r="N693" s="87">
        <v>5407970000</v>
      </c>
      <c r="O693" s="87">
        <v>-9.3423634</v>
      </c>
    </row>
    <row r="694" spans="2:15" x14ac:dyDescent="0.25">
      <c r="B694" s="87">
        <v>5487015000</v>
      </c>
      <c r="C694" s="87">
        <v>-8.3750848999999992</v>
      </c>
      <c r="N694" s="87">
        <v>5487015000</v>
      </c>
      <c r="O694" s="87">
        <v>-9.3832082999999997</v>
      </c>
    </row>
    <row r="695" spans="2:15" x14ac:dyDescent="0.25">
      <c r="B695" s="87">
        <v>5566060000</v>
      </c>
      <c r="C695" s="87">
        <v>-8.5036745000000007</v>
      </c>
      <c r="N695" s="87">
        <v>5566060000</v>
      </c>
      <c r="O695" s="87">
        <v>-9.4517851000000004</v>
      </c>
    </row>
    <row r="696" spans="2:15" x14ac:dyDescent="0.25">
      <c r="B696" s="87">
        <v>5645105000</v>
      </c>
      <c r="C696" s="87">
        <v>-8.6010351000000007</v>
      </c>
      <c r="N696" s="87">
        <v>5645105000</v>
      </c>
      <c r="O696" s="87">
        <v>-9.5328120999999992</v>
      </c>
    </row>
    <row r="697" spans="2:15" x14ac:dyDescent="0.25">
      <c r="B697" s="87">
        <v>5724150000</v>
      </c>
      <c r="C697" s="87">
        <v>-8.6854200000000006</v>
      </c>
      <c r="N697" s="87">
        <v>5724150000</v>
      </c>
      <c r="O697" s="87">
        <v>-9.6032772000000008</v>
      </c>
    </row>
    <row r="698" spans="2:15" x14ac:dyDescent="0.25">
      <c r="B698" s="87">
        <v>5803195000</v>
      </c>
      <c r="C698" s="87">
        <v>-8.7535439000000004</v>
      </c>
      <c r="N698" s="87">
        <v>5803195000</v>
      </c>
      <c r="O698" s="87">
        <v>-9.6673411999999992</v>
      </c>
    </row>
    <row r="699" spans="2:15" x14ac:dyDescent="0.25">
      <c r="B699" s="87">
        <v>5882240000</v>
      </c>
      <c r="C699" s="87">
        <v>-8.7642565000000001</v>
      </c>
      <c r="N699" s="87">
        <v>5882240000</v>
      </c>
      <c r="O699" s="87">
        <v>-9.7360897000000008</v>
      </c>
    </row>
    <row r="700" spans="2:15" x14ac:dyDescent="0.25">
      <c r="B700" s="87">
        <v>5961285000</v>
      </c>
      <c r="C700" s="87">
        <v>-8.8066262999999996</v>
      </c>
      <c r="N700" s="87">
        <v>5961285000</v>
      </c>
      <c r="O700" s="87">
        <v>-9.8135680999999995</v>
      </c>
    </row>
    <row r="701" spans="2:15" x14ac:dyDescent="0.25">
      <c r="B701" s="87">
        <v>6040330000</v>
      </c>
      <c r="C701" s="87">
        <v>-8.8884392000000005</v>
      </c>
      <c r="N701" s="87">
        <v>6040330000</v>
      </c>
      <c r="O701" s="87">
        <v>-9.8806189999999994</v>
      </c>
    </row>
    <row r="702" spans="2:15" x14ac:dyDescent="0.25">
      <c r="B702" s="87">
        <v>6119375000</v>
      </c>
      <c r="C702" s="87">
        <v>-8.9411038999999999</v>
      </c>
      <c r="N702" s="87">
        <v>6119375000</v>
      </c>
      <c r="O702" s="87">
        <v>-9.9331674999999997</v>
      </c>
    </row>
    <row r="703" spans="2:15" x14ac:dyDescent="0.25">
      <c r="B703" s="87">
        <v>6198420000</v>
      </c>
      <c r="C703" s="87">
        <v>-8.9792956999999998</v>
      </c>
      <c r="N703" s="87">
        <v>6198420000</v>
      </c>
      <c r="O703" s="87">
        <v>-9.9844483999999998</v>
      </c>
    </row>
    <row r="704" spans="2:15" x14ac:dyDescent="0.25">
      <c r="B704" s="87">
        <v>6277465000</v>
      </c>
      <c r="C704" s="87">
        <v>-9.0248489000000003</v>
      </c>
      <c r="N704" s="87">
        <v>6277465000</v>
      </c>
      <c r="O704" s="87">
        <v>-10.025399999999999</v>
      </c>
    </row>
    <row r="705" spans="2:15" x14ac:dyDescent="0.25">
      <c r="B705" s="87">
        <v>6356510000</v>
      </c>
      <c r="C705" s="87">
        <v>-9.0546942000000001</v>
      </c>
      <c r="N705" s="87">
        <v>6356510000</v>
      </c>
      <c r="O705" s="87">
        <v>-10.042538</v>
      </c>
    </row>
    <row r="706" spans="2:15" x14ac:dyDescent="0.25">
      <c r="B706" s="87">
        <v>6435555000</v>
      </c>
      <c r="C706" s="87">
        <v>-9.0530051999999994</v>
      </c>
      <c r="N706" s="87">
        <v>6435555000</v>
      </c>
      <c r="O706" s="87">
        <v>-10.047069</v>
      </c>
    </row>
    <row r="707" spans="2:15" x14ac:dyDescent="0.25">
      <c r="B707" s="87">
        <v>6514600000</v>
      </c>
      <c r="C707" s="87">
        <v>-9.0807055999999999</v>
      </c>
      <c r="N707" s="87">
        <v>6514600000</v>
      </c>
      <c r="O707" s="87">
        <v>-10.055346</v>
      </c>
    </row>
    <row r="708" spans="2:15" x14ac:dyDescent="0.25">
      <c r="B708" s="87">
        <v>6593645000</v>
      </c>
      <c r="C708" s="87">
        <v>-9.1040697000000002</v>
      </c>
      <c r="N708" s="87">
        <v>6593645000</v>
      </c>
      <c r="O708" s="87">
        <v>-10.049199</v>
      </c>
    </row>
    <row r="709" spans="2:15" x14ac:dyDescent="0.25">
      <c r="B709" s="87">
        <v>6672690000</v>
      </c>
      <c r="C709" s="87">
        <v>-9.0899038000000001</v>
      </c>
      <c r="N709" s="87">
        <v>6672690000</v>
      </c>
      <c r="O709" s="87">
        <v>-10.051223999999999</v>
      </c>
    </row>
    <row r="710" spans="2:15" x14ac:dyDescent="0.25">
      <c r="B710" s="87">
        <v>6751735000</v>
      </c>
      <c r="C710" s="87">
        <v>-9.1062317000000004</v>
      </c>
      <c r="N710" s="87">
        <v>6751735000</v>
      </c>
      <c r="O710" s="87">
        <v>-10.073445</v>
      </c>
    </row>
    <row r="711" spans="2:15" x14ac:dyDescent="0.25">
      <c r="B711" s="87">
        <v>6830780000</v>
      </c>
      <c r="C711" s="87">
        <v>-9.1307601999999992</v>
      </c>
      <c r="N711" s="87">
        <v>6830780000</v>
      </c>
      <c r="O711" s="87">
        <v>-10.070933999999999</v>
      </c>
    </row>
    <row r="712" spans="2:15" x14ac:dyDescent="0.25">
      <c r="B712" s="87">
        <v>6909825000</v>
      </c>
      <c r="C712" s="87">
        <v>-9.0989847000000008</v>
      </c>
      <c r="N712" s="87">
        <v>6909825000</v>
      </c>
      <c r="O712" s="87">
        <v>-10.090667</v>
      </c>
    </row>
    <row r="713" spans="2:15" x14ac:dyDescent="0.25">
      <c r="B713" s="87">
        <v>6988870000</v>
      </c>
      <c r="C713" s="87">
        <v>-9.0999069000000006</v>
      </c>
      <c r="N713" s="87">
        <v>6988870000</v>
      </c>
      <c r="O713" s="87">
        <v>-10.133509</v>
      </c>
    </row>
    <row r="714" spans="2:15" x14ac:dyDescent="0.25">
      <c r="B714" s="87">
        <v>7067915000</v>
      </c>
      <c r="C714" s="87">
        <v>-9.1516266000000002</v>
      </c>
      <c r="N714" s="87">
        <v>7067915000</v>
      </c>
      <c r="O714" s="87">
        <v>-10.147033</v>
      </c>
    </row>
    <row r="715" spans="2:15" x14ac:dyDescent="0.25">
      <c r="B715" s="87">
        <v>7146960000</v>
      </c>
      <c r="C715" s="87">
        <v>-9.1378983999999992</v>
      </c>
      <c r="N715" s="87">
        <v>7146960000</v>
      </c>
      <c r="O715" s="87">
        <v>-10.150071000000001</v>
      </c>
    </row>
    <row r="716" spans="2:15" x14ac:dyDescent="0.25">
      <c r="B716" s="87">
        <v>7226005000</v>
      </c>
      <c r="C716" s="87">
        <v>-9.1326704000000003</v>
      </c>
      <c r="N716" s="87">
        <v>7226005000</v>
      </c>
      <c r="O716" s="87">
        <v>-10.184373000000001</v>
      </c>
    </row>
    <row r="717" spans="2:15" x14ac:dyDescent="0.25">
      <c r="B717" s="87">
        <v>7305050000</v>
      </c>
      <c r="C717" s="87">
        <v>-9.1676579</v>
      </c>
      <c r="N717" s="87">
        <v>7305050000</v>
      </c>
      <c r="O717" s="87">
        <v>-10.19014</v>
      </c>
    </row>
    <row r="718" spans="2:15" x14ac:dyDescent="0.25">
      <c r="B718" s="87">
        <v>7384095000</v>
      </c>
      <c r="C718" s="87">
        <v>-9.1790523999999998</v>
      </c>
      <c r="N718" s="87">
        <v>7384095000</v>
      </c>
      <c r="O718" s="87">
        <v>-10.190454000000001</v>
      </c>
    </row>
    <row r="719" spans="2:15" x14ac:dyDescent="0.25">
      <c r="B719" s="87">
        <v>7463140000</v>
      </c>
      <c r="C719" s="87">
        <v>-9.2143726000000008</v>
      </c>
      <c r="N719" s="87">
        <v>7463140000</v>
      </c>
      <c r="O719" s="87">
        <v>-10.208975000000001</v>
      </c>
    </row>
    <row r="720" spans="2:15" x14ac:dyDescent="0.25">
      <c r="B720" s="87">
        <v>7542185000</v>
      </c>
      <c r="C720" s="87">
        <v>-9.2718105000000008</v>
      </c>
      <c r="N720" s="87">
        <v>7542185000</v>
      </c>
      <c r="O720" s="87">
        <v>-10.200547</v>
      </c>
    </row>
    <row r="721" spans="2:15" x14ac:dyDescent="0.25">
      <c r="B721" s="87">
        <v>7621230000</v>
      </c>
      <c r="C721" s="87">
        <v>-9.2787179999999996</v>
      </c>
      <c r="N721" s="87">
        <v>7621230000</v>
      </c>
      <c r="O721" s="87">
        <v>-10.194286999999999</v>
      </c>
    </row>
    <row r="722" spans="2:15" x14ac:dyDescent="0.25">
      <c r="B722" s="87">
        <v>7700275000</v>
      </c>
      <c r="C722" s="87">
        <v>-9.2971210000000006</v>
      </c>
      <c r="N722" s="87">
        <v>7700275000</v>
      </c>
      <c r="O722" s="87">
        <v>-10.222754</v>
      </c>
    </row>
    <row r="723" spans="2:15" x14ac:dyDescent="0.25">
      <c r="B723" s="87">
        <v>7779320000</v>
      </c>
      <c r="C723" s="87">
        <v>-9.3800106000000003</v>
      </c>
      <c r="N723" s="87">
        <v>7779320000</v>
      </c>
      <c r="O723" s="87">
        <v>-10.256012</v>
      </c>
    </row>
    <row r="724" spans="2:15" x14ac:dyDescent="0.25">
      <c r="B724" s="87">
        <v>7858365000</v>
      </c>
      <c r="C724" s="87">
        <v>-9.4456491000000007</v>
      </c>
      <c r="N724" s="87">
        <v>7858365000</v>
      </c>
      <c r="O724" s="87">
        <v>-10.26398</v>
      </c>
    </row>
    <row r="725" spans="2:15" x14ac:dyDescent="0.25">
      <c r="B725" s="87">
        <v>7937410000</v>
      </c>
      <c r="C725" s="87">
        <v>-9.4565705999999992</v>
      </c>
      <c r="N725" s="87">
        <v>7937410000</v>
      </c>
      <c r="O725" s="87">
        <v>-10.293593</v>
      </c>
    </row>
    <row r="726" spans="2:15" x14ac:dyDescent="0.25">
      <c r="B726" s="87">
        <v>8016455000</v>
      </c>
      <c r="C726" s="87">
        <v>-9.5409231000000005</v>
      </c>
      <c r="N726" s="87">
        <v>8016455000</v>
      </c>
      <c r="O726" s="87">
        <v>-10.347759999999999</v>
      </c>
    </row>
    <row r="727" spans="2:15" x14ac:dyDescent="0.25">
      <c r="B727" s="87">
        <v>8095500000</v>
      </c>
      <c r="C727" s="87">
        <v>-9.6532145000000007</v>
      </c>
      <c r="N727" s="87">
        <v>8095500000</v>
      </c>
      <c r="O727" s="87">
        <v>-10.397007</v>
      </c>
    </row>
    <row r="728" spans="2:15" x14ac:dyDescent="0.25">
      <c r="B728" s="87">
        <v>8174545000</v>
      </c>
      <c r="C728" s="87">
        <v>-9.7400637000000003</v>
      </c>
      <c r="N728" s="87">
        <v>8174545000</v>
      </c>
      <c r="O728" s="87">
        <v>-10.476613</v>
      </c>
    </row>
    <row r="729" spans="2:15" x14ac:dyDescent="0.25">
      <c r="B729" s="87">
        <v>8253590000</v>
      </c>
      <c r="C729" s="87">
        <v>-9.9368657999999996</v>
      </c>
      <c r="N729" s="87">
        <v>8253590000</v>
      </c>
      <c r="O729" s="87">
        <v>-10.619191000000001</v>
      </c>
    </row>
    <row r="730" spans="2:15" x14ac:dyDescent="0.25">
      <c r="B730" s="87">
        <v>8332635000</v>
      </c>
      <c r="C730" s="87">
        <v>-10.153233</v>
      </c>
      <c r="N730" s="87">
        <v>8332635000</v>
      </c>
      <c r="O730" s="87">
        <v>-10.783009</v>
      </c>
    </row>
    <row r="731" spans="2:15" x14ac:dyDescent="0.25">
      <c r="B731" s="87">
        <v>8411680000</v>
      </c>
      <c r="C731" s="87">
        <v>-10.319295</v>
      </c>
      <c r="N731" s="87">
        <v>8411680000</v>
      </c>
      <c r="O731" s="87">
        <v>-10.93159</v>
      </c>
    </row>
    <row r="732" spans="2:15" x14ac:dyDescent="0.25">
      <c r="B732" s="87">
        <v>8490725000</v>
      </c>
      <c r="C732" s="87">
        <v>-10.577915000000001</v>
      </c>
      <c r="N732" s="87">
        <v>8490725000</v>
      </c>
      <c r="O732" s="87">
        <v>-11.135268</v>
      </c>
    </row>
    <row r="733" spans="2:15" x14ac:dyDescent="0.25">
      <c r="B733" s="87">
        <v>8569770000</v>
      </c>
      <c r="C733" s="87">
        <v>-10.84013</v>
      </c>
      <c r="N733" s="87">
        <v>8569770000</v>
      </c>
      <c r="O733" s="87">
        <v>-11.273861999999999</v>
      </c>
    </row>
    <row r="734" spans="2:15" x14ac:dyDescent="0.25">
      <c r="B734" s="87">
        <v>8648815000</v>
      </c>
      <c r="C734" s="87">
        <v>-10.922373</v>
      </c>
      <c r="N734" s="87">
        <v>8648815000</v>
      </c>
      <c r="O734" s="87">
        <v>-11.378648</v>
      </c>
    </row>
    <row r="735" spans="2:15" x14ac:dyDescent="0.25">
      <c r="B735" s="87">
        <v>8727860000</v>
      </c>
      <c r="C735" s="87">
        <v>-11.136338</v>
      </c>
      <c r="N735" s="87">
        <v>8727860000</v>
      </c>
      <c r="O735" s="87">
        <v>-11.493522</v>
      </c>
    </row>
    <row r="736" spans="2:15" x14ac:dyDescent="0.25">
      <c r="B736" s="87">
        <v>8806905000</v>
      </c>
      <c r="C736" s="87">
        <v>-11.47564</v>
      </c>
      <c r="N736" s="87">
        <v>8806905000</v>
      </c>
      <c r="O736" s="87">
        <v>-11.603348</v>
      </c>
    </row>
    <row r="737" spans="2:15" x14ac:dyDescent="0.25">
      <c r="B737" s="87">
        <v>8885950000</v>
      </c>
      <c r="C737" s="87">
        <v>-11.518117</v>
      </c>
      <c r="N737" s="87">
        <v>8885950000</v>
      </c>
      <c r="O737" s="87">
        <v>-11.625175</v>
      </c>
    </row>
    <row r="738" spans="2:15" x14ac:dyDescent="0.25">
      <c r="B738" s="87">
        <v>8964995000</v>
      </c>
      <c r="C738" s="87">
        <v>-11.514647</v>
      </c>
      <c r="N738" s="87">
        <v>8964995000</v>
      </c>
      <c r="O738" s="87">
        <v>-11.671034000000001</v>
      </c>
    </row>
    <row r="739" spans="2:15" x14ac:dyDescent="0.25">
      <c r="B739" s="87">
        <v>9044040000</v>
      </c>
      <c r="C739" s="87">
        <v>-11.901799</v>
      </c>
      <c r="N739" s="87">
        <v>9044040000</v>
      </c>
      <c r="O739" s="87">
        <v>-11.759097000000001</v>
      </c>
    </row>
    <row r="740" spans="2:15" x14ac:dyDescent="0.25">
      <c r="B740" s="87">
        <v>9123085000</v>
      </c>
      <c r="C740" s="87">
        <v>-12.168134999999999</v>
      </c>
      <c r="N740" s="87">
        <v>9123085000</v>
      </c>
      <c r="O740" s="87">
        <v>-11.824764999999999</v>
      </c>
    </row>
    <row r="741" spans="2:15" x14ac:dyDescent="0.25">
      <c r="B741" s="87">
        <v>9202130000</v>
      </c>
      <c r="C741" s="87">
        <v>-12.129512999999999</v>
      </c>
      <c r="N741" s="87">
        <v>9202130000</v>
      </c>
      <c r="O741" s="87">
        <v>-11.855547</v>
      </c>
    </row>
    <row r="742" spans="2:15" x14ac:dyDescent="0.25">
      <c r="B742" s="87">
        <v>9281175000</v>
      </c>
      <c r="C742" s="87">
        <v>-12.53004</v>
      </c>
      <c r="N742" s="87">
        <v>9281175000</v>
      </c>
      <c r="O742" s="87">
        <v>-11.922121000000001</v>
      </c>
    </row>
    <row r="743" spans="2:15" x14ac:dyDescent="0.25">
      <c r="B743" s="87">
        <v>9360220000</v>
      </c>
      <c r="C743" s="87">
        <v>-12.958660999999999</v>
      </c>
      <c r="N743" s="87">
        <v>9360220000</v>
      </c>
      <c r="O743" s="87">
        <v>-11.974213000000001</v>
      </c>
    </row>
    <row r="744" spans="2:15" x14ac:dyDescent="0.25">
      <c r="B744" s="87">
        <v>9439265000</v>
      </c>
      <c r="C744" s="87">
        <v>-12.814806000000001</v>
      </c>
      <c r="N744" s="87">
        <v>9439265000</v>
      </c>
      <c r="O744" s="87">
        <v>-11.938762000000001</v>
      </c>
    </row>
    <row r="745" spans="2:15" x14ac:dyDescent="0.25">
      <c r="B745" s="87">
        <v>9518310000</v>
      </c>
      <c r="C745" s="87">
        <v>-13.028765999999999</v>
      </c>
      <c r="N745" s="87">
        <v>9518310000</v>
      </c>
      <c r="O745" s="87">
        <v>-11.92991</v>
      </c>
    </row>
    <row r="746" spans="2:15" x14ac:dyDescent="0.25">
      <c r="B746" s="87">
        <v>9597355000</v>
      </c>
      <c r="C746" s="87">
        <v>-13.623206</v>
      </c>
      <c r="N746" s="87">
        <v>9597355000</v>
      </c>
      <c r="O746" s="87">
        <v>-11.924312</v>
      </c>
    </row>
    <row r="747" spans="2:15" x14ac:dyDescent="0.25">
      <c r="B747" s="87">
        <v>9676400000</v>
      </c>
      <c r="C747" s="87">
        <v>-13.514999</v>
      </c>
      <c r="N747" s="87">
        <v>9676400000</v>
      </c>
      <c r="O747" s="87">
        <v>-11.860918</v>
      </c>
    </row>
    <row r="748" spans="2:15" x14ac:dyDescent="0.25">
      <c r="B748" s="87">
        <v>9755445000</v>
      </c>
      <c r="C748" s="87">
        <v>-13.538646</v>
      </c>
      <c r="N748" s="87">
        <v>9755445000</v>
      </c>
      <c r="O748" s="87">
        <v>-11.805854999999999</v>
      </c>
    </row>
    <row r="749" spans="2:15" x14ac:dyDescent="0.25">
      <c r="B749" s="87">
        <v>9834490000</v>
      </c>
      <c r="C749" s="87">
        <v>-14.044699</v>
      </c>
      <c r="N749" s="87">
        <v>9834490000</v>
      </c>
      <c r="O749" s="87">
        <v>-11.763415</v>
      </c>
    </row>
    <row r="750" spans="2:15" x14ac:dyDescent="0.25">
      <c r="B750" s="87">
        <v>9913535000</v>
      </c>
      <c r="C750" s="87">
        <v>-13.699463</v>
      </c>
      <c r="N750" s="87">
        <v>9913535000</v>
      </c>
      <c r="O750" s="87">
        <v>-11.655806</v>
      </c>
    </row>
    <row r="751" spans="2:15" x14ac:dyDescent="0.25">
      <c r="B751" s="87">
        <v>9992580000</v>
      </c>
      <c r="C751" s="87">
        <v>-13.129200000000001</v>
      </c>
      <c r="N751" s="87">
        <v>9992580000</v>
      </c>
      <c r="O751" s="87">
        <v>-11.544646</v>
      </c>
    </row>
    <row r="752" spans="2:15" x14ac:dyDescent="0.25">
      <c r="B752" s="87">
        <v>10071625000</v>
      </c>
      <c r="C752" s="87">
        <v>-13.454898</v>
      </c>
      <c r="N752" s="87">
        <v>10071625000</v>
      </c>
      <c r="O752" s="87">
        <v>-11.478915000000001</v>
      </c>
    </row>
    <row r="753" spans="2:15" x14ac:dyDescent="0.25">
      <c r="B753" s="87">
        <v>10150670000</v>
      </c>
      <c r="C753" s="87">
        <v>-13.292809</v>
      </c>
      <c r="N753" s="87">
        <v>10150670000</v>
      </c>
      <c r="O753" s="87">
        <v>-11.380031000000001</v>
      </c>
    </row>
    <row r="754" spans="2:15" x14ac:dyDescent="0.25">
      <c r="B754" s="87">
        <v>10229715000</v>
      </c>
      <c r="C754" s="87">
        <v>-12.555685</v>
      </c>
      <c r="N754" s="87">
        <v>10229715000</v>
      </c>
      <c r="O754" s="87">
        <v>-11.257804</v>
      </c>
    </row>
    <row r="755" spans="2:15" x14ac:dyDescent="0.25">
      <c r="B755" s="87">
        <v>10308760000</v>
      </c>
      <c r="C755" s="87">
        <v>-12.572589000000001</v>
      </c>
      <c r="N755" s="87">
        <v>10308760000</v>
      </c>
      <c r="O755" s="87">
        <v>-11.176714</v>
      </c>
    </row>
    <row r="756" spans="2:15" x14ac:dyDescent="0.25">
      <c r="B756" s="87">
        <v>10387805000</v>
      </c>
      <c r="C756" s="87">
        <v>-12.636108999999999</v>
      </c>
      <c r="N756" s="87">
        <v>10387805000</v>
      </c>
      <c r="O756" s="87">
        <v>-11.123638</v>
      </c>
    </row>
    <row r="757" spans="2:15" x14ac:dyDescent="0.25">
      <c r="B757" s="87">
        <v>10466850000</v>
      </c>
      <c r="C757" s="87">
        <v>-11.909471</v>
      </c>
      <c r="N757" s="87">
        <v>10466850000</v>
      </c>
      <c r="O757" s="87">
        <v>-11.018272</v>
      </c>
    </row>
    <row r="758" spans="2:15" x14ac:dyDescent="0.25">
      <c r="B758" s="87">
        <v>10545895000</v>
      </c>
      <c r="C758" s="87">
        <v>-11.576700000000001</v>
      </c>
      <c r="N758" s="87">
        <v>10545895000</v>
      </c>
      <c r="O758" s="87">
        <v>-10.956704999999999</v>
      </c>
    </row>
    <row r="759" spans="2:15" x14ac:dyDescent="0.25">
      <c r="B759" s="87">
        <v>10624940000</v>
      </c>
      <c r="C759" s="87">
        <v>-11.605309</v>
      </c>
      <c r="N759" s="87">
        <v>10624940000</v>
      </c>
      <c r="O759" s="87">
        <v>-10.943008000000001</v>
      </c>
    </row>
    <row r="760" spans="2:15" x14ac:dyDescent="0.25">
      <c r="B760" s="87">
        <v>10703985000</v>
      </c>
      <c r="C760" s="87">
        <v>-11.250220000000001</v>
      </c>
      <c r="N760" s="87">
        <v>10703985000</v>
      </c>
      <c r="O760" s="87">
        <v>-10.904769</v>
      </c>
    </row>
    <row r="761" spans="2:15" x14ac:dyDescent="0.25">
      <c r="B761" s="87">
        <v>10783030000</v>
      </c>
      <c r="C761" s="87">
        <v>-10.893824</v>
      </c>
      <c r="N761" s="87">
        <v>10783030000</v>
      </c>
      <c r="O761" s="87">
        <v>-10.868452</v>
      </c>
    </row>
    <row r="762" spans="2:15" x14ac:dyDescent="0.25">
      <c r="B762" s="87">
        <v>10862075000</v>
      </c>
      <c r="C762" s="87">
        <v>-10.841998999999999</v>
      </c>
      <c r="N762" s="87">
        <v>10862075000</v>
      </c>
      <c r="O762" s="87">
        <v>-10.860156999999999</v>
      </c>
    </row>
    <row r="763" spans="2:15" x14ac:dyDescent="0.25">
      <c r="B763" s="87">
        <v>10941120000</v>
      </c>
      <c r="C763" s="87">
        <v>-10.6751</v>
      </c>
      <c r="N763" s="87">
        <v>10941120000</v>
      </c>
      <c r="O763" s="87">
        <v>-10.833076</v>
      </c>
    </row>
    <row r="764" spans="2:15" x14ac:dyDescent="0.25">
      <c r="B764" s="87">
        <v>11020165000</v>
      </c>
      <c r="C764" s="87">
        <v>-10.480862999999999</v>
      </c>
      <c r="N764" s="87">
        <v>11020165000</v>
      </c>
      <c r="O764" s="87">
        <v>-10.793483999999999</v>
      </c>
    </row>
    <row r="765" spans="2:15" x14ac:dyDescent="0.25">
      <c r="B765" s="87">
        <v>11099210000</v>
      </c>
      <c r="C765" s="87">
        <v>-10.436828999999999</v>
      </c>
      <c r="N765" s="87">
        <v>11099210000</v>
      </c>
      <c r="O765" s="87">
        <v>-10.761407999999999</v>
      </c>
    </row>
    <row r="766" spans="2:15" x14ac:dyDescent="0.25">
      <c r="B766" s="87">
        <v>11178255000</v>
      </c>
      <c r="C766" s="87">
        <v>-10.369982</v>
      </c>
      <c r="N766" s="87">
        <v>11178255000</v>
      </c>
      <c r="O766" s="87">
        <v>-10.723494000000001</v>
      </c>
    </row>
    <row r="767" spans="2:15" x14ac:dyDescent="0.25">
      <c r="B767" s="87">
        <v>11257300000</v>
      </c>
      <c r="C767" s="87">
        <v>-10.306696000000001</v>
      </c>
      <c r="N767" s="87">
        <v>11257300000</v>
      </c>
      <c r="O767" s="87">
        <v>-10.688646</v>
      </c>
    </row>
    <row r="768" spans="2:15" x14ac:dyDescent="0.25">
      <c r="B768" s="87">
        <v>11336345000</v>
      </c>
      <c r="C768" s="87">
        <v>-10.330534</v>
      </c>
      <c r="N768" s="87">
        <v>11336345000</v>
      </c>
      <c r="O768" s="87">
        <v>-10.651712</v>
      </c>
    </row>
    <row r="769" spans="2:15" x14ac:dyDescent="0.25">
      <c r="B769" s="87">
        <v>11415390000</v>
      </c>
      <c r="C769" s="87">
        <v>-10.366187</v>
      </c>
      <c r="N769" s="87">
        <v>11415390000</v>
      </c>
      <c r="O769" s="87">
        <v>-10.622475</v>
      </c>
    </row>
    <row r="770" spans="2:15" x14ac:dyDescent="0.25">
      <c r="B770" s="87">
        <v>11494435000</v>
      </c>
      <c r="C770" s="87">
        <v>-10.373532000000001</v>
      </c>
      <c r="N770" s="87">
        <v>11494435000</v>
      </c>
      <c r="O770" s="87">
        <v>-10.605487999999999</v>
      </c>
    </row>
    <row r="771" spans="2:15" x14ac:dyDescent="0.25">
      <c r="B771" s="87">
        <v>11573480000</v>
      </c>
      <c r="C771" s="87">
        <v>-10.449741</v>
      </c>
      <c r="N771" s="87">
        <v>11573480000</v>
      </c>
      <c r="O771" s="87">
        <v>-10.599942</v>
      </c>
    </row>
    <row r="772" spans="2:15" x14ac:dyDescent="0.25">
      <c r="B772" s="87">
        <v>11652525000</v>
      </c>
      <c r="C772" s="87">
        <v>-10.586398000000001</v>
      </c>
      <c r="N772" s="87">
        <v>11652525000</v>
      </c>
      <c r="O772" s="87">
        <v>-10.600574</v>
      </c>
    </row>
    <row r="773" spans="2:15" x14ac:dyDescent="0.25">
      <c r="B773" s="87">
        <v>11731570000</v>
      </c>
      <c r="C773" s="87">
        <v>-10.720548000000001</v>
      </c>
      <c r="N773" s="87">
        <v>11731570000</v>
      </c>
      <c r="O773" s="87">
        <v>-10.64212</v>
      </c>
    </row>
    <row r="774" spans="2:15" x14ac:dyDescent="0.25">
      <c r="B774" s="87">
        <v>11810615000</v>
      </c>
      <c r="C774" s="87">
        <v>-10.877957</v>
      </c>
      <c r="N774" s="87">
        <v>11810615000</v>
      </c>
      <c r="O774" s="87">
        <v>-10.733739</v>
      </c>
    </row>
    <row r="775" spans="2:15" x14ac:dyDescent="0.25">
      <c r="B775" s="87">
        <v>11889660000</v>
      </c>
      <c r="C775" s="87">
        <v>-11.108438</v>
      </c>
      <c r="N775" s="87">
        <v>11889660000</v>
      </c>
      <c r="O775" s="87">
        <v>-10.867756999999999</v>
      </c>
    </row>
    <row r="776" spans="2:15" x14ac:dyDescent="0.25">
      <c r="B776" s="87">
        <v>11968705000</v>
      </c>
      <c r="C776" s="87">
        <v>-11.343959</v>
      </c>
      <c r="N776" s="87">
        <v>11968705000</v>
      </c>
      <c r="O776" s="87">
        <v>-11.107234999999999</v>
      </c>
    </row>
    <row r="777" spans="2:15" x14ac:dyDescent="0.25">
      <c r="B777" s="87">
        <v>12047750000</v>
      </c>
      <c r="C777" s="87">
        <v>-11.598386</v>
      </c>
      <c r="N777" s="87">
        <v>12047750000</v>
      </c>
      <c r="O777" s="87">
        <v>-11.517015000000001</v>
      </c>
    </row>
    <row r="778" spans="2:15" x14ac:dyDescent="0.25">
      <c r="B778" s="87">
        <v>12126795000</v>
      </c>
      <c r="C778" s="87">
        <v>-11.898317</v>
      </c>
      <c r="N778" s="87">
        <v>12126795000</v>
      </c>
      <c r="O778" s="87">
        <v>-12.129998000000001</v>
      </c>
    </row>
    <row r="779" spans="2:15" x14ac:dyDescent="0.25">
      <c r="B779" s="87">
        <v>12205840000</v>
      </c>
      <c r="C779" s="87">
        <v>-12.223152000000001</v>
      </c>
      <c r="N779" s="87">
        <v>12205840000</v>
      </c>
      <c r="O779" s="87">
        <v>-13.452105</v>
      </c>
    </row>
    <row r="780" spans="2:15" x14ac:dyDescent="0.25">
      <c r="B780" s="87">
        <v>12284885000</v>
      </c>
      <c r="C780" s="87">
        <v>-12.566496000000001</v>
      </c>
      <c r="N780" s="87">
        <v>12284885000</v>
      </c>
      <c r="O780" s="87">
        <v>-15.932282000000001</v>
      </c>
    </row>
    <row r="781" spans="2:15" x14ac:dyDescent="0.25">
      <c r="B781" s="87">
        <v>12363930000</v>
      </c>
      <c r="C781" s="87">
        <v>-12.943172000000001</v>
      </c>
      <c r="N781" s="87">
        <v>12363930000</v>
      </c>
      <c r="O781" s="87">
        <v>-19.349883999999999</v>
      </c>
    </row>
    <row r="782" spans="2:15" x14ac:dyDescent="0.25">
      <c r="B782" s="87">
        <v>12442975000</v>
      </c>
      <c r="C782" s="87">
        <v>-13.334317</v>
      </c>
      <c r="N782" s="87">
        <v>12442975000</v>
      </c>
      <c r="O782" s="87">
        <v>-23.805948000000001</v>
      </c>
    </row>
    <row r="783" spans="2:15" x14ac:dyDescent="0.25">
      <c r="B783" s="87">
        <v>12522020000</v>
      </c>
      <c r="C783" s="87">
        <v>-13.75299</v>
      </c>
      <c r="N783" s="87">
        <v>12522020000</v>
      </c>
      <c r="O783" s="87">
        <v>-30.159096000000002</v>
      </c>
    </row>
    <row r="784" spans="2:15" x14ac:dyDescent="0.25">
      <c r="B784" s="87">
        <v>12601065000</v>
      </c>
      <c r="C784" s="87">
        <v>-14.203334999999999</v>
      </c>
      <c r="N784" s="87">
        <v>12601065000</v>
      </c>
      <c r="O784" s="87">
        <v>-36.773853000000003</v>
      </c>
    </row>
    <row r="785" spans="2:15" x14ac:dyDescent="0.25">
      <c r="B785" s="87">
        <v>12680110000</v>
      </c>
      <c r="C785" s="87">
        <v>-14.654337</v>
      </c>
      <c r="N785" s="87">
        <v>12680110000</v>
      </c>
      <c r="O785" s="87">
        <v>-42.551769</v>
      </c>
    </row>
    <row r="786" spans="2:15" x14ac:dyDescent="0.25">
      <c r="B786" s="87">
        <v>12759155000</v>
      </c>
      <c r="C786" s="87">
        <v>-15.128780000000001</v>
      </c>
      <c r="N786" s="87">
        <v>12759155000</v>
      </c>
      <c r="O786" s="87">
        <v>-47.812908</v>
      </c>
    </row>
    <row r="787" spans="2:15" x14ac:dyDescent="0.25">
      <c r="B787" s="87">
        <v>12838200000</v>
      </c>
      <c r="C787" s="87">
        <v>-15.660778000000001</v>
      </c>
      <c r="N787" s="87">
        <v>12838200000</v>
      </c>
      <c r="O787" s="87">
        <v>-52.186253000000001</v>
      </c>
    </row>
    <row r="788" spans="2:15" x14ac:dyDescent="0.25">
      <c r="B788" s="87">
        <v>12917245000</v>
      </c>
      <c r="C788" s="87">
        <v>-16.175169</v>
      </c>
      <c r="N788" s="87">
        <v>12917245000</v>
      </c>
      <c r="O788" s="87">
        <v>-54.332419999999999</v>
      </c>
    </row>
    <row r="789" spans="2:15" x14ac:dyDescent="0.25">
      <c r="B789" s="87">
        <v>12996290000</v>
      </c>
      <c r="C789" s="87">
        <v>-16.703005000000001</v>
      </c>
      <c r="N789" s="87">
        <v>12996290000</v>
      </c>
      <c r="O789" s="87">
        <v>-55.605452999999997</v>
      </c>
    </row>
    <row r="790" spans="2:15" x14ac:dyDescent="0.25">
      <c r="B790" s="87">
        <v>13075335000</v>
      </c>
      <c r="C790" s="87">
        <v>-17.297619000000001</v>
      </c>
      <c r="N790" s="87">
        <v>13075335000</v>
      </c>
      <c r="O790" s="87">
        <v>-56.498821</v>
      </c>
    </row>
    <row r="791" spans="2:15" x14ac:dyDescent="0.25">
      <c r="B791" s="87">
        <v>13154380000</v>
      </c>
      <c r="C791" s="87">
        <v>-17.898548000000002</v>
      </c>
      <c r="N791" s="87">
        <v>13154380000</v>
      </c>
      <c r="O791" s="87">
        <v>-57.051144000000001</v>
      </c>
    </row>
    <row r="792" spans="2:15" x14ac:dyDescent="0.25">
      <c r="B792" s="87">
        <v>13233425000</v>
      </c>
      <c r="C792" s="87">
        <v>-18.504895999999999</v>
      </c>
      <c r="N792" s="87">
        <v>13233425000</v>
      </c>
      <c r="O792" s="87">
        <v>-57.531650999999997</v>
      </c>
    </row>
    <row r="793" spans="2:15" x14ac:dyDescent="0.25">
      <c r="B793" s="87">
        <v>13312470000</v>
      </c>
      <c r="C793" s="87">
        <v>-19.183826</v>
      </c>
      <c r="N793" s="87">
        <v>13312470000</v>
      </c>
      <c r="O793" s="87">
        <v>-58.688564</v>
      </c>
    </row>
    <row r="794" spans="2:15" x14ac:dyDescent="0.25">
      <c r="B794" s="87">
        <v>13391515000</v>
      </c>
      <c r="C794" s="87">
        <v>-19.858702000000001</v>
      </c>
      <c r="N794" s="87">
        <v>13391515000</v>
      </c>
      <c r="O794" s="87">
        <v>-59.423533999999997</v>
      </c>
    </row>
    <row r="795" spans="2:15" x14ac:dyDescent="0.25">
      <c r="B795" s="87">
        <v>13470560000</v>
      </c>
      <c r="C795" s="87">
        <v>-20.523060000000001</v>
      </c>
      <c r="N795" s="87">
        <v>13470560000</v>
      </c>
      <c r="O795" s="87">
        <v>-61.212024999999997</v>
      </c>
    </row>
    <row r="796" spans="2:15" x14ac:dyDescent="0.25">
      <c r="B796" s="87">
        <v>13549605000</v>
      </c>
      <c r="C796" s="87">
        <v>-21.253053999999999</v>
      </c>
      <c r="N796" s="87">
        <v>13549605000</v>
      </c>
      <c r="O796" s="87">
        <v>-62.482315</v>
      </c>
    </row>
    <row r="797" spans="2:15" x14ac:dyDescent="0.25">
      <c r="B797" s="87">
        <v>13628650000</v>
      </c>
      <c r="C797" s="87">
        <v>-21.999856999999999</v>
      </c>
      <c r="N797" s="87">
        <v>13628650000</v>
      </c>
      <c r="O797" s="87">
        <v>-65.282379000000006</v>
      </c>
    </row>
    <row r="798" spans="2:15" x14ac:dyDescent="0.25">
      <c r="B798" s="87">
        <v>13707695000</v>
      </c>
      <c r="C798" s="87">
        <v>-22.713481999999999</v>
      </c>
      <c r="N798" s="87">
        <v>13707695000</v>
      </c>
      <c r="O798" s="87">
        <v>-65.745743000000004</v>
      </c>
    </row>
    <row r="799" spans="2:15" x14ac:dyDescent="0.25">
      <c r="B799" s="87">
        <v>13786740000</v>
      </c>
      <c r="C799" s="87">
        <v>-23.454951999999999</v>
      </c>
      <c r="N799" s="87">
        <v>13786740000</v>
      </c>
      <c r="O799" s="87">
        <v>-67.207618999999994</v>
      </c>
    </row>
    <row r="800" spans="2:15" x14ac:dyDescent="0.25">
      <c r="B800" s="87">
        <v>13865785000</v>
      </c>
      <c r="C800" s="87">
        <v>-24.172049999999999</v>
      </c>
      <c r="N800" s="87">
        <v>13865785000</v>
      </c>
      <c r="O800" s="87">
        <v>-67.760711999999998</v>
      </c>
    </row>
    <row r="801" spans="2:15" x14ac:dyDescent="0.25">
      <c r="B801" s="87">
        <v>13944830000</v>
      </c>
      <c r="C801" s="87">
        <v>-24.752690999999999</v>
      </c>
      <c r="N801" s="87">
        <v>13944830000</v>
      </c>
      <c r="O801" s="87">
        <v>-67.787773000000001</v>
      </c>
    </row>
    <row r="802" spans="2:15" x14ac:dyDescent="0.25">
      <c r="B802" s="87">
        <v>14023875000</v>
      </c>
      <c r="C802" s="87">
        <v>-25.271673</v>
      </c>
      <c r="N802" s="87">
        <v>14023875000</v>
      </c>
      <c r="O802" s="87">
        <v>-66.939330999999996</v>
      </c>
    </row>
    <row r="803" spans="2:15" x14ac:dyDescent="0.25">
      <c r="B803" s="87">
        <v>14102920000</v>
      </c>
      <c r="C803" s="87">
        <v>-25.871765</v>
      </c>
      <c r="N803" s="87">
        <v>14102920000</v>
      </c>
      <c r="O803" s="87">
        <v>-67.626007000000001</v>
      </c>
    </row>
    <row r="804" spans="2:15" x14ac:dyDescent="0.25">
      <c r="B804" s="87">
        <v>14181965000</v>
      </c>
      <c r="C804" s="87">
        <v>-26.392721000000002</v>
      </c>
      <c r="N804" s="87">
        <v>14181965000</v>
      </c>
      <c r="O804" s="87">
        <v>-67.480782000000005</v>
      </c>
    </row>
    <row r="805" spans="2:15" x14ac:dyDescent="0.25">
      <c r="B805" s="87">
        <v>14261010000</v>
      </c>
      <c r="C805" s="87">
        <v>-26.766307999999999</v>
      </c>
      <c r="N805" s="87">
        <v>14261010000</v>
      </c>
      <c r="O805" s="87">
        <v>-67.143760999999998</v>
      </c>
    </row>
    <row r="806" spans="2:15" x14ac:dyDescent="0.25">
      <c r="B806" s="87">
        <v>14340055000</v>
      </c>
      <c r="C806" s="87">
        <v>-27.479198</v>
      </c>
      <c r="N806" s="87">
        <v>14340055000</v>
      </c>
      <c r="O806" s="87">
        <v>-67.880058000000005</v>
      </c>
    </row>
    <row r="807" spans="2:15" x14ac:dyDescent="0.25">
      <c r="B807" s="87">
        <v>14419100000</v>
      </c>
      <c r="C807" s="87">
        <v>-28.607818999999999</v>
      </c>
      <c r="N807" s="87">
        <v>14419100000</v>
      </c>
      <c r="O807" s="87">
        <v>-66.852706999999995</v>
      </c>
    </row>
    <row r="808" spans="2:15" x14ac:dyDescent="0.25">
      <c r="B808" s="87">
        <v>14498145000</v>
      </c>
      <c r="C808" s="87">
        <v>-30.121696</v>
      </c>
      <c r="N808" s="87">
        <v>14498145000</v>
      </c>
      <c r="O808" s="87">
        <v>-67.161941999999996</v>
      </c>
    </row>
    <row r="809" spans="2:15" x14ac:dyDescent="0.25">
      <c r="B809" s="87">
        <v>14577190000</v>
      </c>
      <c r="C809" s="87">
        <v>-32.753784000000003</v>
      </c>
      <c r="N809" s="87">
        <v>14577190000</v>
      </c>
      <c r="O809" s="87">
        <v>-68.118835000000004</v>
      </c>
    </row>
    <row r="810" spans="2:15" x14ac:dyDescent="0.25">
      <c r="B810" s="87">
        <v>14656235000</v>
      </c>
      <c r="C810" s="87">
        <v>-35.493977000000001</v>
      </c>
      <c r="N810" s="87">
        <v>14656235000</v>
      </c>
      <c r="O810" s="87">
        <v>-69.139893000000001</v>
      </c>
    </row>
    <row r="811" spans="2:15" x14ac:dyDescent="0.25">
      <c r="B811" s="87">
        <v>14735280000</v>
      </c>
      <c r="C811" s="87">
        <v>-38.310023999999999</v>
      </c>
      <c r="N811" s="87">
        <v>14735280000</v>
      </c>
      <c r="O811" s="87">
        <v>-73.381766999999996</v>
      </c>
    </row>
    <row r="812" spans="2:15" x14ac:dyDescent="0.25">
      <c r="B812" s="87">
        <v>14814325000</v>
      </c>
      <c r="C812" s="87">
        <v>-41.141444999999997</v>
      </c>
      <c r="N812" s="87">
        <v>14814325000</v>
      </c>
      <c r="O812" s="87">
        <v>-74.471053999999995</v>
      </c>
    </row>
    <row r="813" spans="2:15" x14ac:dyDescent="0.25">
      <c r="B813" s="87">
        <v>14893370000</v>
      </c>
      <c r="C813" s="87">
        <v>-43.314869000000002</v>
      </c>
      <c r="N813" s="87">
        <v>14893370000</v>
      </c>
      <c r="O813" s="87">
        <v>-73.794692999999995</v>
      </c>
    </row>
    <row r="814" spans="2:15" x14ac:dyDescent="0.25">
      <c r="B814" s="87">
        <v>14972415000</v>
      </c>
      <c r="C814" s="87">
        <v>-44.671585</v>
      </c>
      <c r="N814" s="87">
        <v>14972415000</v>
      </c>
      <c r="O814" s="87">
        <v>-72.739182</v>
      </c>
    </row>
    <row r="815" spans="2:15" x14ac:dyDescent="0.25">
      <c r="B815" s="87">
        <v>15051460000</v>
      </c>
      <c r="C815" s="87">
        <v>-46.381641000000002</v>
      </c>
      <c r="N815" s="87">
        <v>15051460000</v>
      </c>
      <c r="O815" s="87">
        <v>-70.890311999999994</v>
      </c>
    </row>
    <row r="816" spans="2:15" x14ac:dyDescent="0.25">
      <c r="B816" s="87">
        <v>15130505000</v>
      </c>
      <c r="C816" s="87">
        <v>-48.612591000000002</v>
      </c>
      <c r="N816" s="87">
        <v>15130505000</v>
      </c>
      <c r="O816" s="87">
        <v>-65.660186999999993</v>
      </c>
    </row>
    <row r="817" spans="2:15" x14ac:dyDescent="0.25">
      <c r="B817" s="87">
        <v>15209550000</v>
      </c>
      <c r="C817" s="87">
        <v>-50.690894999999998</v>
      </c>
      <c r="N817" s="87">
        <v>15209550000</v>
      </c>
      <c r="O817" s="87">
        <v>-63.793869000000001</v>
      </c>
    </row>
    <row r="818" spans="2:15" x14ac:dyDescent="0.25">
      <c r="B818" s="87">
        <v>15288595000</v>
      </c>
      <c r="C818" s="87">
        <v>-52.851078000000001</v>
      </c>
      <c r="N818" s="87">
        <v>15288595000</v>
      </c>
      <c r="O818" s="87">
        <v>-62.298191000000003</v>
      </c>
    </row>
    <row r="819" spans="2:15" x14ac:dyDescent="0.25">
      <c r="B819" s="87">
        <v>15367640000</v>
      </c>
      <c r="C819" s="87">
        <v>-54.880828999999999</v>
      </c>
      <c r="N819" s="87">
        <v>15367640000</v>
      </c>
      <c r="O819" s="87">
        <v>-60.669395000000002</v>
      </c>
    </row>
    <row r="820" spans="2:15" x14ac:dyDescent="0.25">
      <c r="B820" s="87">
        <v>15446685000</v>
      </c>
      <c r="C820" s="87">
        <v>-56.263396999999998</v>
      </c>
      <c r="N820" s="87">
        <v>15446685000</v>
      </c>
      <c r="O820" s="87">
        <v>-60.566639000000002</v>
      </c>
    </row>
    <row r="821" spans="2:15" x14ac:dyDescent="0.25">
      <c r="B821" s="87">
        <v>15525730000</v>
      </c>
      <c r="C821" s="87">
        <v>-57.313834999999997</v>
      </c>
      <c r="N821" s="87">
        <v>15525730000</v>
      </c>
      <c r="O821" s="87">
        <v>-57.230381000000001</v>
      </c>
    </row>
    <row r="822" spans="2:15" x14ac:dyDescent="0.25">
      <c r="B822" s="87">
        <v>15604775000</v>
      </c>
      <c r="C822" s="87">
        <v>-58.055027000000003</v>
      </c>
      <c r="N822" s="87">
        <v>15604775000</v>
      </c>
      <c r="O822" s="87">
        <v>-53.497776000000002</v>
      </c>
    </row>
    <row r="823" spans="2:15" x14ac:dyDescent="0.25">
      <c r="B823" s="87">
        <v>15683820000</v>
      </c>
      <c r="C823" s="87">
        <v>-58.535271000000002</v>
      </c>
      <c r="N823" s="87">
        <v>15683820000</v>
      </c>
      <c r="O823" s="87">
        <v>-49.422896999999999</v>
      </c>
    </row>
    <row r="824" spans="2:15" x14ac:dyDescent="0.25">
      <c r="B824" s="87">
        <v>15762865000</v>
      </c>
      <c r="C824" s="87">
        <v>-59.470092999999999</v>
      </c>
      <c r="N824" s="87">
        <v>15762865000</v>
      </c>
      <c r="O824" s="87">
        <v>-44.229785999999997</v>
      </c>
    </row>
    <row r="825" spans="2:15" x14ac:dyDescent="0.25">
      <c r="B825" s="87">
        <v>15841910000</v>
      </c>
      <c r="C825" s="87">
        <v>-60.753120000000003</v>
      </c>
      <c r="N825" s="87">
        <v>15841910000</v>
      </c>
      <c r="O825" s="87">
        <v>-38.632347000000003</v>
      </c>
    </row>
    <row r="826" spans="2:15" x14ac:dyDescent="0.25">
      <c r="B826" s="87">
        <v>15920955000</v>
      </c>
      <c r="C826" s="87">
        <v>-61.382281999999996</v>
      </c>
      <c r="N826" s="87">
        <v>15920955000</v>
      </c>
      <c r="O826" s="87">
        <v>-36.204574999999998</v>
      </c>
    </row>
    <row r="827" spans="2:15" x14ac:dyDescent="0.25">
      <c r="B827" s="87">
        <v>16000000000</v>
      </c>
      <c r="C827" s="87">
        <v>-61.947291999999997</v>
      </c>
      <c r="N827" s="87">
        <v>16000000000</v>
      </c>
      <c r="O827" s="87">
        <v>-34.823639</v>
      </c>
    </row>
    <row r="828" spans="2:15" x14ac:dyDescent="0.25">
      <c r="B828" s="87" t="s">
        <v>21</v>
      </c>
      <c r="N828" s="87" t="s">
        <v>21</v>
      </c>
    </row>
    <row r="831" spans="2:15" x14ac:dyDescent="0.25">
      <c r="B831" s="87" t="s">
        <v>24</v>
      </c>
      <c r="N831" s="87" t="s">
        <v>24</v>
      </c>
    </row>
    <row r="832" spans="2:15" x14ac:dyDescent="0.25">
      <c r="B832" s="87" t="s">
        <v>19</v>
      </c>
      <c r="C832" s="87" t="s">
        <v>281</v>
      </c>
      <c r="N832" s="87" t="s">
        <v>19</v>
      </c>
      <c r="O832" s="87" t="s">
        <v>281</v>
      </c>
    </row>
    <row r="833" spans="2:15" x14ac:dyDescent="0.25">
      <c r="B833" s="87">
        <v>191000000</v>
      </c>
      <c r="C833" s="87">
        <v>-78.043921999999995</v>
      </c>
      <c r="N833" s="87">
        <v>191000000</v>
      </c>
      <c r="O833" s="87">
        <v>-82.321724000000003</v>
      </c>
    </row>
    <row r="834" spans="2:15" x14ac:dyDescent="0.25">
      <c r="B834" s="87">
        <v>270045000</v>
      </c>
      <c r="C834" s="87">
        <v>-70.717162999999999</v>
      </c>
      <c r="N834" s="87">
        <v>270045000</v>
      </c>
      <c r="O834" s="87">
        <v>-84.574241999999998</v>
      </c>
    </row>
    <row r="835" spans="2:15" x14ac:dyDescent="0.25">
      <c r="B835" s="87">
        <v>349090000</v>
      </c>
      <c r="C835" s="87">
        <v>-73.644371000000007</v>
      </c>
      <c r="N835" s="87">
        <v>349090000</v>
      </c>
      <c r="O835" s="87">
        <v>-82.578590000000005</v>
      </c>
    </row>
    <row r="836" spans="2:15" x14ac:dyDescent="0.25">
      <c r="B836" s="87">
        <v>428135000</v>
      </c>
      <c r="C836" s="87">
        <v>-90.113463999999993</v>
      </c>
      <c r="N836" s="87">
        <v>428135000</v>
      </c>
      <c r="O836" s="87">
        <v>-72.785781999999998</v>
      </c>
    </row>
    <row r="837" spans="2:15" x14ac:dyDescent="0.25">
      <c r="B837" s="87">
        <v>507180000</v>
      </c>
      <c r="C837" s="87">
        <v>-74.749474000000006</v>
      </c>
      <c r="N837" s="87">
        <v>507180000</v>
      </c>
      <c r="O837" s="87">
        <v>-77.683205000000001</v>
      </c>
    </row>
    <row r="838" spans="2:15" x14ac:dyDescent="0.25">
      <c r="B838" s="87">
        <v>586225000</v>
      </c>
      <c r="C838" s="87">
        <v>-72.622687999999997</v>
      </c>
      <c r="N838" s="87">
        <v>586225000</v>
      </c>
      <c r="O838" s="87">
        <v>-81.552009999999996</v>
      </c>
    </row>
    <row r="839" spans="2:15" x14ac:dyDescent="0.25">
      <c r="B839" s="87">
        <v>665270000</v>
      </c>
      <c r="C839" s="87">
        <v>-72.065246999999999</v>
      </c>
      <c r="N839" s="87">
        <v>665270000</v>
      </c>
      <c r="O839" s="87">
        <v>-75.620223999999993</v>
      </c>
    </row>
    <row r="840" spans="2:15" x14ac:dyDescent="0.25">
      <c r="B840" s="87">
        <v>744315000</v>
      </c>
      <c r="C840" s="87">
        <v>-76.085266000000004</v>
      </c>
      <c r="N840" s="87">
        <v>744315000</v>
      </c>
      <c r="O840" s="87">
        <v>-69.700965999999994</v>
      </c>
    </row>
    <row r="841" spans="2:15" x14ac:dyDescent="0.25">
      <c r="B841" s="87">
        <v>823360000</v>
      </c>
      <c r="C841" s="87">
        <v>-76.172568999999996</v>
      </c>
      <c r="N841" s="87">
        <v>823360000</v>
      </c>
      <c r="O841" s="87">
        <v>-85.564941000000005</v>
      </c>
    </row>
    <row r="842" spans="2:15" x14ac:dyDescent="0.25">
      <c r="B842" s="87">
        <v>902405000</v>
      </c>
      <c r="C842" s="87">
        <v>-89.859306000000004</v>
      </c>
      <c r="N842" s="87">
        <v>902405000</v>
      </c>
      <c r="O842" s="87">
        <v>-71.764617999999999</v>
      </c>
    </row>
    <row r="843" spans="2:15" x14ac:dyDescent="0.25">
      <c r="B843" s="87">
        <v>981450000</v>
      </c>
      <c r="C843" s="87">
        <v>-69.313309000000004</v>
      </c>
      <c r="N843" s="87">
        <v>981450000</v>
      </c>
      <c r="O843" s="87">
        <v>-75.662520999999998</v>
      </c>
    </row>
    <row r="844" spans="2:15" x14ac:dyDescent="0.25">
      <c r="B844" s="87">
        <v>1060495000</v>
      </c>
      <c r="C844" s="87">
        <v>-69.114531999999997</v>
      </c>
      <c r="N844" s="87">
        <v>1060495000</v>
      </c>
      <c r="O844" s="87">
        <v>-70.261818000000005</v>
      </c>
    </row>
    <row r="845" spans="2:15" x14ac:dyDescent="0.25">
      <c r="B845" s="87">
        <v>1139540000</v>
      </c>
      <c r="C845" s="87">
        <v>-67.722992000000005</v>
      </c>
      <c r="N845" s="87">
        <v>1139540000</v>
      </c>
      <c r="O845" s="87">
        <v>-77.477324999999993</v>
      </c>
    </row>
    <row r="846" spans="2:15" x14ac:dyDescent="0.25">
      <c r="B846" s="87">
        <v>1218585000</v>
      </c>
      <c r="C846" s="87">
        <v>-67.040374999999997</v>
      </c>
      <c r="N846" s="87">
        <v>1218585000</v>
      </c>
      <c r="O846" s="87">
        <v>-74.777786000000006</v>
      </c>
    </row>
    <row r="847" spans="2:15" x14ac:dyDescent="0.25">
      <c r="B847" s="87">
        <v>1297630000</v>
      </c>
      <c r="C847" s="87">
        <v>-60.653129999999997</v>
      </c>
      <c r="N847" s="87">
        <v>1297630000</v>
      </c>
      <c r="O847" s="87">
        <v>-72.660522</v>
      </c>
    </row>
    <row r="848" spans="2:15" x14ac:dyDescent="0.25">
      <c r="B848" s="87">
        <v>1376675000</v>
      </c>
      <c r="C848" s="87">
        <v>-59.029152000000003</v>
      </c>
      <c r="N848" s="87">
        <v>1376675000</v>
      </c>
      <c r="O848" s="87">
        <v>-65.353072999999995</v>
      </c>
    </row>
    <row r="849" spans="2:15" x14ac:dyDescent="0.25">
      <c r="B849" s="87">
        <v>1455720000</v>
      </c>
      <c r="C849" s="87">
        <v>-52.602893999999999</v>
      </c>
      <c r="N849" s="87">
        <v>1455720000</v>
      </c>
      <c r="O849" s="87">
        <v>-61.461616999999997</v>
      </c>
    </row>
    <row r="850" spans="2:15" x14ac:dyDescent="0.25">
      <c r="B850" s="87">
        <v>1534765000</v>
      </c>
      <c r="C850" s="87">
        <v>-50.913077999999999</v>
      </c>
      <c r="N850" s="87">
        <v>1534765000</v>
      </c>
      <c r="O850" s="87">
        <v>-61.647671000000003</v>
      </c>
    </row>
    <row r="851" spans="2:15" x14ac:dyDescent="0.25">
      <c r="B851" s="87">
        <v>1613810000</v>
      </c>
      <c r="C851" s="87">
        <v>-39.748939999999997</v>
      </c>
      <c r="N851" s="87">
        <v>1613810000</v>
      </c>
      <c r="O851" s="87">
        <v>-48.546810000000001</v>
      </c>
    </row>
    <row r="852" spans="2:15" x14ac:dyDescent="0.25">
      <c r="B852" s="87">
        <v>1692855000</v>
      </c>
      <c r="C852" s="87">
        <v>-36.631165000000003</v>
      </c>
      <c r="N852" s="87">
        <v>1692855000</v>
      </c>
      <c r="O852" s="87">
        <v>-30.528814000000001</v>
      </c>
    </row>
    <row r="853" spans="2:15" x14ac:dyDescent="0.25">
      <c r="B853" s="87">
        <v>1771900000</v>
      </c>
      <c r="C853" s="87">
        <v>-26.467623</v>
      </c>
      <c r="N853" s="87">
        <v>1771900000</v>
      </c>
      <c r="O853" s="87">
        <v>-18.928238</v>
      </c>
    </row>
    <row r="854" spans="2:15" x14ac:dyDescent="0.25">
      <c r="B854" s="87">
        <v>1850945000</v>
      </c>
      <c r="C854" s="87">
        <v>-24.292044000000001</v>
      </c>
      <c r="N854" s="87">
        <v>1850945000</v>
      </c>
      <c r="O854" s="87">
        <v>-17.211680999999999</v>
      </c>
    </row>
    <row r="855" spans="2:15" x14ac:dyDescent="0.25">
      <c r="B855" s="87">
        <v>1929990000</v>
      </c>
      <c r="C855" s="87">
        <v>-21.322592</v>
      </c>
      <c r="N855" s="87">
        <v>1929990000</v>
      </c>
      <c r="O855" s="87">
        <v>-13.993036</v>
      </c>
    </row>
    <row r="856" spans="2:15" x14ac:dyDescent="0.25">
      <c r="B856" s="87">
        <v>2009035000</v>
      </c>
      <c r="C856" s="87">
        <v>-13.166043</v>
      </c>
      <c r="N856" s="87">
        <v>2009035000</v>
      </c>
      <c r="O856" s="87">
        <v>-13.156497999999999</v>
      </c>
    </row>
    <row r="857" spans="2:15" x14ac:dyDescent="0.25">
      <c r="B857" s="87">
        <v>2088080000</v>
      </c>
      <c r="C857" s="87">
        <v>-11.020894999999999</v>
      </c>
      <c r="N857" s="87">
        <v>2088080000</v>
      </c>
      <c r="O857" s="87">
        <v>-11.118233</v>
      </c>
    </row>
    <row r="858" spans="2:15" x14ac:dyDescent="0.25">
      <c r="B858" s="87">
        <v>2167125000</v>
      </c>
      <c r="C858" s="87">
        <v>-9.1785554999999999</v>
      </c>
      <c r="N858" s="87">
        <v>2167125000</v>
      </c>
      <c r="O858" s="87">
        <v>-10.792768000000001</v>
      </c>
    </row>
    <row r="859" spans="2:15" x14ac:dyDescent="0.25">
      <c r="B859" s="87">
        <v>2246170000</v>
      </c>
      <c r="C859" s="87">
        <v>-8.9887867000000004</v>
      </c>
      <c r="N859" s="87">
        <v>2246170000</v>
      </c>
      <c r="O859" s="87">
        <v>-9.9342460999999993</v>
      </c>
    </row>
    <row r="860" spans="2:15" x14ac:dyDescent="0.25">
      <c r="B860" s="87">
        <v>2325215000</v>
      </c>
      <c r="C860" s="87">
        <v>-9.1456280000000003</v>
      </c>
      <c r="N860" s="87">
        <v>2325215000</v>
      </c>
      <c r="O860" s="87">
        <v>-9.0131329999999998</v>
      </c>
    </row>
    <row r="861" spans="2:15" x14ac:dyDescent="0.25">
      <c r="B861" s="87">
        <v>2404260000</v>
      </c>
      <c r="C861" s="87">
        <v>-9.5272550999999996</v>
      </c>
      <c r="N861" s="87">
        <v>2404260000</v>
      </c>
      <c r="O861" s="87">
        <v>-8.8096495000000008</v>
      </c>
    </row>
    <row r="862" spans="2:15" x14ac:dyDescent="0.25">
      <c r="B862" s="87">
        <v>2483305000</v>
      </c>
      <c r="C862" s="87">
        <v>-9.5914593000000004</v>
      </c>
      <c r="N862" s="87">
        <v>2483305000</v>
      </c>
      <c r="O862" s="87">
        <v>-8.3211308000000006</v>
      </c>
    </row>
    <row r="863" spans="2:15" x14ac:dyDescent="0.25">
      <c r="B863" s="87">
        <v>2562350000</v>
      </c>
      <c r="C863" s="87">
        <v>-9.6321173000000009</v>
      </c>
      <c r="N863" s="87">
        <v>2562350000</v>
      </c>
      <c r="O863" s="87">
        <v>-8.2656050000000008</v>
      </c>
    </row>
    <row r="864" spans="2:15" x14ac:dyDescent="0.25">
      <c r="B864" s="87">
        <v>2641395000</v>
      </c>
      <c r="C864" s="87">
        <v>-9.6600485000000003</v>
      </c>
      <c r="N864" s="87">
        <v>2641395000</v>
      </c>
      <c r="O864" s="87">
        <v>-8.1570167999999992</v>
      </c>
    </row>
    <row r="865" spans="2:15" x14ac:dyDescent="0.25">
      <c r="B865" s="87">
        <v>2720440000</v>
      </c>
      <c r="C865" s="87">
        <v>-9.5245189999999997</v>
      </c>
      <c r="N865" s="87">
        <v>2720440000</v>
      </c>
      <c r="O865" s="87">
        <v>-8.1878566999999993</v>
      </c>
    </row>
    <row r="866" spans="2:15" x14ac:dyDescent="0.25">
      <c r="B866" s="87">
        <v>2799485000</v>
      </c>
      <c r="C866" s="87">
        <v>-9.4358968999999995</v>
      </c>
      <c r="N866" s="87">
        <v>2799485000</v>
      </c>
      <c r="O866" s="87">
        <v>-8.1963691999999995</v>
      </c>
    </row>
    <row r="867" spans="2:15" x14ac:dyDescent="0.25">
      <c r="B867" s="87">
        <v>2878530000</v>
      </c>
      <c r="C867" s="87">
        <v>-9.3770018000000004</v>
      </c>
      <c r="N867" s="87">
        <v>2878530000</v>
      </c>
      <c r="O867" s="87">
        <v>-8.2068414999999995</v>
      </c>
    </row>
    <row r="868" spans="2:15" x14ac:dyDescent="0.25">
      <c r="B868" s="87">
        <v>2957575000</v>
      </c>
      <c r="C868" s="87">
        <v>-9.2725743999999999</v>
      </c>
      <c r="N868" s="87">
        <v>2957575000</v>
      </c>
      <c r="O868" s="87">
        <v>-8.2568473999999998</v>
      </c>
    </row>
    <row r="869" spans="2:15" x14ac:dyDescent="0.25">
      <c r="B869" s="87">
        <v>3036620000</v>
      </c>
      <c r="C869" s="87">
        <v>-9.2781047999999995</v>
      </c>
      <c r="N869" s="87">
        <v>3036620000</v>
      </c>
      <c r="O869" s="87">
        <v>-8.3510342000000009</v>
      </c>
    </row>
    <row r="870" spans="2:15" x14ac:dyDescent="0.25">
      <c r="B870" s="87">
        <v>3115665000</v>
      </c>
      <c r="C870" s="87">
        <v>-9.2388144000000008</v>
      </c>
      <c r="N870" s="87">
        <v>3115665000</v>
      </c>
      <c r="O870" s="87">
        <v>-8.4130734999999994</v>
      </c>
    </row>
    <row r="871" spans="2:15" x14ac:dyDescent="0.25">
      <c r="B871" s="87">
        <v>3194710000</v>
      </c>
      <c r="C871" s="87">
        <v>-9.2563934000000003</v>
      </c>
      <c r="N871" s="87">
        <v>3194710000</v>
      </c>
      <c r="O871" s="87">
        <v>-8.4725131999999999</v>
      </c>
    </row>
    <row r="872" spans="2:15" x14ac:dyDescent="0.25">
      <c r="B872" s="87">
        <v>3273755000</v>
      </c>
      <c r="C872" s="87">
        <v>-9.2193974999999995</v>
      </c>
      <c r="N872" s="87">
        <v>3273755000</v>
      </c>
      <c r="O872" s="87">
        <v>-8.5318451</v>
      </c>
    </row>
    <row r="873" spans="2:15" x14ac:dyDescent="0.25">
      <c r="B873" s="87">
        <v>3352800000</v>
      </c>
      <c r="C873" s="87">
        <v>-8.9645329</v>
      </c>
      <c r="N873" s="87">
        <v>3352800000</v>
      </c>
      <c r="O873" s="87">
        <v>-8.4026384000000007</v>
      </c>
    </row>
    <row r="874" spans="2:15" x14ac:dyDescent="0.25">
      <c r="B874" s="87">
        <v>3431845000</v>
      </c>
      <c r="C874" s="87">
        <v>-8.8516463999999999</v>
      </c>
      <c r="N874" s="87">
        <v>3431845000</v>
      </c>
      <c r="O874" s="87">
        <v>-8.4478711999999998</v>
      </c>
    </row>
    <row r="875" spans="2:15" x14ac:dyDescent="0.25">
      <c r="B875" s="87">
        <v>3510890000</v>
      </c>
      <c r="C875" s="87">
        <v>-8.8148060000000008</v>
      </c>
      <c r="N875" s="87">
        <v>3510890000</v>
      </c>
      <c r="O875" s="87">
        <v>-8.5794791999999998</v>
      </c>
    </row>
    <row r="876" spans="2:15" x14ac:dyDescent="0.25">
      <c r="B876" s="87">
        <v>3589935000</v>
      </c>
      <c r="C876" s="87">
        <v>-8.7935561999999994</v>
      </c>
      <c r="N876" s="87">
        <v>3589935000</v>
      </c>
      <c r="O876" s="87">
        <v>-8.7218064999999996</v>
      </c>
    </row>
    <row r="877" spans="2:15" x14ac:dyDescent="0.25">
      <c r="B877" s="87">
        <v>3668980000</v>
      </c>
      <c r="C877" s="87">
        <v>-8.7561388000000004</v>
      </c>
      <c r="N877" s="87">
        <v>3668980000</v>
      </c>
      <c r="O877" s="87">
        <v>-8.7527665999999993</v>
      </c>
    </row>
    <row r="878" spans="2:15" x14ac:dyDescent="0.25">
      <c r="B878" s="87">
        <v>3748025000</v>
      </c>
      <c r="C878" s="87">
        <v>-8.6803694</v>
      </c>
      <c r="N878" s="87">
        <v>3748025000</v>
      </c>
      <c r="O878" s="87">
        <v>-8.7777156999999999</v>
      </c>
    </row>
    <row r="879" spans="2:15" x14ac:dyDescent="0.25">
      <c r="B879" s="87">
        <v>3827070000</v>
      </c>
      <c r="C879" s="87">
        <v>-8.6016654999999993</v>
      </c>
      <c r="N879" s="87">
        <v>3827070000</v>
      </c>
      <c r="O879" s="87">
        <v>-8.8632889000000006</v>
      </c>
    </row>
    <row r="880" spans="2:15" x14ac:dyDescent="0.25">
      <c r="B880" s="87">
        <v>3906115000</v>
      </c>
      <c r="C880" s="87">
        <v>-8.5349530999999992</v>
      </c>
      <c r="N880" s="87">
        <v>3906115000</v>
      </c>
      <c r="O880" s="87">
        <v>-8.9069424000000001</v>
      </c>
    </row>
    <row r="881" spans="2:15" x14ac:dyDescent="0.25">
      <c r="B881" s="87">
        <v>3985160000</v>
      </c>
      <c r="C881" s="87">
        <v>-8.5126466999999995</v>
      </c>
      <c r="N881" s="87">
        <v>3985160000</v>
      </c>
      <c r="O881" s="87">
        <v>-8.8796014999999997</v>
      </c>
    </row>
    <row r="882" spans="2:15" x14ac:dyDescent="0.25">
      <c r="B882" s="87">
        <v>4064205000</v>
      </c>
      <c r="C882" s="87">
        <v>-8.2661724000000003</v>
      </c>
      <c r="N882" s="87">
        <v>4064205000</v>
      </c>
      <c r="O882" s="87">
        <v>-8.8470668999999997</v>
      </c>
    </row>
    <row r="883" spans="2:15" x14ac:dyDescent="0.25">
      <c r="B883" s="87">
        <v>4143250000</v>
      </c>
      <c r="C883" s="87">
        <v>-8.3075303999999992</v>
      </c>
      <c r="N883" s="87">
        <v>4143250000</v>
      </c>
      <c r="O883" s="87">
        <v>-8.8824196000000004</v>
      </c>
    </row>
    <row r="884" spans="2:15" x14ac:dyDescent="0.25">
      <c r="B884" s="87">
        <v>4222295000</v>
      </c>
      <c r="C884" s="87">
        <v>-8.3198785999999991</v>
      </c>
      <c r="N884" s="87">
        <v>4222295000</v>
      </c>
      <c r="O884" s="87">
        <v>-8.9385118000000006</v>
      </c>
    </row>
    <row r="885" spans="2:15" x14ac:dyDescent="0.25">
      <c r="B885" s="87">
        <v>4301340000</v>
      </c>
      <c r="C885" s="87">
        <v>-8.4236602999999999</v>
      </c>
      <c r="N885" s="87">
        <v>4301340000</v>
      </c>
      <c r="O885" s="87">
        <v>-9.0771799000000009</v>
      </c>
    </row>
    <row r="886" spans="2:15" x14ac:dyDescent="0.25">
      <c r="B886" s="87">
        <v>4380385000</v>
      </c>
      <c r="C886" s="87">
        <v>-8.5127658999999998</v>
      </c>
      <c r="N886" s="87">
        <v>4380385000</v>
      </c>
      <c r="O886" s="87">
        <v>-9.1474437999999996</v>
      </c>
    </row>
    <row r="887" spans="2:15" x14ac:dyDescent="0.25">
      <c r="B887" s="87">
        <v>4459430000</v>
      </c>
      <c r="C887" s="87">
        <v>-8.5486716999999999</v>
      </c>
      <c r="N887" s="87">
        <v>4459430000</v>
      </c>
      <c r="O887" s="87">
        <v>-9.1704577999999994</v>
      </c>
    </row>
    <row r="888" spans="2:15" x14ac:dyDescent="0.25">
      <c r="B888" s="87">
        <v>4538475000</v>
      </c>
      <c r="C888" s="87">
        <v>-8.5974588000000001</v>
      </c>
      <c r="N888" s="87">
        <v>4538475000</v>
      </c>
      <c r="O888" s="87">
        <v>-9.3634862999999999</v>
      </c>
    </row>
    <row r="889" spans="2:15" x14ac:dyDescent="0.25">
      <c r="B889" s="87">
        <v>4617520000</v>
      </c>
      <c r="C889" s="87">
        <v>-8.5768242000000008</v>
      </c>
      <c r="N889" s="87">
        <v>4617520000</v>
      </c>
      <c r="O889" s="87">
        <v>-9.4173659999999995</v>
      </c>
    </row>
    <row r="890" spans="2:15" x14ac:dyDescent="0.25">
      <c r="B890" s="87">
        <v>4696565000</v>
      </c>
      <c r="C890" s="87">
        <v>-8.5707369</v>
      </c>
      <c r="N890" s="87">
        <v>4696565000</v>
      </c>
      <c r="O890" s="87">
        <v>-9.4610146999999998</v>
      </c>
    </row>
    <row r="891" spans="2:15" x14ac:dyDescent="0.25">
      <c r="B891" s="87">
        <v>4775610000</v>
      </c>
      <c r="C891" s="87">
        <v>-8.4249592</v>
      </c>
      <c r="N891" s="87">
        <v>4775610000</v>
      </c>
      <c r="O891" s="87">
        <v>-9.7168349999999997</v>
      </c>
    </row>
    <row r="892" spans="2:15" x14ac:dyDescent="0.25">
      <c r="B892" s="87">
        <v>4854655000</v>
      </c>
      <c r="C892" s="87">
        <v>-8.6269264000000003</v>
      </c>
      <c r="N892" s="87">
        <v>4854655000</v>
      </c>
      <c r="O892" s="87">
        <v>-9.9186324999999993</v>
      </c>
    </row>
    <row r="893" spans="2:15" x14ac:dyDescent="0.25">
      <c r="B893" s="87">
        <v>4933700000</v>
      </c>
      <c r="C893" s="87">
        <v>-8.8502007000000003</v>
      </c>
      <c r="N893" s="87">
        <v>4933700000</v>
      </c>
      <c r="O893" s="87">
        <v>-9.9623536999999995</v>
      </c>
    </row>
    <row r="894" spans="2:15" x14ac:dyDescent="0.25">
      <c r="B894" s="87">
        <v>5012745000</v>
      </c>
      <c r="C894" s="87">
        <v>-8.8445177000000008</v>
      </c>
      <c r="N894" s="87">
        <v>5012745000</v>
      </c>
      <c r="O894" s="87">
        <v>-10.088747</v>
      </c>
    </row>
    <row r="895" spans="2:15" x14ac:dyDescent="0.25">
      <c r="B895" s="87">
        <v>5091790000</v>
      </c>
      <c r="C895" s="87">
        <v>-8.8250312999999991</v>
      </c>
      <c r="N895" s="87">
        <v>5091790000</v>
      </c>
      <c r="O895" s="87">
        <v>-10.152768999999999</v>
      </c>
    </row>
    <row r="896" spans="2:15" x14ac:dyDescent="0.25">
      <c r="B896" s="87">
        <v>5170835000</v>
      </c>
      <c r="C896" s="87">
        <v>-8.8982676999999999</v>
      </c>
      <c r="N896" s="87">
        <v>5170835000</v>
      </c>
      <c r="O896" s="87">
        <v>-10.080266</v>
      </c>
    </row>
    <row r="897" spans="2:15" x14ac:dyDescent="0.25">
      <c r="B897" s="87">
        <v>5249880000</v>
      </c>
      <c r="C897" s="87">
        <v>-9.2783308000000009</v>
      </c>
      <c r="N897" s="87">
        <v>5249880000</v>
      </c>
      <c r="O897" s="87">
        <v>-10.085217999999999</v>
      </c>
    </row>
    <row r="898" spans="2:15" x14ac:dyDescent="0.25">
      <c r="B898" s="87">
        <v>5328925000</v>
      </c>
      <c r="C898" s="87">
        <v>-9.6441259000000006</v>
      </c>
      <c r="N898" s="87">
        <v>5328925000</v>
      </c>
      <c r="O898" s="87">
        <v>-9.8749856999999999</v>
      </c>
    </row>
    <row r="899" spans="2:15" x14ac:dyDescent="0.25">
      <c r="B899" s="87">
        <v>5407970000</v>
      </c>
      <c r="C899" s="87">
        <v>-9.9019089000000005</v>
      </c>
      <c r="N899" s="87">
        <v>5407970000</v>
      </c>
      <c r="O899" s="87">
        <v>-9.8358249999999998</v>
      </c>
    </row>
    <row r="900" spans="2:15" x14ac:dyDescent="0.25">
      <c r="B900" s="87">
        <v>5487015000</v>
      </c>
      <c r="C900" s="87">
        <v>-9.9273776999999992</v>
      </c>
      <c r="N900" s="87">
        <v>5487015000</v>
      </c>
      <c r="O900" s="87">
        <v>-9.9597788000000005</v>
      </c>
    </row>
    <row r="901" spans="2:15" x14ac:dyDescent="0.25">
      <c r="B901" s="87">
        <v>5566060000</v>
      </c>
      <c r="C901" s="87">
        <v>-9.9476479999999992</v>
      </c>
      <c r="N901" s="87">
        <v>5566060000</v>
      </c>
      <c r="O901" s="87">
        <v>-10.173564000000001</v>
      </c>
    </row>
    <row r="902" spans="2:15" x14ac:dyDescent="0.25">
      <c r="B902" s="87">
        <v>5645105000</v>
      </c>
      <c r="C902" s="87">
        <v>-10.428117</v>
      </c>
      <c r="N902" s="87">
        <v>5645105000</v>
      </c>
      <c r="O902" s="87">
        <v>-10.315787</v>
      </c>
    </row>
    <row r="903" spans="2:15" x14ac:dyDescent="0.25">
      <c r="B903" s="87">
        <v>5724150000</v>
      </c>
      <c r="C903" s="87">
        <v>-10.595723</v>
      </c>
      <c r="N903" s="87">
        <v>5724150000</v>
      </c>
      <c r="O903" s="87">
        <v>-10.275487999999999</v>
      </c>
    </row>
    <row r="904" spans="2:15" x14ac:dyDescent="0.25">
      <c r="B904" s="87">
        <v>5803195000</v>
      </c>
      <c r="C904" s="87">
        <v>-10.267128</v>
      </c>
      <c r="N904" s="87">
        <v>5803195000</v>
      </c>
      <c r="O904" s="87">
        <v>-10.486416</v>
      </c>
    </row>
    <row r="905" spans="2:15" x14ac:dyDescent="0.25">
      <c r="B905" s="87">
        <v>5882240000</v>
      </c>
      <c r="C905" s="87">
        <v>-10.424484</v>
      </c>
      <c r="N905" s="87">
        <v>5882240000</v>
      </c>
      <c r="O905" s="87">
        <v>-10.622933</v>
      </c>
    </row>
    <row r="906" spans="2:15" x14ac:dyDescent="0.25">
      <c r="B906" s="87">
        <v>5961285000</v>
      </c>
      <c r="C906" s="87">
        <v>-10.38226</v>
      </c>
      <c r="N906" s="87">
        <v>5961285000</v>
      </c>
      <c r="O906" s="87">
        <v>-10.671153</v>
      </c>
    </row>
    <row r="907" spans="2:15" x14ac:dyDescent="0.25">
      <c r="B907" s="87">
        <v>6040330000</v>
      </c>
      <c r="C907" s="87">
        <v>-10.134264</v>
      </c>
      <c r="N907" s="87">
        <v>6040330000</v>
      </c>
      <c r="O907" s="87">
        <v>-10.832905999999999</v>
      </c>
    </row>
    <row r="908" spans="2:15" x14ac:dyDescent="0.25">
      <c r="B908" s="87">
        <v>6119375000</v>
      </c>
      <c r="C908" s="87">
        <v>-10.727509</v>
      </c>
      <c r="N908" s="87">
        <v>6119375000</v>
      </c>
      <c r="O908" s="87">
        <v>-10.823197</v>
      </c>
    </row>
    <row r="909" spans="2:15" x14ac:dyDescent="0.25">
      <c r="B909" s="87">
        <v>6198420000</v>
      </c>
      <c r="C909" s="87">
        <v>-11.193007</v>
      </c>
      <c r="N909" s="87">
        <v>6198420000</v>
      </c>
      <c r="O909" s="87">
        <v>-10.718757</v>
      </c>
    </row>
    <row r="910" spans="2:15" x14ac:dyDescent="0.25">
      <c r="B910" s="87">
        <v>6277465000</v>
      </c>
      <c r="C910" s="87">
        <v>-11.029921999999999</v>
      </c>
      <c r="N910" s="87">
        <v>6277465000</v>
      </c>
      <c r="O910" s="87">
        <v>-10.646496000000001</v>
      </c>
    </row>
    <row r="911" spans="2:15" x14ac:dyDescent="0.25">
      <c r="B911" s="87">
        <v>6356510000</v>
      </c>
      <c r="C911" s="87">
        <v>-10.747567</v>
      </c>
      <c r="N911" s="87">
        <v>6356510000</v>
      </c>
      <c r="O911" s="87">
        <v>-10.684514</v>
      </c>
    </row>
    <row r="912" spans="2:15" x14ac:dyDescent="0.25">
      <c r="B912" s="87">
        <v>6435555000</v>
      </c>
      <c r="C912" s="87">
        <v>-10.685566</v>
      </c>
      <c r="N912" s="87">
        <v>6435555000</v>
      </c>
      <c r="O912" s="87">
        <v>-10.84858</v>
      </c>
    </row>
    <row r="913" spans="2:15" x14ac:dyDescent="0.25">
      <c r="B913" s="87">
        <v>6514600000</v>
      </c>
      <c r="C913" s="87">
        <v>-11.808984000000001</v>
      </c>
      <c r="N913" s="87">
        <v>6514600000</v>
      </c>
      <c r="O913" s="87">
        <v>-10.803661999999999</v>
      </c>
    </row>
    <row r="914" spans="2:15" x14ac:dyDescent="0.25">
      <c r="B914" s="87">
        <v>6593645000</v>
      </c>
      <c r="C914" s="87">
        <v>-11.811494</v>
      </c>
      <c r="N914" s="87">
        <v>6593645000</v>
      </c>
      <c r="O914" s="87">
        <v>-10.745521999999999</v>
      </c>
    </row>
    <row r="915" spans="2:15" x14ac:dyDescent="0.25">
      <c r="B915" s="87">
        <v>6672690000</v>
      </c>
      <c r="C915" s="87">
        <v>-12.263788999999999</v>
      </c>
      <c r="N915" s="87">
        <v>6672690000</v>
      </c>
      <c r="O915" s="87">
        <v>-10.753011000000001</v>
      </c>
    </row>
    <row r="916" spans="2:15" x14ac:dyDescent="0.25">
      <c r="B916" s="87">
        <v>6751735000</v>
      </c>
      <c r="C916" s="87">
        <v>-11.852041</v>
      </c>
      <c r="N916" s="87">
        <v>6751735000</v>
      </c>
      <c r="O916" s="87">
        <v>-10.691525</v>
      </c>
    </row>
    <row r="917" spans="2:15" x14ac:dyDescent="0.25">
      <c r="B917" s="87">
        <v>6830780000</v>
      </c>
      <c r="C917" s="87">
        <v>-10.640867</v>
      </c>
      <c r="N917" s="87">
        <v>6830780000</v>
      </c>
      <c r="O917" s="87">
        <v>-10.926504</v>
      </c>
    </row>
    <row r="918" spans="2:15" x14ac:dyDescent="0.25">
      <c r="B918" s="87">
        <v>6909825000</v>
      </c>
      <c r="C918" s="87">
        <v>-12.602788</v>
      </c>
      <c r="N918" s="87">
        <v>6909825000</v>
      </c>
      <c r="O918" s="87">
        <v>-11.048945</v>
      </c>
    </row>
    <row r="919" spans="2:15" x14ac:dyDescent="0.25">
      <c r="B919" s="87">
        <v>6988870000</v>
      </c>
      <c r="C919" s="87">
        <v>-13.444853</v>
      </c>
      <c r="N919" s="87">
        <v>6988870000</v>
      </c>
      <c r="O919" s="87">
        <v>-10.740402</v>
      </c>
    </row>
    <row r="920" spans="2:15" x14ac:dyDescent="0.25">
      <c r="B920" s="87">
        <v>7067915000</v>
      </c>
      <c r="C920" s="87">
        <v>-11.258647</v>
      </c>
      <c r="N920" s="87">
        <v>7067915000</v>
      </c>
      <c r="O920" s="87">
        <v>-10.869258</v>
      </c>
    </row>
    <row r="921" spans="2:15" x14ac:dyDescent="0.25">
      <c r="B921" s="87">
        <v>7146960000</v>
      </c>
      <c r="C921" s="87">
        <v>-11.914021</v>
      </c>
      <c r="N921" s="87">
        <v>7146960000</v>
      </c>
      <c r="O921" s="87">
        <v>-11.060817</v>
      </c>
    </row>
    <row r="922" spans="2:15" x14ac:dyDescent="0.25">
      <c r="B922" s="87">
        <v>7226005000</v>
      </c>
      <c r="C922" s="87">
        <v>-12.884316999999999</v>
      </c>
      <c r="N922" s="87">
        <v>7226005000</v>
      </c>
      <c r="O922" s="87">
        <v>-10.935317</v>
      </c>
    </row>
    <row r="923" spans="2:15" x14ac:dyDescent="0.25">
      <c r="B923" s="87">
        <v>7305050000</v>
      </c>
      <c r="C923" s="87">
        <v>-12.880219</v>
      </c>
      <c r="N923" s="87">
        <v>7305050000</v>
      </c>
      <c r="O923" s="87">
        <v>-10.956390000000001</v>
      </c>
    </row>
    <row r="924" spans="2:15" x14ac:dyDescent="0.25">
      <c r="B924" s="87">
        <v>7384095000</v>
      </c>
      <c r="C924" s="87">
        <v>-13.713412999999999</v>
      </c>
      <c r="N924" s="87">
        <v>7384095000</v>
      </c>
      <c r="O924" s="87">
        <v>-10.975873</v>
      </c>
    </row>
    <row r="925" spans="2:15" x14ac:dyDescent="0.25">
      <c r="B925" s="87">
        <v>7463140000</v>
      </c>
      <c r="C925" s="87">
        <v>-13.228730000000001</v>
      </c>
      <c r="N925" s="87">
        <v>7463140000</v>
      </c>
      <c r="O925" s="87">
        <v>-10.882966</v>
      </c>
    </row>
    <row r="926" spans="2:15" x14ac:dyDescent="0.25">
      <c r="B926" s="87">
        <v>7542185000</v>
      </c>
      <c r="C926" s="87">
        <v>-12.664849</v>
      </c>
      <c r="N926" s="87">
        <v>7542185000</v>
      </c>
      <c r="O926" s="87">
        <v>-11.122714999999999</v>
      </c>
    </row>
    <row r="927" spans="2:15" x14ac:dyDescent="0.25">
      <c r="B927" s="87">
        <v>7621230000</v>
      </c>
      <c r="C927" s="87">
        <v>-15.079905999999999</v>
      </c>
      <c r="N927" s="87">
        <v>7621230000</v>
      </c>
      <c r="O927" s="87">
        <v>-11.317345</v>
      </c>
    </row>
    <row r="928" spans="2:15" x14ac:dyDescent="0.25">
      <c r="B928" s="87">
        <v>7700275000</v>
      </c>
      <c r="C928" s="87">
        <v>-16.637407</v>
      </c>
      <c r="N928" s="87">
        <v>7700275000</v>
      </c>
      <c r="O928" s="87">
        <v>-11.018794</v>
      </c>
    </row>
    <row r="929" spans="2:15" x14ac:dyDescent="0.25">
      <c r="B929" s="87">
        <v>7779320000</v>
      </c>
      <c r="C929" s="87">
        <v>-14.335803</v>
      </c>
      <c r="N929" s="87">
        <v>7779320000</v>
      </c>
      <c r="O929" s="87">
        <v>-10.917332999999999</v>
      </c>
    </row>
    <row r="930" spans="2:15" x14ac:dyDescent="0.25">
      <c r="B930" s="87">
        <v>7858365000</v>
      </c>
      <c r="C930" s="87">
        <v>-14.275605000000001</v>
      </c>
      <c r="N930" s="87">
        <v>7858365000</v>
      </c>
      <c r="O930" s="87">
        <v>-11.339734999999999</v>
      </c>
    </row>
    <row r="931" spans="2:15" x14ac:dyDescent="0.25">
      <c r="B931" s="87">
        <v>7937410000</v>
      </c>
      <c r="C931" s="87">
        <v>-18.328437999999998</v>
      </c>
      <c r="N931" s="87">
        <v>7937410000</v>
      </c>
      <c r="O931" s="87">
        <v>-11.799859</v>
      </c>
    </row>
    <row r="932" spans="2:15" x14ac:dyDescent="0.25">
      <c r="B932" s="87">
        <v>8016455000</v>
      </c>
      <c r="C932" s="87">
        <v>-18.960011999999999</v>
      </c>
      <c r="N932" s="87">
        <v>8016455000</v>
      </c>
      <c r="O932" s="87">
        <v>-11.308629</v>
      </c>
    </row>
    <row r="933" spans="2:15" x14ac:dyDescent="0.25">
      <c r="B933" s="87">
        <v>8095500000</v>
      </c>
      <c r="C933" s="87">
        <v>-16.708328000000002</v>
      </c>
      <c r="N933" s="87">
        <v>8095500000</v>
      </c>
      <c r="O933" s="87">
        <v>-11.287991999999999</v>
      </c>
    </row>
    <row r="934" spans="2:15" x14ac:dyDescent="0.25">
      <c r="B934" s="87">
        <v>8174545000</v>
      </c>
      <c r="C934" s="87">
        <v>-18.622388999999998</v>
      </c>
      <c r="N934" s="87">
        <v>8174545000</v>
      </c>
      <c r="O934" s="87">
        <v>-11.705033999999999</v>
      </c>
    </row>
    <row r="935" spans="2:15" x14ac:dyDescent="0.25">
      <c r="B935" s="87">
        <v>8253590000</v>
      </c>
      <c r="C935" s="87">
        <v>-19.373602000000002</v>
      </c>
      <c r="N935" s="87">
        <v>8253590000</v>
      </c>
      <c r="O935" s="87">
        <v>-11.801323999999999</v>
      </c>
    </row>
    <row r="936" spans="2:15" x14ac:dyDescent="0.25">
      <c r="B936" s="87">
        <v>8332635000</v>
      </c>
      <c r="C936" s="87">
        <v>-20.366624999999999</v>
      </c>
      <c r="N936" s="87">
        <v>8332635000</v>
      </c>
      <c r="O936" s="87">
        <v>-12.365581000000001</v>
      </c>
    </row>
    <row r="937" spans="2:15" x14ac:dyDescent="0.25">
      <c r="B937" s="87">
        <v>8411680000</v>
      </c>
      <c r="C937" s="87">
        <v>-24.744223000000002</v>
      </c>
      <c r="N937" s="87">
        <v>8411680000</v>
      </c>
      <c r="O937" s="87">
        <v>-12.893331999999999</v>
      </c>
    </row>
    <row r="938" spans="2:15" x14ac:dyDescent="0.25">
      <c r="B938" s="87">
        <v>8490725000</v>
      </c>
      <c r="C938" s="87">
        <v>-22.904237999999999</v>
      </c>
      <c r="N938" s="87">
        <v>8490725000</v>
      </c>
      <c r="O938" s="87">
        <v>-12.508276</v>
      </c>
    </row>
    <row r="939" spans="2:15" x14ac:dyDescent="0.25">
      <c r="B939" s="87">
        <v>8569770000</v>
      </c>
      <c r="C939" s="87">
        <v>-21.434996000000002</v>
      </c>
      <c r="N939" s="87">
        <v>8569770000</v>
      </c>
      <c r="O939" s="87">
        <v>-12.633573999999999</v>
      </c>
    </row>
    <row r="940" spans="2:15" x14ac:dyDescent="0.25">
      <c r="B940" s="87">
        <v>8648815000</v>
      </c>
      <c r="C940" s="87">
        <v>-26.659412</v>
      </c>
      <c r="N940" s="87">
        <v>8648815000</v>
      </c>
      <c r="O940" s="87">
        <v>-13.584678</v>
      </c>
    </row>
    <row r="941" spans="2:15" x14ac:dyDescent="0.25">
      <c r="B941" s="87">
        <v>8727860000</v>
      </c>
      <c r="C941" s="87">
        <v>-28.087720999999998</v>
      </c>
      <c r="N941" s="87">
        <v>8727860000</v>
      </c>
      <c r="O941" s="87">
        <v>-13.310432</v>
      </c>
    </row>
    <row r="942" spans="2:15" x14ac:dyDescent="0.25">
      <c r="B942" s="87">
        <v>8806905000</v>
      </c>
      <c r="C942" s="87">
        <v>-26.069922999999999</v>
      </c>
      <c r="N942" s="87">
        <v>8806905000</v>
      </c>
      <c r="O942" s="87">
        <v>-13.119370999999999</v>
      </c>
    </row>
    <row r="943" spans="2:15" x14ac:dyDescent="0.25">
      <c r="B943" s="87">
        <v>8885950000</v>
      </c>
      <c r="C943" s="87">
        <v>-30.243379999999998</v>
      </c>
      <c r="N943" s="87">
        <v>8885950000</v>
      </c>
      <c r="O943" s="87">
        <v>-13.881677</v>
      </c>
    </row>
    <row r="944" spans="2:15" x14ac:dyDescent="0.25">
      <c r="B944" s="87">
        <v>8964995000</v>
      </c>
      <c r="C944" s="87">
        <v>-33.265377000000001</v>
      </c>
      <c r="N944" s="87">
        <v>8964995000</v>
      </c>
      <c r="O944" s="87">
        <v>-14.083923</v>
      </c>
    </row>
    <row r="945" spans="2:15" x14ac:dyDescent="0.25">
      <c r="B945" s="87">
        <v>9044040000</v>
      </c>
      <c r="C945" s="87">
        <v>-28.828309999999998</v>
      </c>
      <c r="N945" s="87">
        <v>9044040000</v>
      </c>
      <c r="O945" s="87">
        <v>-13.146075</v>
      </c>
    </row>
    <row r="946" spans="2:15" x14ac:dyDescent="0.25">
      <c r="B946" s="87">
        <v>9123085000</v>
      </c>
      <c r="C946" s="87">
        <v>-28.597640999999999</v>
      </c>
      <c r="N946" s="87">
        <v>9123085000</v>
      </c>
      <c r="O946" s="87">
        <v>-13.326071000000001</v>
      </c>
    </row>
    <row r="947" spans="2:15" x14ac:dyDescent="0.25">
      <c r="B947" s="87">
        <v>9202130000</v>
      </c>
      <c r="C947" s="87">
        <v>-36.774890999999997</v>
      </c>
      <c r="N947" s="87">
        <v>9202130000</v>
      </c>
      <c r="O947" s="87">
        <v>-15.037687999999999</v>
      </c>
    </row>
    <row r="948" spans="2:15" x14ac:dyDescent="0.25">
      <c r="B948" s="87">
        <v>9281175000</v>
      </c>
      <c r="C948" s="87">
        <v>-36.798842999999998</v>
      </c>
      <c r="N948" s="87">
        <v>9281175000</v>
      </c>
      <c r="O948" s="87">
        <v>-14.424184</v>
      </c>
    </row>
    <row r="949" spans="2:15" x14ac:dyDescent="0.25">
      <c r="B949" s="87">
        <v>9360220000</v>
      </c>
      <c r="C949" s="87">
        <v>-33.098095000000001</v>
      </c>
      <c r="N949" s="87">
        <v>9360220000</v>
      </c>
      <c r="O949" s="87">
        <v>-13.631638000000001</v>
      </c>
    </row>
    <row r="950" spans="2:15" x14ac:dyDescent="0.25">
      <c r="B950" s="87">
        <v>9439265000</v>
      </c>
      <c r="C950" s="87">
        <v>-38.103413000000003</v>
      </c>
      <c r="N950" s="87">
        <v>9439265000</v>
      </c>
      <c r="O950" s="87">
        <v>-14.811299</v>
      </c>
    </row>
    <row r="951" spans="2:15" x14ac:dyDescent="0.25">
      <c r="B951" s="87">
        <v>9518310000</v>
      </c>
      <c r="C951" s="87">
        <v>-38.643580999999998</v>
      </c>
      <c r="N951" s="87">
        <v>9518310000</v>
      </c>
      <c r="O951" s="87">
        <v>-14.502119</v>
      </c>
    </row>
    <row r="952" spans="2:15" x14ac:dyDescent="0.25">
      <c r="B952" s="87">
        <v>9597355000</v>
      </c>
      <c r="C952" s="87">
        <v>-34.589179999999999</v>
      </c>
      <c r="N952" s="87">
        <v>9597355000</v>
      </c>
      <c r="O952" s="87">
        <v>-13.62011</v>
      </c>
    </row>
    <row r="953" spans="2:15" x14ac:dyDescent="0.25">
      <c r="B953" s="87">
        <v>9676400000</v>
      </c>
      <c r="C953" s="87">
        <v>-39.908031000000001</v>
      </c>
      <c r="N953" s="87">
        <v>9676400000</v>
      </c>
      <c r="O953" s="87">
        <v>-14.953829000000001</v>
      </c>
    </row>
    <row r="954" spans="2:15" x14ac:dyDescent="0.25">
      <c r="B954" s="87">
        <v>9755445000</v>
      </c>
      <c r="C954" s="87">
        <v>-42.288155000000003</v>
      </c>
      <c r="N954" s="87">
        <v>9755445000</v>
      </c>
      <c r="O954" s="87">
        <v>-15.171965999999999</v>
      </c>
    </row>
    <row r="955" spans="2:15" x14ac:dyDescent="0.25">
      <c r="B955" s="87">
        <v>9834490000</v>
      </c>
      <c r="C955" s="87">
        <v>-36.648280999999997</v>
      </c>
      <c r="N955" s="87">
        <v>9834490000</v>
      </c>
      <c r="O955" s="87">
        <v>-13.671773</v>
      </c>
    </row>
    <row r="956" spans="2:15" x14ac:dyDescent="0.25">
      <c r="B956" s="87">
        <v>9913535000</v>
      </c>
      <c r="C956" s="87">
        <v>-38.819000000000003</v>
      </c>
      <c r="N956" s="87">
        <v>9913535000</v>
      </c>
      <c r="O956" s="87">
        <v>-14.198556</v>
      </c>
    </row>
    <row r="957" spans="2:15" x14ac:dyDescent="0.25">
      <c r="B957" s="87">
        <v>9992580000</v>
      </c>
      <c r="C957" s="87">
        <v>-42.022311999999999</v>
      </c>
      <c r="N957" s="87">
        <v>9992580000</v>
      </c>
      <c r="O957" s="87">
        <v>-14.704514</v>
      </c>
    </row>
    <row r="958" spans="2:15" x14ac:dyDescent="0.25">
      <c r="B958" s="87">
        <v>10071625000</v>
      </c>
      <c r="C958" s="87">
        <v>-35.632022999999997</v>
      </c>
      <c r="N958" s="87">
        <v>10071625000</v>
      </c>
      <c r="O958" s="87">
        <v>-13.232808</v>
      </c>
    </row>
    <row r="959" spans="2:15" x14ac:dyDescent="0.25">
      <c r="B959" s="87">
        <v>10150670000</v>
      </c>
      <c r="C959" s="87">
        <v>-34.234324999999998</v>
      </c>
      <c r="N959" s="87">
        <v>10150670000</v>
      </c>
      <c r="O959" s="87">
        <v>-13.15826</v>
      </c>
    </row>
    <row r="960" spans="2:15" x14ac:dyDescent="0.25">
      <c r="B960" s="87">
        <v>10229715000</v>
      </c>
      <c r="C960" s="87">
        <v>-40.771217</v>
      </c>
      <c r="N960" s="87">
        <v>10229715000</v>
      </c>
      <c r="O960" s="87">
        <v>-14.548715</v>
      </c>
    </row>
    <row r="961" spans="2:15" x14ac:dyDescent="0.25">
      <c r="B961" s="87">
        <v>10308760000</v>
      </c>
      <c r="C961" s="87">
        <v>-36.21508</v>
      </c>
      <c r="N961" s="87">
        <v>10308760000</v>
      </c>
      <c r="O961" s="87">
        <v>-13.483077</v>
      </c>
    </row>
    <row r="962" spans="2:15" x14ac:dyDescent="0.25">
      <c r="B962" s="87">
        <v>10387805000</v>
      </c>
      <c r="C962" s="87">
        <v>-28.521111999999999</v>
      </c>
      <c r="N962" s="87">
        <v>10387805000</v>
      </c>
      <c r="O962" s="87">
        <v>-12.515243999999999</v>
      </c>
    </row>
    <row r="963" spans="2:15" x14ac:dyDescent="0.25">
      <c r="B963" s="87">
        <v>10466850000</v>
      </c>
      <c r="C963" s="87">
        <v>-34.52084</v>
      </c>
      <c r="N963" s="87">
        <v>10466850000</v>
      </c>
      <c r="O963" s="87">
        <v>-13.442242</v>
      </c>
    </row>
    <row r="964" spans="2:15" x14ac:dyDescent="0.25">
      <c r="B964" s="87">
        <v>10545895000</v>
      </c>
      <c r="C964" s="87">
        <v>-34.663746000000003</v>
      </c>
      <c r="N964" s="87">
        <v>10545895000</v>
      </c>
      <c r="O964" s="87">
        <v>-13.578635999999999</v>
      </c>
    </row>
    <row r="965" spans="2:15" x14ac:dyDescent="0.25">
      <c r="B965" s="87">
        <v>10624940000</v>
      </c>
      <c r="C965" s="87">
        <v>-25.827805999999999</v>
      </c>
      <c r="N965" s="87">
        <v>10624940000</v>
      </c>
      <c r="O965" s="87">
        <v>-12.345967</v>
      </c>
    </row>
    <row r="966" spans="2:15" x14ac:dyDescent="0.25">
      <c r="B966" s="87">
        <v>10703985000</v>
      </c>
      <c r="C966" s="87">
        <v>-27.459817999999999</v>
      </c>
      <c r="N966" s="87">
        <v>10703985000</v>
      </c>
      <c r="O966" s="87">
        <v>-12.674158</v>
      </c>
    </row>
    <row r="967" spans="2:15" x14ac:dyDescent="0.25">
      <c r="B967" s="87">
        <v>10783030000</v>
      </c>
      <c r="C967" s="87">
        <v>-28.343710000000002</v>
      </c>
      <c r="N967" s="87">
        <v>10783030000</v>
      </c>
      <c r="O967" s="87">
        <v>-12.819195000000001</v>
      </c>
    </row>
    <row r="968" spans="2:15" x14ac:dyDescent="0.25">
      <c r="B968" s="87">
        <v>10862075000</v>
      </c>
      <c r="C968" s="87">
        <v>-23.505307999999999</v>
      </c>
      <c r="N968" s="87">
        <v>10862075000</v>
      </c>
      <c r="O968" s="87">
        <v>-12.275928</v>
      </c>
    </row>
    <row r="969" spans="2:15" x14ac:dyDescent="0.25">
      <c r="B969" s="87">
        <v>10941120000</v>
      </c>
      <c r="C969" s="87">
        <v>-23.505554</v>
      </c>
      <c r="N969" s="87">
        <v>10941120000</v>
      </c>
      <c r="O969" s="87">
        <v>-12.368423</v>
      </c>
    </row>
    <row r="970" spans="2:15" x14ac:dyDescent="0.25">
      <c r="B970" s="87">
        <v>11020165000</v>
      </c>
      <c r="C970" s="87">
        <v>-22.494108000000001</v>
      </c>
      <c r="N970" s="87">
        <v>11020165000</v>
      </c>
      <c r="O970" s="87">
        <v>-12.268079999999999</v>
      </c>
    </row>
    <row r="971" spans="2:15" x14ac:dyDescent="0.25">
      <c r="B971" s="87">
        <v>11099210000</v>
      </c>
      <c r="C971" s="87">
        <v>-18.353838</v>
      </c>
      <c r="N971" s="87">
        <v>11099210000</v>
      </c>
      <c r="O971" s="87">
        <v>-12.0039</v>
      </c>
    </row>
    <row r="972" spans="2:15" x14ac:dyDescent="0.25">
      <c r="B972" s="87">
        <v>11178255000</v>
      </c>
      <c r="C972" s="87">
        <v>-18.241282000000002</v>
      </c>
      <c r="N972" s="87">
        <v>11178255000</v>
      </c>
      <c r="O972" s="87">
        <v>-12.048109999999999</v>
      </c>
    </row>
    <row r="973" spans="2:15" x14ac:dyDescent="0.25">
      <c r="B973" s="87">
        <v>11257300000</v>
      </c>
      <c r="C973" s="87">
        <v>-19.71594</v>
      </c>
      <c r="N973" s="87">
        <v>11257300000</v>
      </c>
      <c r="O973" s="87">
        <v>-12.183752999999999</v>
      </c>
    </row>
    <row r="974" spans="2:15" x14ac:dyDescent="0.25">
      <c r="B974" s="87">
        <v>11336345000</v>
      </c>
      <c r="C974" s="87">
        <v>-17.123348</v>
      </c>
      <c r="N974" s="87">
        <v>11336345000</v>
      </c>
      <c r="O974" s="87">
        <v>-12.046927999999999</v>
      </c>
    </row>
    <row r="975" spans="2:15" x14ac:dyDescent="0.25">
      <c r="B975" s="87">
        <v>11415390000</v>
      </c>
      <c r="C975" s="87">
        <v>-14.662879999999999</v>
      </c>
      <c r="N975" s="87">
        <v>11415390000</v>
      </c>
      <c r="O975" s="87">
        <v>-11.943731</v>
      </c>
    </row>
    <row r="976" spans="2:15" x14ac:dyDescent="0.25">
      <c r="B976" s="87">
        <v>11494435000</v>
      </c>
      <c r="C976" s="87">
        <v>-15.679244000000001</v>
      </c>
      <c r="N976" s="87">
        <v>11494435000</v>
      </c>
      <c r="O976" s="87">
        <v>-12.222782</v>
      </c>
    </row>
    <row r="977" spans="2:15" x14ac:dyDescent="0.25">
      <c r="B977" s="87">
        <v>11573480000</v>
      </c>
      <c r="C977" s="87">
        <v>-14.987384</v>
      </c>
      <c r="N977" s="87">
        <v>11573480000</v>
      </c>
      <c r="O977" s="87">
        <v>-12.295101000000001</v>
      </c>
    </row>
    <row r="978" spans="2:15" x14ac:dyDescent="0.25">
      <c r="B978" s="87">
        <v>11652525000</v>
      </c>
      <c r="C978" s="87">
        <v>-13.146165999999999</v>
      </c>
      <c r="N978" s="87">
        <v>11652525000</v>
      </c>
      <c r="O978" s="87">
        <v>-12.41882</v>
      </c>
    </row>
    <row r="979" spans="2:15" x14ac:dyDescent="0.25">
      <c r="B979" s="87">
        <v>11731570000</v>
      </c>
      <c r="C979" s="87">
        <v>-14.207582</v>
      </c>
      <c r="N979" s="87">
        <v>11731570000</v>
      </c>
      <c r="O979" s="87">
        <v>-13.372451</v>
      </c>
    </row>
    <row r="980" spans="2:15" x14ac:dyDescent="0.25">
      <c r="B980" s="87">
        <v>11810615000</v>
      </c>
      <c r="C980" s="87">
        <v>-14.884924</v>
      </c>
      <c r="N980" s="87">
        <v>11810615000</v>
      </c>
      <c r="O980" s="87">
        <v>-13.903250999999999</v>
      </c>
    </row>
    <row r="981" spans="2:15" x14ac:dyDescent="0.25">
      <c r="B981" s="87">
        <v>11889660000</v>
      </c>
      <c r="C981" s="87">
        <v>-13.591942</v>
      </c>
      <c r="N981" s="87">
        <v>11889660000</v>
      </c>
      <c r="O981" s="87">
        <v>-15.109349999999999</v>
      </c>
    </row>
    <row r="982" spans="2:15" x14ac:dyDescent="0.25">
      <c r="B982" s="87">
        <v>11968705000</v>
      </c>
      <c r="C982" s="87">
        <v>-13.798318</v>
      </c>
      <c r="N982" s="87">
        <v>11968705000</v>
      </c>
      <c r="O982" s="87">
        <v>-18.390284000000001</v>
      </c>
    </row>
    <row r="983" spans="2:15" x14ac:dyDescent="0.25">
      <c r="B983" s="87">
        <v>12047750000</v>
      </c>
      <c r="C983" s="87">
        <v>-14.417749000000001</v>
      </c>
      <c r="N983" s="87">
        <v>12047750000</v>
      </c>
      <c r="O983" s="87">
        <v>-20.822182000000002</v>
      </c>
    </row>
    <row r="984" spans="2:15" x14ac:dyDescent="0.25">
      <c r="B984" s="87">
        <v>12126795000</v>
      </c>
      <c r="C984" s="87">
        <v>-14.500651</v>
      </c>
      <c r="N984" s="87">
        <v>12126795000</v>
      </c>
      <c r="O984" s="87">
        <v>-25.803788999999998</v>
      </c>
    </row>
    <row r="985" spans="2:15" x14ac:dyDescent="0.25">
      <c r="B985" s="87">
        <v>12205840000</v>
      </c>
      <c r="C985" s="87">
        <v>-14.957273000000001</v>
      </c>
      <c r="N985" s="87">
        <v>12205840000</v>
      </c>
      <c r="O985" s="87">
        <v>-30.973299000000001</v>
      </c>
    </row>
    <row r="986" spans="2:15" x14ac:dyDescent="0.25">
      <c r="B986" s="87">
        <v>12284885000</v>
      </c>
      <c r="C986" s="87">
        <v>-15.265236</v>
      </c>
      <c r="N986" s="87">
        <v>12284885000</v>
      </c>
      <c r="O986" s="87">
        <v>-35.523837999999998</v>
      </c>
    </row>
    <row r="987" spans="2:15" x14ac:dyDescent="0.25">
      <c r="B987" s="87">
        <v>12363930000</v>
      </c>
      <c r="C987" s="87">
        <v>-15.377602</v>
      </c>
      <c r="N987" s="87">
        <v>12363930000</v>
      </c>
      <c r="O987" s="87">
        <v>-43.474640000000001</v>
      </c>
    </row>
    <row r="988" spans="2:15" x14ac:dyDescent="0.25">
      <c r="B988" s="87">
        <v>12442975000</v>
      </c>
      <c r="C988" s="87">
        <v>-16.052966999999999</v>
      </c>
      <c r="N988" s="87">
        <v>12442975000</v>
      </c>
      <c r="O988" s="87">
        <v>-49.566012999999998</v>
      </c>
    </row>
    <row r="989" spans="2:15" x14ac:dyDescent="0.25">
      <c r="B989" s="87">
        <v>12522020000</v>
      </c>
      <c r="C989" s="87">
        <v>-16.651530999999999</v>
      </c>
      <c r="N989" s="87">
        <v>12522020000</v>
      </c>
      <c r="O989" s="87">
        <v>-52.170642999999998</v>
      </c>
    </row>
    <row r="990" spans="2:15" x14ac:dyDescent="0.25">
      <c r="B990" s="87">
        <v>12601065000</v>
      </c>
      <c r="C990" s="87">
        <v>-16.829357000000002</v>
      </c>
      <c r="N990" s="87">
        <v>12601065000</v>
      </c>
      <c r="O990" s="87">
        <v>-54.022640000000003</v>
      </c>
    </row>
    <row r="991" spans="2:15" x14ac:dyDescent="0.25">
      <c r="B991" s="87">
        <v>12680110000</v>
      </c>
      <c r="C991" s="87">
        <v>-17.539755</v>
      </c>
      <c r="N991" s="87">
        <v>12680110000</v>
      </c>
      <c r="O991" s="87">
        <v>-55.794525</v>
      </c>
    </row>
    <row r="992" spans="2:15" x14ac:dyDescent="0.25">
      <c r="B992" s="87">
        <v>12759155000</v>
      </c>
      <c r="C992" s="87">
        <v>-18.439211</v>
      </c>
      <c r="N992" s="87">
        <v>12759155000</v>
      </c>
      <c r="O992" s="87">
        <v>-56.592627999999998</v>
      </c>
    </row>
    <row r="993" spans="2:15" x14ac:dyDescent="0.25">
      <c r="B993" s="87">
        <v>12838200000</v>
      </c>
      <c r="C993" s="87">
        <v>-18.262505999999998</v>
      </c>
      <c r="N993" s="87">
        <v>12838200000</v>
      </c>
      <c r="O993" s="87">
        <v>-56.334170999999998</v>
      </c>
    </row>
    <row r="994" spans="2:15" x14ac:dyDescent="0.25">
      <c r="B994" s="87">
        <v>12917245000</v>
      </c>
      <c r="C994" s="87">
        <v>-19.187313</v>
      </c>
      <c r="N994" s="87">
        <v>12917245000</v>
      </c>
      <c r="O994" s="87">
        <v>-57.789814</v>
      </c>
    </row>
    <row r="995" spans="2:15" x14ac:dyDescent="0.25">
      <c r="B995" s="87">
        <v>12996290000</v>
      </c>
      <c r="C995" s="87">
        <v>-21.808554000000001</v>
      </c>
      <c r="N995" s="87">
        <v>12996290000</v>
      </c>
      <c r="O995" s="87">
        <v>-58.289436000000002</v>
      </c>
    </row>
    <row r="996" spans="2:15" x14ac:dyDescent="0.25">
      <c r="B996" s="87">
        <v>13075335000</v>
      </c>
      <c r="C996" s="87">
        <v>-20.842376999999999</v>
      </c>
      <c r="N996" s="87">
        <v>13075335000</v>
      </c>
      <c r="O996" s="87">
        <v>-57.582104000000001</v>
      </c>
    </row>
    <row r="997" spans="2:15" x14ac:dyDescent="0.25">
      <c r="B997" s="87">
        <v>13154380000</v>
      </c>
      <c r="C997" s="87">
        <v>-20.608512999999999</v>
      </c>
      <c r="N997" s="87">
        <v>13154380000</v>
      </c>
      <c r="O997" s="87">
        <v>-58.269694999999999</v>
      </c>
    </row>
    <row r="998" spans="2:15" x14ac:dyDescent="0.25">
      <c r="B998" s="87">
        <v>13233425000</v>
      </c>
      <c r="C998" s="87">
        <v>-23.309916000000001</v>
      </c>
      <c r="N998" s="87">
        <v>13233425000</v>
      </c>
      <c r="O998" s="87">
        <v>-61.847729000000001</v>
      </c>
    </row>
    <row r="999" spans="2:15" x14ac:dyDescent="0.25">
      <c r="B999" s="87">
        <v>13312470000</v>
      </c>
      <c r="C999" s="87">
        <v>-24.047798</v>
      </c>
      <c r="N999" s="87">
        <v>13312470000</v>
      </c>
      <c r="O999" s="87">
        <v>-60.359122999999997</v>
      </c>
    </row>
    <row r="1000" spans="2:15" x14ac:dyDescent="0.25">
      <c r="B1000" s="87">
        <v>13391515000</v>
      </c>
      <c r="C1000" s="87">
        <v>-25.163418</v>
      </c>
      <c r="N1000" s="87">
        <v>13391515000</v>
      </c>
      <c r="O1000" s="87">
        <v>-61.127403000000001</v>
      </c>
    </row>
    <row r="1001" spans="2:15" x14ac:dyDescent="0.25">
      <c r="B1001" s="87">
        <v>13470560000</v>
      </c>
      <c r="C1001" s="87">
        <v>-27.238344000000001</v>
      </c>
      <c r="N1001" s="87">
        <v>13470560000</v>
      </c>
      <c r="O1001" s="87">
        <v>-61.687961999999999</v>
      </c>
    </row>
    <row r="1002" spans="2:15" x14ac:dyDescent="0.25">
      <c r="B1002" s="87">
        <v>13549605000</v>
      </c>
      <c r="C1002" s="87">
        <v>-25.936496999999999</v>
      </c>
      <c r="N1002" s="87">
        <v>13549605000</v>
      </c>
      <c r="O1002" s="87">
        <v>-66.071640000000002</v>
      </c>
    </row>
    <row r="1003" spans="2:15" x14ac:dyDescent="0.25">
      <c r="B1003" s="87">
        <v>13628650000</v>
      </c>
      <c r="C1003" s="87">
        <v>-26.584036000000001</v>
      </c>
      <c r="N1003" s="87">
        <v>13628650000</v>
      </c>
      <c r="O1003" s="87">
        <v>-67.576462000000006</v>
      </c>
    </row>
    <row r="1004" spans="2:15" x14ac:dyDescent="0.25">
      <c r="B1004" s="87">
        <v>13707695000</v>
      </c>
      <c r="C1004" s="87">
        <v>-29.505345999999999</v>
      </c>
      <c r="N1004" s="87">
        <v>13707695000</v>
      </c>
      <c r="O1004" s="87">
        <v>-72.761948000000004</v>
      </c>
    </row>
    <row r="1005" spans="2:15" x14ac:dyDescent="0.25">
      <c r="B1005" s="87">
        <v>13786740000</v>
      </c>
      <c r="C1005" s="87">
        <v>-30.566987999999998</v>
      </c>
      <c r="N1005" s="87">
        <v>13786740000</v>
      </c>
      <c r="O1005" s="87">
        <v>-73.446822999999995</v>
      </c>
    </row>
    <row r="1006" spans="2:15" x14ac:dyDescent="0.25">
      <c r="B1006" s="87">
        <v>13865785000</v>
      </c>
      <c r="C1006" s="87">
        <v>-30.683630000000001</v>
      </c>
      <c r="N1006" s="87">
        <v>13865785000</v>
      </c>
      <c r="O1006" s="87">
        <v>-73.283409000000006</v>
      </c>
    </row>
    <row r="1007" spans="2:15" x14ac:dyDescent="0.25">
      <c r="B1007" s="87">
        <v>13944830000</v>
      </c>
      <c r="C1007" s="87">
        <v>-31.814774</v>
      </c>
      <c r="N1007" s="87">
        <v>13944830000</v>
      </c>
      <c r="O1007" s="87">
        <v>-65.808768999999998</v>
      </c>
    </row>
    <row r="1008" spans="2:15" x14ac:dyDescent="0.25">
      <c r="B1008" s="87">
        <v>14023875000</v>
      </c>
      <c r="C1008" s="87">
        <v>-32.662418000000002</v>
      </c>
      <c r="N1008" s="87">
        <v>14023875000</v>
      </c>
      <c r="O1008" s="87">
        <v>-77.374863000000005</v>
      </c>
    </row>
    <row r="1009" spans="2:15" x14ac:dyDescent="0.25">
      <c r="B1009" s="87">
        <v>14102920000</v>
      </c>
      <c r="C1009" s="87">
        <v>-32.140735999999997</v>
      </c>
      <c r="N1009" s="87">
        <v>14102920000</v>
      </c>
      <c r="O1009" s="87">
        <v>-65.373740999999995</v>
      </c>
    </row>
    <row r="1010" spans="2:15" x14ac:dyDescent="0.25">
      <c r="B1010" s="87">
        <v>14181965000</v>
      </c>
      <c r="C1010" s="87">
        <v>-34.356563999999999</v>
      </c>
      <c r="N1010" s="87">
        <v>14181965000</v>
      </c>
      <c r="O1010" s="87">
        <v>-67.235984999999999</v>
      </c>
    </row>
    <row r="1011" spans="2:15" x14ac:dyDescent="0.25">
      <c r="B1011" s="87">
        <v>14261010000</v>
      </c>
      <c r="C1011" s="87">
        <v>-42.440685000000002</v>
      </c>
      <c r="N1011" s="87">
        <v>14261010000</v>
      </c>
      <c r="O1011" s="87">
        <v>-69.968047999999996</v>
      </c>
    </row>
    <row r="1012" spans="2:15" x14ac:dyDescent="0.25">
      <c r="B1012" s="87">
        <v>14340055000</v>
      </c>
      <c r="C1012" s="87">
        <v>-44.016663000000001</v>
      </c>
      <c r="N1012" s="87">
        <v>14340055000</v>
      </c>
      <c r="O1012" s="87">
        <v>-70.664733999999996</v>
      </c>
    </row>
    <row r="1013" spans="2:15" x14ac:dyDescent="0.25">
      <c r="B1013" s="87">
        <v>14419100000</v>
      </c>
      <c r="C1013" s="87">
        <v>-43.551186000000001</v>
      </c>
      <c r="N1013" s="87">
        <v>14419100000</v>
      </c>
      <c r="O1013" s="87">
        <v>-67.483063000000001</v>
      </c>
    </row>
    <row r="1014" spans="2:15" x14ac:dyDescent="0.25">
      <c r="B1014" s="87">
        <v>14498145000</v>
      </c>
      <c r="C1014" s="87">
        <v>-53.243122</v>
      </c>
      <c r="N1014" s="87">
        <v>14498145000</v>
      </c>
      <c r="O1014" s="87">
        <v>-67.451958000000005</v>
      </c>
    </row>
    <row r="1015" spans="2:15" x14ac:dyDescent="0.25">
      <c r="B1015" s="87">
        <v>14577190000</v>
      </c>
      <c r="C1015" s="87">
        <v>-58.618813000000003</v>
      </c>
      <c r="N1015" s="87">
        <v>14577190000</v>
      </c>
      <c r="O1015" s="87">
        <v>-68.022530000000003</v>
      </c>
    </row>
    <row r="1016" spans="2:15" x14ac:dyDescent="0.25">
      <c r="B1016" s="87">
        <v>14656235000</v>
      </c>
      <c r="C1016" s="87">
        <v>-63.333748</v>
      </c>
      <c r="N1016" s="87">
        <v>14656235000</v>
      </c>
      <c r="O1016" s="87">
        <v>-64.275154000000001</v>
      </c>
    </row>
    <row r="1017" spans="2:15" x14ac:dyDescent="0.25">
      <c r="B1017" s="87">
        <v>14735280000</v>
      </c>
      <c r="C1017" s="87">
        <v>-71.477737000000005</v>
      </c>
      <c r="N1017" s="87">
        <v>14735280000</v>
      </c>
      <c r="O1017" s="87">
        <v>-70.412719999999993</v>
      </c>
    </row>
    <row r="1018" spans="2:15" x14ac:dyDescent="0.25">
      <c r="B1018" s="87">
        <v>14814325000</v>
      </c>
      <c r="C1018" s="87">
        <v>-64.869491999999994</v>
      </c>
      <c r="N1018" s="87">
        <v>14814325000</v>
      </c>
      <c r="O1018" s="87">
        <v>-73.913368000000006</v>
      </c>
    </row>
    <row r="1019" spans="2:15" x14ac:dyDescent="0.25">
      <c r="B1019" s="87">
        <v>14893370000</v>
      </c>
      <c r="C1019" s="87">
        <v>-67.545074</v>
      </c>
      <c r="N1019" s="87">
        <v>14893370000</v>
      </c>
      <c r="O1019" s="87">
        <v>-70.613899000000004</v>
      </c>
    </row>
    <row r="1020" spans="2:15" x14ac:dyDescent="0.25">
      <c r="B1020" s="87">
        <v>14972415000</v>
      </c>
      <c r="C1020" s="87">
        <v>-63.494185999999999</v>
      </c>
      <c r="N1020" s="87">
        <v>14972415000</v>
      </c>
      <c r="O1020" s="87">
        <v>-70.530365000000003</v>
      </c>
    </row>
    <row r="1021" spans="2:15" x14ac:dyDescent="0.25">
      <c r="B1021" s="87">
        <v>15051460000</v>
      </c>
      <c r="C1021" s="87">
        <v>-62.228538999999998</v>
      </c>
      <c r="N1021" s="87">
        <v>15051460000</v>
      </c>
      <c r="O1021" s="87">
        <v>-73.045792000000006</v>
      </c>
    </row>
    <row r="1022" spans="2:15" x14ac:dyDescent="0.25">
      <c r="B1022" s="87">
        <v>15130505000</v>
      </c>
      <c r="C1022" s="87">
        <v>-61.866722000000003</v>
      </c>
      <c r="N1022" s="87">
        <v>15130505000</v>
      </c>
      <c r="O1022" s="87">
        <v>-67.965018999999998</v>
      </c>
    </row>
    <row r="1023" spans="2:15" x14ac:dyDescent="0.25">
      <c r="B1023" s="87">
        <v>15209550000</v>
      </c>
      <c r="C1023" s="87">
        <v>-62.380470000000003</v>
      </c>
      <c r="N1023" s="87">
        <v>15209550000</v>
      </c>
      <c r="O1023" s="87">
        <v>-65.793884000000006</v>
      </c>
    </row>
    <row r="1024" spans="2:15" x14ac:dyDescent="0.25">
      <c r="B1024" s="87">
        <v>15288595000</v>
      </c>
      <c r="C1024" s="87">
        <v>-59.858662000000002</v>
      </c>
      <c r="N1024" s="87">
        <v>15288595000</v>
      </c>
      <c r="O1024" s="87">
        <v>-64.838875000000002</v>
      </c>
    </row>
    <row r="1025" spans="2:15" x14ac:dyDescent="0.25">
      <c r="B1025" s="87">
        <v>15367640000</v>
      </c>
      <c r="C1025" s="87">
        <v>-61.062939</v>
      </c>
      <c r="N1025" s="87">
        <v>15367640000</v>
      </c>
      <c r="O1025" s="87">
        <v>-66.289092999999994</v>
      </c>
    </row>
    <row r="1026" spans="2:15" x14ac:dyDescent="0.25">
      <c r="B1026" s="87">
        <v>15446685000</v>
      </c>
      <c r="C1026" s="87">
        <v>-57.679851999999997</v>
      </c>
      <c r="N1026" s="87">
        <v>15446685000</v>
      </c>
      <c r="O1026" s="87">
        <v>-64.115746000000001</v>
      </c>
    </row>
    <row r="1027" spans="2:15" x14ac:dyDescent="0.25">
      <c r="B1027" s="87">
        <v>15525730000</v>
      </c>
      <c r="C1027" s="87">
        <v>-60.651401999999997</v>
      </c>
      <c r="N1027" s="87">
        <v>15525730000</v>
      </c>
      <c r="O1027" s="87">
        <v>-65.459511000000006</v>
      </c>
    </row>
    <row r="1028" spans="2:15" x14ac:dyDescent="0.25">
      <c r="B1028" s="87">
        <v>15604775000</v>
      </c>
      <c r="C1028" s="87">
        <v>-61.785705999999998</v>
      </c>
      <c r="N1028" s="87">
        <v>15604775000</v>
      </c>
      <c r="O1028" s="87">
        <v>-62.160290000000003</v>
      </c>
    </row>
    <row r="1029" spans="2:15" x14ac:dyDescent="0.25">
      <c r="B1029" s="87">
        <v>15683820000</v>
      </c>
      <c r="C1029" s="87">
        <v>-60.833976999999997</v>
      </c>
      <c r="N1029" s="87">
        <v>15683820000</v>
      </c>
      <c r="O1029" s="87">
        <v>-65.569084000000004</v>
      </c>
    </row>
    <row r="1030" spans="2:15" x14ac:dyDescent="0.25">
      <c r="B1030" s="87">
        <v>15762865000</v>
      </c>
      <c r="C1030" s="87">
        <v>-61.215823999999998</v>
      </c>
      <c r="N1030" s="87">
        <v>15762865000</v>
      </c>
      <c r="O1030" s="87">
        <v>-68.611320000000006</v>
      </c>
    </row>
    <row r="1031" spans="2:15" x14ac:dyDescent="0.25">
      <c r="B1031" s="87">
        <v>15841910000</v>
      </c>
      <c r="C1031" s="87">
        <v>-68.289406</v>
      </c>
      <c r="N1031" s="87">
        <v>15841910000</v>
      </c>
      <c r="O1031" s="87">
        <v>-66.088645999999997</v>
      </c>
    </row>
    <row r="1032" spans="2:15" x14ac:dyDescent="0.25">
      <c r="B1032" s="87">
        <v>15920955000</v>
      </c>
      <c r="C1032" s="87">
        <v>-61.035792999999998</v>
      </c>
      <c r="N1032" s="87">
        <v>15920955000</v>
      </c>
      <c r="O1032" s="87">
        <v>-61.630530999999998</v>
      </c>
    </row>
    <row r="1033" spans="2:15" x14ac:dyDescent="0.25">
      <c r="B1033" s="87">
        <v>16000000000</v>
      </c>
      <c r="C1033" s="87">
        <v>-63.824157999999997</v>
      </c>
      <c r="N1033" s="87">
        <v>16000000000</v>
      </c>
      <c r="O1033" s="87">
        <v>-61.077869</v>
      </c>
    </row>
    <row r="1034" spans="2:15" x14ac:dyDescent="0.25">
      <c r="B1034" s="87" t="s">
        <v>21</v>
      </c>
      <c r="N1034" s="87" t="s">
        <v>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Y622"/>
  <sheetViews>
    <sheetView workbookViewId="0">
      <selection activeCell="S4" sqref="S4"/>
    </sheetView>
  </sheetViews>
  <sheetFormatPr defaultRowHeight="15" x14ac:dyDescent="0.25"/>
  <cols>
    <col min="1" max="1" width="13.7109375" style="40" customWidth="1"/>
    <col min="2" max="3" width="9.140625" style="90"/>
    <col min="4" max="4" width="3" style="19" customWidth="1"/>
    <col min="5" max="5" width="10.7109375" style="5" customWidth="1"/>
    <col min="6" max="7" width="10.7109375" style="89" customWidth="1"/>
    <col min="8" max="8" width="10.7109375" style="5" customWidth="1"/>
    <col min="9" max="9" width="10.7109375" style="89" customWidth="1"/>
    <col min="10" max="10" width="10.7109375" style="5" customWidth="1"/>
    <col min="11" max="12" width="10.7109375" style="89" customWidth="1"/>
    <col min="13" max="13" width="13.7109375" style="40" customWidth="1"/>
    <col min="14" max="15" width="9.140625" style="90"/>
    <col min="16" max="16" width="2" style="19" customWidth="1"/>
    <col min="17" max="17" width="10.7109375" style="5" customWidth="1"/>
    <col min="18" max="19" width="10.7109375" style="89" customWidth="1"/>
    <col min="20" max="20" width="10.7109375" style="5" customWidth="1"/>
    <col min="21" max="21" width="10.7109375" style="89" customWidth="1"/>
    <col min="22" max="22" width="10.7109375" style="5" customWidth="1"/>
    <col min="23" max="24" width="10.7109375" style="89" customWidth="1"/>
    <col min="25" max="25" width="2" style="19" customWidth="1"/>
    <col min="26" max="16384" width="9.140625" style="3"/>
  </cols>
  <sheetData>
    <row r="1" spans="1:25" x14ac:dyDescent="0.25">
      <c r="B1" s="90" t="s">
        <v>95</v>
      </c>
      <c r="E1" s="5" t="s">
        <v>1</v>
      </c>
      <c r="I1" s="31" t="s">
        <v>16</v>
      </c>
      <c r="N1" s="90" t="s">
        <v>95</v>
      </c>
      <c r="Q1" s="5" t="s">
        <v>1</v>
      </c>
      <c r="U1" s="31" t="s">
        <v>17</v>
      </c>
    </row>
    <row r="2" spans="1:25" x14ac:dyDescent="0.25">
      <c r="A2" s="39" t="s">
        <v>106</v>
      </c>
      <c r="B2" s="90" t="s">
        <v>257</v>
      </c>
      <c r="C2" s="90" t="s">
        <v>275</v>
      </c>
      <c r="F2" s="70" t="s">
        <v>254</v>
      </c>
      <c r="G2" s="70" t="s">
        <v>244</v>
      </c>
      <c r="H2" s="70" t="s">
        <v>232</v>
      </c>
      <c r="I2" s="70" t="s">
        <v>245</v>
      </c>
      <c r="J2" s="70" t="s">
        <v>246</v>
      </c>
      <c r="K2" s="70" t="s">
        <v>282</v>
      </c>
      <c r="L2" s="70" t="s">
        <v>229</v>
      </c>
      <c r="M2" s="39" t="s">
        <v>107</v>
      </c>
      <c r="N2" s="90" t="s">
        <v>257</v>
      </c>
      <c r="O2" s="90" t="s">
        <v>275</v>
      </c>
      <c r="R2" s="70" t="s">
        <v>254</v>
      </c>
      <c r="S2" s="70" t="s">
        <v>244</v>
      </c>
      <c r="T2" s="70" t="s">
        <v>232</v>
      </c>
      <c r="U2" s="70" t="s">
        <v>245</v>
      </c>
      <c r="V2" s="70" t="s">
        <v>246</v>
      </c>
      <c r="W2" s="70" t="s">
        <v>282</v>
      </c>
      <c r="X2" s="70" t="s">
        <v>229</v>
      </c>
      <c r="Y2" s="70" t="s">
        <v>229</v>
      </c>
    </row>
    <row r="3" spans="1:25" x14ac:dyDescent="0.25">
      <c r="B3" s="90" t="s">
        <v>264</v>
      </c>
      <c r="C3" s="90" t="s">
        <v>316</v>
      </c>
      <c r="F3" s="44" t="str">
        <f>C8</f>
        <v>+17 dBm CL Log Mag(dB)</v>
      </c>
      <c r="G3" s="44" t="str">
        <f>C214</f>
        <v>+15 dBm LO Log Mag(dB)</v>
      </c>
      <c r="H3" s="44" t="str">
        <f>C420</f>
        <v>+13 dBm LO Log Mag(dB)</v>
      </c>
      <c r="I3" s="44">
        <f>C626</f>
        <v>0</v>
      </c>
      <c r="J3" s="44">
        <f>C832</f>
        <v>0</v>
      </c>
      <c r="K3" s="44">
        <f>C1038</f>
        <v>0</v>
      </c>
      <c r="L3" s="44">
        <f>C1244</f>
        <v>0</v>
      </c>
      <c r="N3" s="90" t="s">
        <v>264</v>
      </c>
      <c r="O3" s="90" t="s">
        <v>316</v>
      </c>
      <c r="R3" s="44" t="str">
        <f>O8</f>
        <v>+17 dBm CL Log Mag(dB)</v>
      </c>
      <c r="S3" s="44" t="str">
        <f>O214</f>
        <v>+15 dBm LO Log Mag(dB)</v>
      </c>
      <c r="T3" s="44" t="str">
        <f>O420</f>
        <v>+13 dBm LO Log Mag(dB)</v>
      </c>
      <c r="U3" s="44">
        <f>O626</f>
        <v>0</v>
      </c>
      <c r="V3" s="44">
        <f>O832</f>
        <v>0</v>
      </c>
      <c r="W3" s="44">
        <f>O1038</f>
        <v>0</v>
      </c>
      <c r="X3" s="44">
        <f>O1244</f>
        <v>0</v>
      </c>
    </row>
    <row r="4" spans="1:25" x14ac:dyDescent="0.25">
      <c r="B4" s="90" t="s">
        <v>98</v>
      </c>
      <c r="G4" s="13">
        <f>AVERAGE(G28:G154)</f>
        <v>-8.4737105645669324</v>
      </c>
      <c r="H4" s="89"/>
      <c r="J4" s="89"/>
      <c r="N4" s="90" t="s">
        <v>98</v>
      </c>
      <c r="S4" s="13">
        <f>AVERAGE(S28:S154)</f>
        <v>-11.315744787401579</v>
      </c>
      <c r="T4" s="89"/>
      <c r="V4" s="89"/>
    </row>
    <row r="5" spans="1:25" x14ac:dyDescent="0.25">
      <c r="D5" s="20"/>
      <c r="E5" s="89">
        <f t="shared" ref="E5:E68" si="0">B9/1000000000</f>
        <v>0.191</v>
      </c>
      <c r="F5" s="89">
        <f t="shared" ref="F5:F68" si="1">C9</f>
        <v>-52.886208000000003</v>
      </c>
      <c r="G5" s="44">
        <f t="shared" ref="G5:G68" si="2">C215</f>
        <v>-53.382258999999998</v>
      </c>
      <c r="H5" s="44">
        <f t="shared" ref="H5:H68" si="3">C421</f>
        <v>-51.101844999999997</v>
      </c>
      <c r="I5" s="44">
        <f t="shared" ref="I5:I68" si="4">C627</f>
        <v>0</v>
      </c>
      <c r="J5" s="44">
        <f t="shared" ref="J5:J68" si="5">C833</f>
        <v>0</v>
      </c>
      <c r="K5" s="44">
        <f t="shared" ref="K5:K68" si="6">C1039</f>
        <v>0</v>
      </c>
      <c r="L5" s="44">
        <f>C1245</f>
        <v>0</v>
      </c>
      <c r="P5" s="20"/>
      <c r="Q5" s="89">
        <f>N9/1000000000</f>
        <v>0.191</v>
      </c>
      <c r="R5" s="89">
        <f>O9</f>
        <v>-29.814399999999999</v>
      </c>
      <c r="S5" s="44">
        <f>O215</f>
        <v>-30.145391</v>
      </c>
      <c r="T5" s="44">
        <f>O421</f>
        <v>-29.035723000000001</v>
      </c>
      <c r="U5" s="44">
        <f>O627</f>
        <v>0</v>
      </c>
      <c r="V5" s="44">
        <f>O833</f>
        <v>0</v>
      </c>
      <c r="W5" s="44">
        <f>O1039</f>
        <v>0</v>
      </c>
      <c r="X5" s="44">
        <f>O1245</f>
        <v>0</v>
      </c>
      <c r="Y5" s="20"/>
    </row>
    <row r="6" spans="1:25" x14ac:dyDescent="0.25">
      <c r="D6" s="20"/>
      <c r="E6" s="89">
        <f t="shared" si="0"/>
        <v>0.27004499999999998</v>
      </c>
      <c r="F6" s="89">
        <f t="shared" si="1"/>
        <v>-46.927750000000003</v>
      </c>
      <c r="G6" s="44">
        <f t="shared" si="2"/>
        <v>-48.110641000000001</v>
      </c>
      <c r="H6" s="44">
        <f t="shared" si="3"/>
        <v>-48.196426000000002</v>
      </c>
      <c r="I6" s="44">
        <f t="shared" si="4"/>
        <v>0</v>
      </c>
      <c r="J6" s="44">
        <f t="shared" si="5"/>
        <v>0</v>
      </c>
      <c r="K6" s="44">
        <f t="shared" si="6"/>
        <v>0</v>
      </c>
      <c r="L6" s="44">
        <f t="shared" ref="L6:L69" si="7">C1246</f>
        <v>0</v>
      </c>
      <c r="P6" s="20"/>
      <c r="Q6" s="89">
        <f t="shared" ref="Q6:Q69" si="8">N10/1000000000</f>
        <v>0.27004499999999998</v>
      </c>
      <c r="R6" s="89">
        <f t="shared" ref="R6:R69" si="9">O10</f>
        <v>-26.966059000000001</v>
      </c>
      <c r="S6" s="44">
        <f t="shared" ref="S6:S69" si="10">O216</f>
        <v>-27.250422</v>
      </c>
      <c r="T6" s="44">
        <f t="shared" ref="T6:T69" si="11">O422</f>
        <v>-27.726151000000002</v>
      </c>
      <c r="U6" s="44">
        <f t="shared" ref="U6:U69" si="12">O628</f>
        <v>0</v>
      </c>
      <c r="V6" s="44">
        <f t="shared" ref="V6:V69" si="13">O834</f>
        <v>0</v>
      </c>
      <c r="W6" s="44">
        <f t="shared" ref="W6:W69" si="14">O1040</f>
        <v>0</v>
      </c>
      <c r="X6" s="44">
        <f t="shared" ref="X6:X69" si="15">O1246</f>
        <v>0</v>
      </c>
      <c r="Y6" s="20"/>
    </row>
    <row r="7" spans="1:25" x14ac:dyDescent="0.25">
      <c r="B7" s="90" t="s">
        <v>99</v>
      </c>
      <c r="D7" s="20"/>
      <c r="E7" s="89">
        <f t="shared" si="0"/>
        <v>0.34909000000000001</v>
      </c>
      <c r="F7" s="89">
        <f t="shared" si="1"/>
        <v>-42.684154999999997</v>
      </c>
      <c r="G7" s="44">
        <f t="shared" si="2"/>
        <v>-43.456958999999998</v>
      </c>
      <c r="H7" s="44">
        <f t="shared" si="3"/>
        <v>-44.696049000000002</v>
      </c>
      <c r="I7" s="44">
        <f t="shared" si="4"/>
        <v>0</v>
      </c>
      <c r="J7" s="44">
        <f t="shared" si="5"/>
        <v>0</v>
      </c>
      <c r="K7" s="44">
        <f t="shared" si="6"/>
        <v>0</v>
      </c>
      <c r="L7" s="44">
        <f t="shared" si="7"/>
        <v>0</v>
      </c>
      <c r="N7" s="90" t="s">
        <v>99</v>
      </c>
      <c r="P7" s="20"/>
      <c r="Q7" s="89">
        <f t="shared" si="8"/>
        <v>0.34909000000000001</v>
      </c>
      <c r="R7" s="89">
        <f t="shared" si="9"/>
        <v>-25.166725</v>
      </c>
      <c r="S7" s="44">
        <f t="shared" si="10"/>
        <v>-25.457687</v>
      </c>
      <c r="T7" s="44">
        <f t="shared" si="11"/>
        <v>-26.223644</v>
      </c>
      <c r="U7" s="44">
        <f t="shared" si="12"/>
        <v>0</v>
      </c>
      <c r="V7" s="44">
        <f t="shared" si="13"/>
        <v>0</v>
      </c>
      <c r="W7" s="44">
        <f t="shared" si="14"/>
        <v>0</v>
      </c>
      <c r="X7" s="44">
        <f t="shared" si="15"/>
        <v>0</v>
      </c>
      <c r="Y7" s="20"/>
    </row>
    <row r="8" spans="1:25" x14ac:dyDescent="0.25">
      <c r="B8" s="90" t="s">
        <v>19</v>
      </c>
      <c r="C8" s="90" t="s">
        <v>289</v>
      </c>
      <c r="D8" s="20"/>
      <c r="E8" s="89">
        <f t="shared" si="0"/>
        <v>0.42813499999999999</v>
      </c>
      <c r="F8" s="89">
        <f t="shared" si="1"/>
        <v>-39.072204999999997</v>
      </c>
      <c r="G8" s="44">
        <f t="shared" si="2"/>
        <v>-39.340083999999997</v>
      </c>
      <c r="H8" s="44">
        <f t="shared" si="3"/>
        <v>-40.769103999999999</v>
      </c>
      <c r="I8" s="44">
        <f t="shared" si="4"/>
        <v>0</v>
      </c>
      <c r="J8" s="44">
        <f t="shared" si="5"/>
        <v>0</v>
      </c>
      <c r="K8" s="44">
        <f t="shared" si="6"/>
        <v>0</v>
      </c>
      <c r="L8" s="44">
        <f t="shared" si="7"/>
        <v>0</v>
      </c>
      <c r="N8" s="90" t="s">
        <v>19</v>
      </c>
      <c r="O8" s="90" t="s">
        <v>289</v>
      </c>
      <c r="P8" s="20"/>
      <c r="Q8" s="89">
        <f t="shared" si="8"/>
        <v>0.42813499999999999</v>
      </c>
      <c r="R8" s="89">
        <f t="shared" si="9"/>
        <v>-23.523026000000002</v>
      </c>
      <c r="S8" s="44">
        <f t="shared" si="10"/>
        <v>-23.729744</v>
      </c>
      <c r="T8" s="44">
        <f t="shared" si="11"/>
        <v>-24.584122000000001</v>
      </c>
      <c r="U8" s="44">
        <f t="shared" si="12"/>
        <v>0</v>
      </c>
      <c r="V8" s="44">
        <f t="shared" si="13"/>
        <v>0</v>
      </c>
      <c r="W8" s="44">
        <f t="shared" si="14"/>
        <v>0</v>
      </c>
      <c r="X8" s="44">
        <f t="shared" si="15"/>
        <v>0</v>
      </c>
      <c r="Y8" s="20"/>
    </row>
    <row r="9" spans="1:25" x14ac:dyDescent="0.25">
      <c r="B9" s="90">
        <v>191000000</v>
      </c>
      <c r="C9" s="90">
        <v>-52.886208000000003</v>
      </c>
      <c r="D9" s="20"/>
      <c r="E9" s="89">
        <f t="shared" si="0"/>
        <v>0.50717999999999996</v>
      </c>
      <c r="F9" s="89">
        <f t="shared" si="1"/>
        <v>-36.029358000000002</v>
      </c>
      <c r="G9" s="44">
        <f t="shared" si="2"/>
        <v>-36.289684000000001</v>
      </c>
      <c r="H9" s="44">
        <f t="shared" si="3"/>
        <v>-37.543895999999997</v>
      </c>
      <c r="I9" s="44">
        <f t="shared" si="4"/>
        <v>0</v>
      </c>
      <c r="J9" s="44">
        <f t="shared" si="5"/>
        <v>0</v>
      </c>
      <c r="K9" s="44">
        <f t="shared" si="6"/>
        <v>0</v>
      </c>
      <c r="L9" s="44">
        <f t="shared" si="7"/>
        <v>0</v>
      </c>
      <c r="N9" s="90">
        <v>191000000</v>
      </c>
      <c r="O9" s="90">
        <v>-29.814399999999999</v>
      </c>
      <c r="P9" s="20"/>
      <c r="Q9" s="89">
        <f t="shared" si="8"/>
        <v>0.50717999999999996</v>
      </c>
      <c r="R9" s="89">
        <f t="shared" si="9"/>
        <v>-22.51737</v>
      </c>
      <c r="S9" s="44">
        <f t="shared" si="10"/>
        <v>-22.782124</v>
      </c>
      <c r="T9" s="44">
        <f t="shared" si="11"/>
        <v>-23.393082</v>
      </c>
      <c r="U9" s="44">
        <f t="shared" si="12"/>
        <v>0</v>
      </c>
      <c r="V9" s="44">
        <f t="shared" si="13"/>
        <v>0</v>
      </c>
      <c r="W9" s="44">
        <f t="shared" si="14"/>
        <v>0</v>
      </c>
      <c r="X9" s="44">
        <f t="shared" si="15"/>
        <v>0</v>
      </c>
      <c r="Y9" s="20"/>
    </row>
    <row r="10" spans="1:25" x14ac:dyDescent="0.25">
      <c r="B10" s="90">
        <v>270045000</v>
      </c>
      <c r="C10" s="90">
        <v>-46.927750000000003</v>
      </c>
      <c r="D10" s="20"/>
      <c r="E10" s="89">
        <f t="shared" si="0"/>
        <v>0.586225</v>
      </c>
      <c r="F10" s="89">
        <f t="shared" si="1"/>
        <v>-33.695743999999998</v>
      </c>
      <c r="G10" s="44">
        <f t="shared" si="2"/>
        <v>-34.049232000000003</v>
      </c>
      <c r="H10" s="44">
        <f t="shared" si="3"/>
        <v>-34.905754000000002</v>
      </c>
      <c r="I10" s="44">
        <f t="shared" si="4"/>
        <v>0</v>
      </c>
      <c r="J10" s="44">
        <f t="shared" si="5"/>
        <v>0</v>
      </c>
      <c r="K10" s="44">
        <f t="shared" si="6"/>
        <v>0</v>
      </c>
      <c r="L10" s="44">
        <f t="shared" si="7"/>
        <v>0</v>
      </c>
      <c r="N10" s="90">
        <v>270045000</v>
      </c>
      <c r="O10" s="90">
        <v>-26.966059000000001</v>
      </c>
      <c r="P10" s="20"/>
      <c r="Q10" s="89">
        <f t="shared" si="8"/>
        <v>0.586225</v>
      </c>
      <c r="R10" s="89">
        <f t="shared" si="9"/>
        <v>-21.837603000000001</v>
      </c>
      <c r="S10" s="44">
        <f t="shared" si="10"/>
        <v>-22.082930000000001</v>
      </c>
      <c r="T10" s="44">
        <f t="shared" si="11"/>
        <v>-22.421462999999999</v>
      </c>
      <c r="U10" s="44">
        <f t="shared" si="12"/>
        <v>0</v>
      </c>
      <c r="V10" s="44">
        <f t="shared" si="13"/>
        <v>0</v>
      </c>
      <c r="W10" s="44">
        <f t="shared" si="14"/>
        <v>0</v>
      </c>
      <c r="X10" s="44">
        <f t="shared" si="15"/>
        <v>0</v>
      </c>
      <c r="Y10" s="20"/>
    </row>
    <row r="11" spans="1:25" x14ac:dyDescent="0.25">
      <c r="B11" s="90">
        <v>349090000</v>
      </c>
      <c r="C11" s="90">
        <v>-42.684154999999997</v>
      </c>
      <c r="D11" s="20"/>
      <c r="E11" s="89">
        <f t="shared" si="0"/>
        <v>0.66527000000000003</v>
      </c>
      <c r="F11" s="89">
        <f t="shared" si="1"/>
        <v>-31.818194999999999</v>
      </c>
      <c r="G11" s="44">
        <f t="shared" si="2"/>
        <v>-32.11412</v>
      </c>
      <c r="H11" s="44">
        <f t="shared" si="3"/>
        <v>-32.869259</v>
      </c>
      <c r="I11" s="44">
        <f t="shared" si="4"/>
        <v>0</v>
      </c>
      <c r="J11" s="44">
        <f t="shared" si="5"/>
        <v>0</v>
      </c>
      <c r="K11" s="44">
        <f t="shared" si="6"/>
        <v>0</v>
      </c>
      <c r="L11" s="44">
        <f t="shared" si="7"/>
        <v>0</v>
      </c>
      <c r="N11" s="90">
        <v>349090000</v>
      </c>
      <c r="O11" s="90">
        <v>-25.166725</v>
      </c>
      <c r="P11" s="20"/>
      <c r="Q11" s="89">
        <f t="shared" si="8"/>
        <v>0.66527000000000003</v>
      </c>
      <c r="R11" s="89">
        <f t="shared" si="9"/>
        <v>-21.104621999999999</v>
      </c>
      <c r="S11" s="44">
        <f t="shared" si="10"/>
        <v>-21.381862999999999</v>
      </c>
      <c r="T11" s="44">
        <f t="shared" si="11"/>
        <v>-21.689487</v>
      </c>
      <c r="U11" s="44">
        <f t="shared" si="12"/>
        <v>0</v>
      </c>
      <c r="V11" s="44">
        <f t="shared" si="13"/>
        <v>0</v>
      </c>
      <c r="W11" s="44">
        <f t="shared" si="14"/>
        <v>0</v>
      </c>
      <c r="X11" s="44">
        <f t="shared" si="15"/>
        <v>0</v>
      </c>
      <c r="Y11" s="20"/>
    </row>
    <row r="12" spans="1:25" x14ac:dyDescent="0.25">
      <c r="B12" s="90">
        <v>428135000</v>
      </c>
      <c r="C12" s="90">
        <v>-39.072204999999997</v>
      </c>
      <c r="D12" s="20"/>
      <c r="E12" s="89">
        <f t="shared" si="0"/>
        <v>0.74431499999999995</v>
      </c>
      <c r="F12" s="89">
        <f t="shared" si="1"/>
        <v>-29.891362999999998</v>
      </c>
      <c r="G12" s="44">
        <f t="shared" si="2"/>
        <v>-30.284374</v>
      </c>
      <c r="H12" s="44">
        <f t="shared" si="3"/>
        <v>-31.130182000000001</v>
      </c>
      <c r="I12" s="44">
        <f t="shared" si="4"/>
        <v>0</v>
      </c>
      <c r="J12" s="44">
        <f t="shared" si="5"/>
        <v>0</v>
      </c>
      <c r="K12" s="44">
        <f t="shared" si="6"/>
        <v>0</v>
      </c>
      <c r="L12" s="44">
        <f t="shared" si="7"/>
        <v>0</v>
      </c>
      <c r="N12" s="90">
        <v>428135000</v>
      </c>
      <c r="O12" s="90">
        <v>-23.523026000000002</v>
      </c>
      <c r="P12" s="20"/>
      <c r="Q12" s="89">
        <f t="shared" si="8"/>
        <v>0.74431499999999995</v>
      </c>
      <c r="R12" s="89">
        <f t="shared" si="9"/>
        <v>-20.292801000000001</v>
      </c>
      <c r="S12" s="44">
        <f t="shared" si="10"/>
        <v>-20.604301</v>
      </c>
      <c r="T12" s="44">
        <f t="shared" si="11"/>
        <v>-21.086922000000001</v>
      </c>
      <c r="U12" s="44">
        <f t="shared" si="12"/>
        <v>0</v>
      </c>
      <c r="V12" s="44">
        <f t="shared" si="13"/>
        <v>0</v>
      </c>
      <c r="W12" s="44">
        <f t="shared" si="14"/>
        <v>0</v>
      </c>
      <c r="X12" s="44">
        <f t="shared" si="15"/>
        <v>0</v>
      </c>
      <c r="Y12" s="20"/>
    </row>
    <row r="13" spans="1:25" x14ac:dyDescent="0.25">
      <c r="B13" s="90">
        <v>507180000</v>
      </c>
      <c r="C13" s="90">
        <v>-36.029358000000002</v>
      </c>
      <c r="D13" s="20"/>
      <c r="E13" s="89">
        <f t="shared" si="0"/>
        <v>0.82335999999999998</v>
      </c>
      <c r="F13" s="89">
        <f t="shared" si="1"/>
        <v>-28.315159000000001</v>
      </c>
      <c r="G13" s="44">
        <f t="shared" si="2"/>
        <v>-28.835681999999998</v>
      </c>
      <c r="H13" s="44">
        <f t="shared" si="3"/>
        <v>-29.507145000000001</v>
      </c>
      <c r="I13" s="44">
        <f t="shared" si="4"/>
        <v>0</v>
      </c>
      <c r="J13" s="44">
        <f t="shared" si="5"/>
        <v>0</v>
      </c>
      <c r="K13" s="44">
        <f t="shared" si="6"/>
        <v>0</v>
      </c>
      <c r="L13" s="44">
        <f t="shared" si="7"/>
        <v>0</v>
      </c>
      <c r="N13" s="90">
        <v>507180000</v>
      </c>
      <c r="O13" s="90">
        <v>-22.51737</v>
      </c>
      <c r="P13" s="20"/>
      <c r="Q13" s="89">
        <f t="shared" si="8"/>
        <v>0.82335999999999998</v>
      </c>
      <c r="R13" s="89">
        <f t="shared" si="9"/>
        <v>-19.546337000000001</v>
      </c>
      <c r="S13" s="44">
        <f t="shared" si="10"/>
        <v>-19.918351999999999</v>
      </c>
      <c r="T13" s="44">
        <f t="shared" si="11"/>
        <v>-20.507231000000001</v>
      </c>
      <c r="U13" s="44">
        <f t="shared" si="12"/>
        <v>0</v>
      </c>
      <c r="V13" s="44">
        <f t="shared" si="13"/>
        <v>0</v>
      </c>
      <c r="W13" s="44">
        <f t="shared" si="14"/>
        <v>0</v>
      </c>
      <c r="X13" s="44">
        <f t="shared" si="15"/>
        <v>0</v>
      </c>
      <c r="Y13" s="20"/>
    </row>
    <row r="14" spans="1:25" x14ac:dyDescent="0.25">
      <c r="B14" s="90">
        <v>586225000</v>
      </c>
      <c r="C14" s="90">
        <v>-33.695743999999998</v>
      </c>
      <c r="D14" s="20"/>
      <c r="E14" s="89">
        <f t="shared" si="0"/>
        <v>0.90240500000000001</v>
      </c>
      <c r="F14" s="89">
        <f t="shared" si="1"/>
        <v>-26.78471</v>
      </c>
      <c r="G14" s="44">
        <f t="shared" si="2"/>
        <v>-27.365580000000001</v>
      </c>
      <c r="H14" s="44">
        <f t="shared" si="3"/>
        <v>-27.972282</v>
      </c>
      <c r="I14" s="44">
        <f t="shared" si="4"/>
        <v>0</v>
      </c>
      <c r="J14" s="44">
        <f t="shared" si="5"/>
        <v>0</v>
      </c>
      <c r="K14" s="44">
        <f t="shared" si="6"/>
        <v>0</v>
      </c>
      <c r="L14" s="44">
        <f t="shared" si="7"/>
        <v>0</v>
      </c>
      <c r="N14" s="90">
        <v>586225000</v>
      </c>
      <c r="O14" s="90">
        <v>-21.837603000000001</v>
      </c>
      <c r="P14" s="20"/>
      <c r="Q14" s="89">
        <f t="shared" si="8"/>
        <v>0.90240500000000001</v>
      </c>
      <c r="R14" s="89">
        <f t="shared" si="9"/>
        <v>-19.031374</v>
      </c>
      <c r="S14" s="44">
        <f t="shared" si="10"/>
        <v>-19.477011000000001</v>
      </c>
      <c r="T14" s="44">
        <f t="shared" si="11"/>
        <v>-19.938317999999999</v>
      </c>
      <c r="U14" s="44">
        <f t="shared" si="12"/>
        <v>0</v>
      </c>
      <c r="V14" s="44">
        <f t="shared" si="13"/>
        <v>0</v>
      </c>
      <c r="W14" s="44">
        <f t="shared" si="14"/>
        <v>0</v>
      </c>
      <c r="X14" s="44">
        <f t="shared" si="15"/>
        <v>0</v>
      </c>
      <c r="Y14" s="20"/>
    </row>
    <row r="15" spans="1:25" x14ac:dyDescent="0.25">
      <c r="B15" s="90">
        <v>665270000</v>
      </c>
      <c r="C15" s="90">
        <v>-31.818194999999999</v>
      </c>
      <c r="D15" s="20"/>
      <c r="E15" s="89">
        <f t="shared" si="0"/>
        <v>0.98145000000000004</v>
      </c>
      <c r="F15" s="89">
        <f t="shared" si="1"/>
        <v>-25.112762</v>
      </c>
      <c r="G15" s="44">
        <f t="shared" si="2"/>
        <v>-25.71707</v>
      </c>
      <c r="H15" s="44">
        <f t="shared" si="3"/>
        <v>-26.500250000000001</v>
      </c>
      <c r="I15" s="44">
        <f t="shared" si="4"/>
        <v>0</v>
      </c>
      <c r="J15" s="44">
        <f t="shared" si="5"/>
        <v>0</v>
      </c>
      <c r="K15" s="44">
        <f t="shared" si="6"/>
        <v>0</v>
      </c>
      <c r="L15" s="44">
        <f t="shared" si="7"/>
        <v>0</v>
      </c>
      <c r="N15" s="90">
        <v>665270000</v>
      </c>
      <c r="O15" s="90">
        <v>-21.104621999999999</v>
      </c>
      <c r="P15" s="20"/>
      <c r="Q15" s="89">
        <f t="shared" si="8"/>
        <v>0.98145000000000004</v>
      </c>
      <c r="R15" s="89">
        <f t="shared" si="9"/>
        <v>-18.377942999999998</v>
      </c>
      <c r="S15" s="44">
        <f t="shared" si="10"/>
        <v>-18.899491999999999</v>
      </c>
      <c r="T15" s="44">
        <f t="shared" si="11"/>
        <v>-19.374956000000001</v>
      </c>
      <c r="U15" s="44">
        <f t="shared" si="12"/>
        <v>0</v>
      </c>
      <c r="V15" s="44">
        <f t="shared" si="13"/>
        <v>0</v>
      </c>
      <c r="W15" s="44">
        <f t="shared" si="14"/>
        <v>0</v>
      </c>
      <c r="X15" s="44">
        <f t="shared" si="15"/>
        <v>0</v>
      </c>
      <c r="Y15" s="20"/>
    </row>
    <row r="16" spans="1:25" x14ac:dyDescent="0.25">
      <c r="B16" s="90">
        <v>744315000</v>
      </c>
      <c r="C16" s="90">
        <v>-29.891362999999998</v>
      </c>
      <c r="D16" s="20"/>
      <c r="E16" s="89">
        <f t="shared" si="0"/>
        <v>1.060495</v>
      </c>
      <c r="F16" s="89">
        <f t="shared" si="1"/>
        <v>-23.441133000000001</v>
      </c>
      <c r="G16" s="44">
        <f t="shared" si="2"/>
        <v>-24.174569999999999</v>
      </c>
      <c r="H16" s="44">
        <f t="shared" si="3"/>
        <v>-24.947009999999999</v>
      </c>
      <c r="I16" s="44">
        <f t="shared" si="4"/>
        <v>0</v>
      </c>
      <c r="J16" s="44">
        <f t="shared" si="5"/>
        <v>0</v>
      </c>
      <c r="K16" s="44">
        <f t="shared" si="6"/>
        <v>0</v>
      </c>
      <c r="L16" s="44">
        <f t="shared" si="7"/>
        <v>0</v>
      </c>
      <c r="N16" s="90">
        <v>744315000</v>
      </c>
      <c r="O16" s="90">
        <v>-20.292801000000001</v>
      </c>
      <c r="P16" s="20"/>
      <c r="Q16" s="89">
        <f t="shared" si="8"/>
        <v>1.060495</v>
      </c>
      <c r="R16" s="89">
        <f t="shared" si="9"/>
        <v>-17.698111000000001</v>
      </c>
      <c r="S16" s="44">
        <f t="shared" si="10"/>
        <v>-18.211351000000001</v>
      </c>
      <c r="T16" s="44">
        <f t="shared" si="11"/>
        <v>-18.768723000000001</v>
      </c>
      <c r="U16" s="44">
        <f t="shared" si="12"/>
        <v>0</v>
      </c>
      <c r="V16" s="44">
        <f t="shared" si="13"/>
        <v>0</v>
      </c>
      <c r="W16" s="44">
        <f t="shared" si="14"/>
        <v>0</v>
      </c>
      <c r="X16" s="44">
        <f t="shared" si="15"/>
        <v>0</v>
      </c>
      <c r="Y16" s="20"/>
    </row>
    <row r="17" spans="2:25" x14ac:dyDescent="0.25">
      <c r="B17" s="90">
        <v>823360000</v>
      </c>
      <c r="C17" s="90">
        <v>-28.315159000000001</v>
      </c>
      <c r="D17" s="20"/>
      <c r="E17" s="89">
        <f t="shared" si="0"/>
        <v>1.13954</v>
      </c>
      <c r="F17" s="89">
        <f t="shared" si="1"/>
        <v>-22.016781000000002</v>
      </c>
      <c r="G17" s="44">
        <f t="shared" si="2"/>
        <v>-22.663456</v>
      </c>
      <c r="H17" s="44">
        <f t="shared" si="3"/>
        <v>-23.266660999999999</v>
      </c>
      <c r="I17" s="44">
        <f t="shared" si="4"/>
        <v>0</v>
      </c>
      <c r="J17" s="44">
        <f t="shared" si="5"/>
        <v>0</v>
      </c>
      <c r="K17" s="44">
        <f t="shared" si="6"/>
        <v>0</v>
      </c>
      <c r="L17" s="44">
        <f t="shared" si="7"/>
        <v>0</v>
      </c>
      <c r="N17" s="90">
        <v>823360000</v>
      </c>
      <c r="O17" s="90">
        <v>-19.546337000000001</v>
      </c>
      <c r="P17" s="20"/>
      <c r="Q17" s="89">
        <f t="shared" si="8"/>
        <v>1.13954</v>
      </c>
      <c r="R17" s="89">
        <f t="shared" si="9"/>
        <v>-16.935525999999999</v>
      </c>
      <c r="S17" s="44">
        <f t="shared" si="10"/>
        <v>-17.515450999999999</v>
      </c>
      <c r="T17" s="44">
        <f t="shared" si="11"/>
        <v>-18.058578000000001</v>
      </c>
      <c r="U17" s="44">
        <f t="shared" si="12"/>
        <v>0</v>
      </c>
      <c r="V17" s="44">
        <f t="shared" si="13"/>
        <v>0</v>
      </c>
      <c r="W17" s="44">
        <f t="shared" si="14"/>
        <v>0</v>
      </c>
      <c r="X17" s="44">
        <f t="shared" si="15"/>
        <v>0</v>
      </c>
      <c r="Y17" s="20"/>
    </row>
    <row r="18" spans="2:25" x14ac:dyDescent="0.25">
      <c r="B18" s="90">
        <v>902405000</v>
      </c>
      <c r="C18" s="90">
        <v>-26.78471</v>
      </c>
      <c r="D18" s="20"/>
      <c r="E18" s="89">
        <f t="shared" si="0"/>
        <v>1.218585</v>
      </c>
      <c r="F18" s="89">
        <f t="shared" si="1"/>
        <v>-20.211493000000001</v>
      </c>
      <c r="G18" s="44">
        <f t="shared" si="2"/>
        <v>-20.911736999999999</v>
      </c>
      <c r="H18" s="44">
        <f t="shared" si="3"/>
        <v>-21.565546000000001</v>
      </c>
      <c r="I18" s="44">
        <f t="shared" si="4"/>
        <v>0</v>
      </c>
      <c r="J18" s="44">
        <f t="shared" si="5"/>
        <v>0</v>
      </c>
      <c r="K18" s="44">
        <f t="shared" si="6"/>
        <v>0</v>
      </c>
      <c r="L18" s="44">
        <f t="shared" si="7"/>
        <v>0</v>
      </c>
      <c r="N18" s="90">
        <v>902405000</v>
      </c>
      <c r="O18" s="90">
        <v>-19.031374</v>
      </c>
      <c r="P18" s="20"/>
      <c r="Q18" s="89">
        <f t="shared" si="8"/>
        <v>1.218585</v>
      </c>
      <c r="R18" s="89">
        <f t="shared" si="9"/>
        <v>-16.207457000000002</v>
      </c>
      <c r="S18" s="44">
        <f t="shared" si="10"/>
        <v>-16.715603000000002</v>
      </c>
      <c r="T18" s="44">
        <f t="shared" si="11"/>
        <v>-17.367113</v>
      </c>
      <c r="U18" s="44">
        <f t="shared" si="12"/>
        <v>0</v>
      </c>
      <c r="V18" s="44">
        <f t="shared" si="13"/>
        <v>0</v>
      </c>
      <c r="W18" s="44">
        <f t="shared" si="14"/>
        <v>0</v>
      </c>
      <c r="X18" s="44">
        <f t="shared" si="15"/>
        <v>0</v>
      </c>
      <c r="Y18" s="20"/>
    </row>
    <row r="19" spans="2:25" x14ac:dyDescent="0.25">
      <c r="B19" s="90">
        <v>981450000</v>
      </c>
      <c r="C19" s="90">
        <v>-25.112762</v>
      </c>
      <c r="D19" s="20"/>
      <c r="E19" s="89">
        <f t="shared" si="0"/>
        <v>1.2976300000000001</v>
      </c>
      <c r="F19" s="89">
        <f t="shared" si="1"/>
        <v>-18.235334000000002</v>
      </c>
      <c r="G19" s="44">
        <f t="shared" si="2"/>
        <v>-18.848381</v>
      </c>
      <c r="H19" s="44">
        <f t="shared" si="3"/>
        <v>-19.741955000000001</v>
      </c>
      <c r="I19" s="44">
        <f t="shared" si="4"/>
        <v>0</v>
      </c>
      <c r="J19" s="44">
        <f t="shared" si="5"/>
        <v>0</v>
      </c>
      <c r="K19" s="44">
        <f t="shared" si="6"/>
        <v>0</v>
      </c>
      <c r="L19" s="44">
        <f t="shared" si="7"/>
        <v>0</v>
      </c>
      <c r="N19" s="90">
        <v>981450000</v>
      </c>
      <c r="O19" s="90">
        <v>-18.377942999999998</v>
      </c>
      <c r="P19" s="20"/>
      <c r="Q19" s="89">
        <f t="shared" si="8"/>
        <v>1.2976300000000001</v>
      </c>
      <c r="R19" s="89">
        <f t="shared" si="9"/>
        <v>-15.373378000000001</v>
      </c>
      <c r="S19" s="44">
        <f t="shared" si="10"/>
        <v>-15.853448</v>
      </c>
      <c r="T19" s="44">
        <f t="shared" si="11"/>
        <v>-16.637243000000002</v>
      </c>
      <c r="U19" s="44">
        <f t="shared" si="12"/>
        <v>0</v>
      </c>
      <c r="V19" s="44">
        <f t="shared" si="13"/>
        <v>0</v>
      </c>
      <c r="W19" s="44">
        <f t="shared" si="14"/>
        <v>0</v>
      </c>
      <c r="X19" s="44">
        <f t="shared" si="15"/>
        <v>0</v>
      </c>
      <c r="Y19" s="20"/>
    </row>
    <row r="20" spans="2:25" x14ac:dyDescent="0.25">
      <c r="B20" s="90">
        <v>1060495000</v>
      </c>
      <c r="C20" s="90">
        <v>-23.441133000000001</v>
      </c>
      <c r="D20" s="20"/>
      <c r="E20" s="89">
        <f t="shared" si="0"/>
        <v>1.3766750000000001</v>
      </c>
      <c r="F20" s="89">
        <f t="shared" si="1"/>
        <v>-16.563887000000001</v>
      </c>
      <c r="G20" s="44">
        <f t="shared" si="2"/>
        <v>-17.180647</v>
      </c>
      <c r="H20" s="44">
        <f t="shared" si="3"/>
        <v>-17.878634999999999</v>
      </c>
      <c r="I20" s="44">
        <f t="shared" si="4"/>
        <v>0</v>
      </c>
      <c r="J20" s="44">
        <f t="shared" si="5"/>
        <v>0</v>
      </c>
      <c r="K20" s="44">
        <f t="shared" si="6"/>
        <v>0</v>
      </c>
      <c r="L20" s="44">
        <f t="shared" si="7"/>
        <v>0</v>
      </c>
      <c r="N20" s="90">
        <v>1060495000</v>
      </c>
      <c r="O20" s="90">
        <v>-17.698111000000001</v>
      </c>
      <c r="P20" s="20"/>
      <c r="Q20" s="89">
        <f t="shared" si="8"/>
        <v>1.3766750000000001</v>
      </c>
      <c r="R20" s="89">
        <f t="shared" si="9"/>
        <v>-14.857365</v>
      </c>
      <c r="S20" s="44">
        <f t="shared" si="10"/>
        <v>-15.368371</v>
      </c>
      <c r="T20" s="44">
        <f t="shared" si="11"/>
        <v>-15.892639000000001</v>
      </c>
      <c r="U20" s="44">
        <f t="shared" si="12"/>
        <v>0</v>
      </c>
      <c r="V20" s="44">
        <f t="shared" si="13"/>
        <v>0</v>
      </c>
      <c r="W20" s="44">
        <f t="shared" si="14"/>
        <v>0</v>
      </c>
      <c r="X20" s="44">
        <f t="shared" si="15"/>
        <v>0</v>
      </c>
      <c r="Y20" s="20"/>
    </row>
    <row r="21" spans="2:25" x14ac:dyDescent="0.25">
      <c r="B21" s="90">
        <v>1139540000</v>
      </c>
      <c r="C21" s="90">
        <v>-22.016781000000002</v>
      </c>
      <c r="D21" s="20"/>
      <c r="E21" s="89">
        <f t="shared" si="0"/>
        <v>1.4557199999999999</v>
      </c>
      <c r="F21" s="89">
        <f t="shared" si="1"/>
        <v>-14.597808000000001</v>
      </c>
      <c r="G21" s="44">
        <f t="shared" si="2"/>
        <v>-15.150346000000001</v>
      </c>
      <c r="H21" s="44">
        <f t="shared" si="3"/>
        <v>-16.032178999999999</v>
      </c>
      <c r="I21" s="44">
        <f t="shared" si="4"/>
        <v>0</v>
      </c>
      <c r="J21" s="44">
        <f t="shared" si="5"/>
        <v>0</v>
      </c>
      <c r="K21" s="44">
        <f t="shared" si="6"/>
        <v>0</v>
      </c>
      <c r="L21" s="44">
        <f t="shared" si="7"/>
        <v>0</v>
      </c>
      <c r="N21" s="90">
        <v>1139540000</v>
      </c>
      <c r="O21" s="90">
        <v>-16.935525999999999</v>
      </c>
      <c r="P21" s="20"/>
      <c r="Q21" s="89">
        <f t="shared" si="8"/>
        <v>1.4557199999999999</v>
      </c>
      <c r="R21" s="89">
        <f t="shared" si="9"/>
        <v>-14.041665999999999</v>
      </c>
      <c r="S21" s="44">
        <f t="shared" si="10"/>
        <v>-14.540414</v>
      </c>
      <c r="T21" s="44">
        <f t="shared" si="11"/>
        <v>-15.144012999999999</v>
      </c>
      <c r="U21" s="44">
        <f t="shared" si="12"/>
        <v>0</v>
      </c>
      <c r="V21" s="44">
        <f t="shared" si="13"/>
        <v>0</v>
      </c>
      <c r="W21" s="44">
        <f t="shared" si="14"/>
        <v>0</v>
      </c>
      <c r="X21" s="44">
        <f t="shared" si="15"/>
        <v>0</v>
      </c>
      <c r="Y21" s="20"/>
    </row>
    <row r="22" spans="2:25" x14ac:dyDescent="0.25">
      <c r="B22" s="90">
        <v>1218585000</v>
      </c>
      <c r="C22" s="90">
        <v>-20.211493000000001</v>
      </c>
      <c r="D22" s="20"/>
      <c r="E22" s="89">
        <f t="shared" si="0"/>
        <v>1.5347649999999999</v>
      </c>
      <c r="F22" s="89">
        <f t="shared" si="1"/>
        <v>-12.957352</v>
      </c>
      <c r="G22" s="44">
        <f t="shared" si="2"/>
        <v>-13.491974000000001</v>
      </c>
      <c r="H22" s="44">
        <f t="shared" si="3"/>
        <v>-14.264036000000001</v>
      </c>
      <c r="I22" s="44">
        <f t="shared" si="4"/>
        <v>0</v>
      </c>
      <c r="J22" s="44">
        <f t="shared" si="5"/>
        <v>0</v>
      </c>
      <c r="K22" s="44">
        <f t="shared" si="6"/>
        <v>0</v>
      </c>
      <c r="L22" s="44">
        <f t="shared" si="7"/>
        <v>0</v>
      </c>
      <c r="N22" s="90">
        <v>1218585000</v>
      </c>
      <c r="O22" s="90">
        <v>-16.207457000000002</v>
      </c>
      <c r="P22" s="20"/>
      <c r="Q22" s="89">
        <f t="shared" si="8"/>
        <v>1.5347649999999999</v>
      </c>
      <c r="R22" s="89">
        <f t="shared" si="9"/>
        <v>-13.256791</v>
      </c>
      <c r="S22" s="44">
        <f t="shared" si="10"/>
        <v>-13.791036999999999</v>
      </c>
      <c r="T22" s="44">
        <f t="shared" si="11"/>
        <v>-14.359655999999999</v>
      </c>
      <c r="U22" s="44">
        <f t="shared" si="12"/>
        <v>0</v>
      </c>
      <c r="V22" s="44">
        <f t="shared" si="13"/>
        <v>0</v>
      </c>
      <c r="W22" s="44">
        <f t="shared" si="14"/>
        <v>0</v>
      </c>
      <c r="X22" s="44">
        <f t="shared" si="15"/>
        <v>0</v>
      </c>
      <c r="Y22" s="20"/>
    </row>
    <row r="23" spans="2:25" x14ac:dyDescent="0.25">
      <c r="B23" s="90">
        <v>1297630000</v>
      </c>
      <c r="C23" s="90">
        <v>-18.235334000000002</v>
      </c>
      <c r="D23" s="20"/>
      <c r="E23" s="89">
        <f t="shared" si="0"/>
        <v>1.61381</v>
      </c>
      <c r="F23" s="89">
        <f t="shared" si="1"/>
        <v>-11.507991000000001</v>
      </c>
      <c r="G23" s="44">
        <f t="shared" si="2"/>
        <v>-11.998581</v>
      </c>
      <c r="H23" s="44">
        <f t="shared" si="3"/>
        <v>-12.491619999999999</v>
      </c>
      <c r="I23" s="44">
        <f t="shared" si="4"/>
        <v>0</v>
      </c>
      <c r="J23" s="44">
        <f t="shared" si="5"/>
        <v>0</v>
      </c>
      <c r="K23" s="44">
        <f t="shared" si="6"/>
        <v>0</v>
      </c>
      <c r="L23" s="44">
        <f t="shared" si="7"/>
        <v>0</v>
      </c>
      <c r="N23" s="90">
        <v>1297630000</v>
      </c>
      <c r="O23" s="90">
        <v>-15.373378000000001</v>
      </c>
      <c r="P23" s="20"/>
      <c r="Q23" s="89">
        <f t="shared" si="8"/>
        <v>1.61381</v>
      </c>
      <c r="R23" s="89">
        <f t="shared" si="9"/>
        <v>-12.285741</v>
      </c>
      <c r="S23" s="44">
        <f t="shared" si="10"/>
        <v>-12.850614999999999</v>
      </c>
      <c r="T23" s="44">
        <f t="shared" si="11"/>
        <v>-13.520250000000001</v>
      </c>
      <c r="U23" s="44">
        <f t="shared" si="12"/>
        <v>0</v>
      </c>
      <c r="V23" s="44">
        <f t="shared" si="13"/>
        <v>0</v>
      </c>
      <c r="W23" s="44">
        <f t="shared" si="14"/>
        <v>0</v>
      </c>
      <c r="X23" s="44">
        <f t="shared" si="15"/>
        <v>0</v>
      </c>
      <c r="Y23" s="20"/>
    </row>
    <row r="24" spans="2:25" x14ac:dyDescent="0.25">
      <c r="B24" s="90">
        <v>1376675000</v>
      </c>
      <c r="C24" s="90">
        <v>-16.563887000000001</v>
      </c>
      <c r="D24" s="20"/>
      <c r="E24" s="89">
        <f t="shared" si="0"/>
        <v>1.692855</v>
      </c>
      <c r="F24" s="89">
        <f t="shared" si="1"/>
        <v>-9.96068</v>
      </c>
      <c r="G24" s="44">
        <f t="shared" si="2"/>
        <v>-10.340031</v>
      </c>
      <c r="H24" s="44">
        <f t="shared" si="3"/>
        <v>-10.909634</v>
      </c>
      <c r="I24" s="44">
        <f t="shared" si="4"/>
        <v>0</v>
      </c>
      <c r="J24" s="44">
        <f t="shared" si="5"/>
        <v>0</v>
      </c>
      <c r="K24" s="44">
        <f t="shared" si="6"/>
        <v>0</v>
      </c>
      <c r="L24" s="44">
        <f t="shared" si="7"/>
        <v>0</v>
      </c>
      <c r="N24" s="90">
        <v>1376675000</v>
      </c>
      <c r="O24" s="90">
        <v>-14.857365</v>
      </c>
      <c r="P24" s="20"/>
      <c r="Q24" s="89">
        <f t="shared" si="8"/>
        <v>1.692855</v>
      </c>
      <c r="R24" s="89">
        <f t="shared" si="9"/>
        <v>-11.406276999999999</v>
      </c>
      <c r="S24" s="44">
        <f t="shared" si="10"/>
        <v>-11.891890999999999</v>
      </c>
      <c r="T24" s="44">
        <f t="shared" si="11"/>
        <v>-12.76478</v>
      </c>
      <c r="U24" s="44">
        <f t="shared" si="12"/>
        <v>0</v>
      </c>
      <c r="V24" s="44">
        <f t="shared" si="13"/>
        <v>0</v>
      </c>
      <c r="W24" s="44">
        <f t="shared" si="14"/>
        <v>0</v>
      </c>
      <c r="X24" s="44">
        <f t="shared" si="15"/>
        <v>0</v>
      </c>
      <c r="Y24" s="20"/>
    </row>
    <row r="25" spans="2:25" x14ac:dyDescent="0.25">
      <c r="B25" s="90">
        <v>1455720000</v>
      </c>
      <c r="C25" s="90">
        <v>-14.597808000000001</v>
      </c>
      <c r="D25" s="20"/>
      <c r="E25" s="89">
        <f t="shared" si="0"/>
        <v>1.7719</v>
      </c>
      <c r="F25" s="89">
        <f t="shared" si="1"/>
        <v>-8.5639438999999999</v>
      </c>
      <c r="G25" s="44">
        <f t="shared" si="2"/>
        <v>-8.8089236999999994</v>
      </c>
      <c r="H25" s="44">
        <f t="shared" si="3"/>
        <v>-9.5715494000000003</v>
      </c>
      <c r="I25" s="44">
        <f t="shared" si="4"/>
        <v>0</v>
      </c>
      <c r="J25" s="44">
        <f t="shared" si="5"/>
        <v>0</v>
      </c>
      <c r="K25" s="44">
        <f t="shared" si="6"/>
        <v>0</v>
      </c>
      <c r="L25" s="44">
        <f t="shared" si="7"/>
        <v>0</v>
      </c>
      <c r="N25" s="90">
        <v>1455720000</v>
      </c>
      <c r="O25" s="90">
        <v>-14.041665999999999</v>
      </c>
      <c r="P25" s="20"/>
      <c r="Q25" s="89">
        <f t="shared" si="8"/>
        <v>1.7719</v>
      </c>
      <c r="R25" s="89">
        <f t="shared" si="9"/>
        <v>-10.687625000000001</v>
      </c>
      <c r="S25" s="44">
        <f t="shared" si="10"/>
        <v>-11.181374</v>
      </c>
      <c r="T25" s="44">
        <f t="shared" si="11"/>
        <v>-12.060568</v>
      </c>
      <c r="U25" s="44">
        <f t="shared" si="12"/>
        <v>0</v>
      </c>
      <c r="V25" s="44">
        <f t="shared" si="13"/>
        <v>0</v>
      </c>
      <c r="W25" s="44">
        <f t="shared" si="14"/>
        <v>0</v>
      </c>
      <c r="X25" s="44">
        <f t="shared" si="15"/>
        <v>0</v>
      </c>
      <c r="Y25" s="20"/>
    </row>
    <row r="26" spans="2:25" x14ac:dyDescent="0.25">
      <c r="B26" s="90">
        <v>1534765000</v>
      </c>
      <c r="C26" s="90">
        <v>-12.957352</v>
      </c>
      <c r="D26" s="20"/>
      <c r="E26" s="89">
        <f t="shared" si="0"/>
        <v>1.8509450000000001</v>
      </c>
      <c r="F26" s="89">
        <f t="shared" si="1"/>
        <v>-7.6494612999999996</v>
      </c>
      <c r="G26" s="44">
        <f t="shared" si="2"/>
        <v>-7.7741794999999998</v>
      </c>
      <c r="H26" s="44">
        <f t="shared" si="3"/>
        <v>-8.4940186000000004</v>
      </c>
      <c r="I26" s="44">
        <f t="shared" si="4"/>
        <v>0</v>
      </c>
      <c r="J26" s="44">
        <f t="shared" si="5"/>
        <v>0</v>
      </c>
      <c r="K26" s="44">
        <f t="shared" si="6"/>
        <v>0</v>
      </c>
      <c r="L26" s="44">
        <f t="shared" si="7"/>
        <v>0</v>
      </c>
      <c r="N26" s="90">
        <v>1534765000</v>
      </c>
      <c r="O26" s="90">
        <v>-13.256791</v>
      </c>
      <c r="P26" s="20"/>
      <c r="Q26" s="89">
        <f t="shared" si="8"/>
        <v>1.8509450000000001</v>
      </c>
      <c r="R26" s="89">
        <f t="shared" si="9"/>
        <v>-10.369687000000001</v>
      </c>
      <c r="S26" s="44">
        <f t="shared" si="10"/>
        <v>-10.849294</v>
      </c>
      <c r="T26" s="44">
        <f t="shared" si="11"/>
        <v>-11.408194999999999</v>
      </c>
      <c r="U26" s="44">
        <f t="shared" si="12"/>
        <v>0</v>
      </c>
      <c r="V26" s="44">
        <f t="shared" si="13"/>
        <v>0</v>
      </c>
      <c r="W26" s="44">
        <f t="shared" si="14"/>
        <v>0</v>
      </c>
      <c r="X26" s="44">
        <f t="shared" si="15"/>
        <v>0</v>
      </c>
      <c r="Y26" s="20"/>
    </row>
    <row r="27" spans="2:25" x14ac:dyDescent="0.25">
      <c r="B27" s="90">
        <v>1613810000</v>
      </c>
      <c r="C27" s="90">
        <v>-11.507991000000001</v>
      </c>
      <c r="D27" s="20"/>
      <c r="E27" s="89">
        <f t="shared" si="0"/>
        <v>1.9299900000000001</v>
      </c>
      <c r="F27" s="89">
        <f t="shared" si="1"/>
        <v>-7.1416965000000001</v>
      </c>
      <c r="G27" s="44">
        <f t="shared" si="2"/>
        <v>-7.2493916</v>
      </c>
      <c r="H27" s="44">
        <f t="shared" si="3"/>
        <v>-7.7225989999999998</v>
      </c>
      <c r="I27" s="44">
        <f t="shared" si="4"/>
        <v>0</v>
      </c>
      <c r="J27" s="44">
        <f t="shared" si="5"/>
        <v>0</v>
      </c>
      <c r="K27" s="44">
        <f t="shared" si="6"/>
        <v>0</v>
      </c>
      <c r="L27" s="44">
        <f t="shared" si="7"/>
        <v>0</v>
      </c>
      <c r="N27" s="90">
        <v>1613810000</v>
      </c>
      <c r="O27" s="90">
        <v>-12.285741</v>
      </c>
      <c r="P27" s="20"/>
      <c r="Q27" s="89">
        <f t="shared" si="8"/>
        <v>1.9299900000000001</v>
      </c>
      <c r="R27" s="89">
        <f t="shared" si="9"/>
        <v>-9.9422215999999999</v>
      </c>
      <c r="S27" s="44">
        <f t="shared" si="10"/>
        <v>-10.366910000000001</v>
      </c>
      <c r="T27" s="44">
        <f t="shared" si="11"/>
        <v>-10.813086999999999</v>
      </c>
      <c r="U27" s="44">
        <f t="shared" si="12"/>
        <v>0</v>
      </c>
      <c r="V27" s="44">
        <f t="shared" si="13"/>
        <v>0</v>
      </c>
      <c r="W27" s="44">
        <f t="shared" si="14"/>
        <v>0</v>
      </c>
      <c r="X27" s="44">
        <f t="shared" si="15"/>
        <v>0</v>
      </c>
      <c r="Y27" s="20"/>
    </row>
    <row r="28" spans="2:25" x14ac:dyDescent="0.25">
      <c r="B28" s="90">
        <v>1692855000</v>
      </c>
      <c r="C28" s="90">
        <v>-9.96068</v>
      </c>
      <c r="D28" s="20"/>
      <c r="E28" s="89">
        <f t="shared" si="0"/>
        <v>2.0090349999999999</v>
      </c>
      <c r="F28" s="89">
        <f t="shared" si="1"/>
        <v>-6.9012737</v>
      </c>
      <c r="G28" s="44">
        <f t="shared" si="2"/>
        <v>-6.9837227000000004</v>
      </c>
      <c r="H28" s="44">
        <f t="shared" si="3"/>
        <v>-7.2909002000000003</v>
      </c>
      <c r="I28" s="44">
        <f t="shared" si="4"/>
        <v>0</v>
      </c>
      <c r="J28" s="44">
        <f t="shared" si="5"/>
        <v>0</v>
      </c>
      <c r="K28" s="44">
        <f t="shared" si="6"/>
        <v>0</v>
      </c>
      <c r="L28" s="44">
        <f t="shared" si="7"/>
        <v>0</v>
      </c>
      <c r="N28" s="90">
        <v>1692855000</v>
      </c>
      <c r="O28" s="90">
        <v>-11.406276999999999</v>
      </c>
      <c r="P28" s="20"/>
      <c r="Q28" s="89">
        <f t="shared" si="8"/>
        <v>2.0090349999999999</v>
      </c>
      <c r="R28" s="89">
        <f t="shared" si="9"/>
        <v>-9.4564561999999999</v>
      </c>
      <c r="S28" s="44">
        <f t="shared" si="10"/>
        <v>-9.8428106</v>
      </c>
      <c r="T28" s="44">
        <f t="shared" si="11"/>
        <v>-10.2728</v>
      </c>
      <c r="U28" s="44">
        <f t="shared" si="12"/>
        <v>0</v>
      </c>
      <c r="V28" s="44">
        <f t="shared" si="13"/>
        <v>0</v>
      </c>
      <c r="W28" s="44">
        <f t="shared" si="14"/>
        <v>0</v>
      </c>
      <c r="X28" s="44">
        <f t="shared" si="15"/>
        <v>0</v>
      </c>
      <c r="Y28" s="20"/>
    </row>
    <row r="29" spans="2:25" x14ac:dyDescent="0.25">
      <c r="B29" s="90">
        <v>1771900000</v>
      </c>
      <c r="C29" s="90">
        <v>-8.5639438999999999</v>
      </c>
      <c r="D29" s="20"/>
      <c r="E29" s="89">
        <f t="shared" si="0"/>
        <v>2.0880800000000002</v>
      </c>
      <c r="F29" s="89">
        <f t="shared" si="1"/>
        <v>-6.7788005</v>
      </c>
      <c r="G29" s="44">
        <f t="shared" si="2"/>
        <v>-6.8123674000000003</v>
      </c>
      <c r="H29" s="44">
        <f t="shared" si="3"/>
        <v>-7.0724349000000002</v>
      </c>
      <c r="I29" s="44">
        <f t="shared" si="4"/>
        <v>0</v>
      </c>
      <c r="J29" s="44">
        <f t="shared" si="5"/>
        <v>0</v>
      </c>
      <c r="K29" s="44">
        <f t="shared" si="6"/>
        <v>0</v>
      </c>
      <c r="L29" s="44">
        <f t="shared" si="7"/>
        <v>0</v>
      </c>
      <c r="N29" s="90">
        <v>1771900000</v>
      </c>
      <c r="O29" s="90">
        <v>-10.687625000000001</v>
      </c>
      <c r="P29" s="20"/>
      <c r="Q29" s="89">
        <f t="shared" si="8"/>
        <v>2.0880800000000002</v>
      </c>
      <c r="R29" s="89">
        <f t="shared" si="9"/>
        <v>-8.8985471999999994</v>
      </c>
      <c r="S29" s="44">
        <f t="shared" si="10"/>
        <v>-9.1986723000000001</v>
      </c>
      <c r="T29" s="44">
        <f t="shared" si="11"/>
        <v>-9.7271862000000002</v>
      </c>
      <c r="U29" s="44">
        <f t="shared" si="12"/>
        <v>0</v>
      </c>
      <c r="V29" s="44">
        <f t="shared" si="13"/>
        <v>0</v>
      </c>
      <c r="W29" s="44">
        <f t="shared" si="14"/>
        <v>0</v>
      </c>
      <c r="X29" s="44">
        <f t="shared" si="15"/>
        <v>0</v>
      </c>
      <c r="Y29" s="20"/>
    </row>
    <row r="30" spans="2:25" x14ac:dyDescent="0.25">
      <c r="B30" s="90">
        <v>1850945000</v>
      </c>
      <c r="C30" s="90">
        <v>-7.6494612999999996</v>
      </c>
      <c r="D30" s="20"/>
      <c r="E30" s="89">
        <f t="shared" si="0"/>
        <v>2.167125</v>
      </c>
      <c r="F30" s="89">
        <f t="shared" si="1"/>
        <v>-6.8591642000000004</v>
      </c>
      <c r="G30" s="44">
        <f t="shared" si="2"/>
        <v>-6.8712349000000001</v>
      </c>
      <c r="H30" s="44">
        <f t="shared" si="3"/>
        <v>-6.9903177999999997</v>
      </c>
      <c r="I30" s="44">
        <f t="shared" si="4"/>
        <v>0</v>
      </c>
      <c r="J30" s="44">
        <f t="shared" si="5"/>
        <v>0</v>
      </c>
      <c r="K30" s="44">
        <f t="shared" si="6"/>
        <v>0</v>
      </c>
      <c r="L30" s="44">
        <f t="shared" si="7"/>
        <v>0</v>
      </c>
      <c r="N30" s="90">
        <v>1850945000</v>
      </c>
      <c r="O30" s="90">
        <v>-10.369687000000001</v>
      </c>
      <c r="P30" s="20"/>
      <c r="Q30" s="89">
        <f t="shared" si="8"/>
        <v>2.167125</v>
      </c>
      <c r="R30" s="89">
        <f t="shared" si="9"/>
        <v>-8.5407658000000009</v>
      </c>
      <c r="S30" s="44">
        <f t="shared" si="10"/>
        <v>-8.7828350000000004</v>
      </c>
      <c r="T30" s="44">
        <f t="shared" si="11"/>
        <v>-9.2226925000000008</v>
      </c>
      <c r="U30" s="44">
        <f t="shared" si="12"/>
        <v>0</v>
      </c>
      <c r="V30" s="44">
        <f t="shared" si="13"/>
        <v>0</v>
      </c>
      <c r="W30" s="44">
        <f t="shared" si="14"/>
        <v>0</v>
      </c>
      <c r="X30" s="44">
        <f t="shared" si="15"/>
        <v>0</v>
      </c>
      <c r="Y30" s="20"/>
    </row>
    <row r="31" spans="2:25" x14ac:dyDescent="0.25">
      <c r="B31" s="90">
        <v>1929990000</v>
      </c>
      <c r="C31" s="90">
        <v>-7.1416965000000001</v>
      </c>
      <c r="D31" s="20"/>
      <c r="E31" s="89">
        <f t="shared" si="0"/>
        <v>2.2461700000000002</v>
      </c>
      <c r="F31" s="89">
        <f t="shared" si="1"/>
        <v>-6.8591037000000004</v>
      </c>
      <c r="G31" s="44">
        <f t="shared" si="2"/>
        <v>-6.8433203999999996</v>
      </c>
      <c r="H31" s="44">
        <f t="shared" si="3"/>
        <v>-7.0125732000000003</v>
      </c>
      <c r="I31" s="44">
        <f t="shared" si="4"/>
        <v>0</v>
      </c>
      <c r="J31" s="44">
        <f t="shared" si="5"/>
        <v>0</v>
      </c>
      <c r="K31" s="44">
        <f t="shared" si="6"/>
        <v>0</v>
      </c>
      <c r="L31" s="44">
        <f t="shared" si="7"/>
        <v>0</v>
      </c>
      <c r="N31" s="90">
        <v>1929990000</v>
      </c>
      <c r="O31" s="90">
        <v>-9.9422215999999999</v>
      </c>
      <c r="P31" s="20"/>
      <c r="Q31" s="89">
        <f t="shared" si="8"/>
        <v>2.2461700000000002</v>
      </c>
      <c r="R31" s="89">
        <f t="shared" si="9"/>
        <v>-8.1883774000000003</v>
      </c>
      <c r="S31" s="44">
        <f t="shared" si="10"/>
        <v>-8.3976707000000008</v>
      </c>
      <c r="T31" s="44">
        <f t="shared" si="11"/>
        <v>-8.7837333999999991</v>
      </c>
      <c r="U31" s="44">
        <f t="shared" si="12"/>
        <v>0</v>
      </c>
      <c r="V31" s="44">
        <f t="shared" si="13"/>
        <v>0</v>
      </c>
      <c r="W31" s="44">
        <f t="shared" si="14"/>
        <v>0</v>
      </c>
      <c r="X31" s="44">
        <f t="shared" si="15"/>
        <v>0</v>
      </c>
      <c r="Y31" s="20"/>
    </row>
    <row r="32" spans="2:25" x14ac:dyDescent="0.25">
      <c r="B32" s="90">
        <v>2009035000</v>
      </c>
      <c r="C32" s="90">
        <v>-6.9012737</v>
      </c>
      <c r="D32" s="20"/>
      <c r="E32" s="89">
        <f t="shared" si="0"/>
        <v>2.325215</v>
      </c>
      <c r="F32" s="89">
        <f t="shared" si="1"/>
        <v>-6.9998288000000004</v>
      </c>
      <c r="G32" s="44">
        <f t="shared" si="2"/>
        <v>-6.9793177000000002</v>
      </c>
      <c r="H32" s="44">
        <f t="shared" si="3"/>
        <v>-7.1216062999999998</v>
      </c>
      <c r="I32" s="44">
        <f t="shared" si="4"/>
        <v>0</v>
      </c>
      <c r="J32" s="44">
        <f t="shared" si="5"/>
        <v>0</v>
      </c>
      <c r="K32" s="44">
        <f t="shared" si="6"/>
        <v>0</v>
      </c>
      <c r="L32" s="44">
        <f t="shared" si="7"/>
        <v>0</v>
      </c>
      <c r="N32" s="90">
        <v>2009035000</v>
      </c>
      <c r="O32" s="90">
        <v>-9.4564561999999999</v>
      </c>
      <c r="P32" s="20"/>
      <c r="Q32" s="89">
        <f t="shared" si="8"/>
        <v>2.325215</v>
      </c>
      <c r="R32" s="89">
        <f t="shared" si="9"/>
        <v>-7.9768777000000002</v>
      </c>
      <c r="S32" s="44">
        <f t="shared" si="10"/>
        <v>-8.1581650000000003</v>
      </c>
      <c r="T32" s="44">
        <f t="shared" si="11"/>
        <v>-8.4313955000000007</v>
      </c>
      <c r="U32" s="44">
        <f t="shared" si="12"/>
        <v>0</v>
      </c>
      <c r="V32" s="44">
        <f t="shared" si="13"/>
        <v>0</v>
      </c>
      <c r="W32" s="44">
        <f t="shared" si="14"/>
        <v>0</v>
      </c>
      <c r="X32" s="44">
        <f t="shared" si="15"/>
        <v>0</v>
      </c>
      <c r="Y32" s="20"/>
    </row>
    <row r="33" spans="2:25" x14ac:dyDescent="0.25">
      <c r="B33" s="90">
        <v>2088080000</v>
      </c>
      <c r="C33" s="90">
        <v>-6.7788005</v>
      </c>
      <c r="D33" s="20"/>
      <c r="E33" s="89">
        <f t="shared" si="0"/>
        <v>2.4042599999999998</v>
      </c>
      <c r="F33" s="89">
        <f t="shared" si="1"/>
        <v>-7.2361331</v>
      </c>
      <c r="G33" s="44">
        <f t="shared" si="2"/>
        <v>-7.2036480999999997</v>
      </c>
      <c r="H33" s="44">
        <f t="shared" si="3"/>
        <v>-7.2599853999999997</v>
      </c>
      <c r="I33" s="44">
        <f t="shared" si="4"/>
        <v>0</v>
      </c>
      <c r="J33" s="44">
        <f t="shared" si="5"/>
        <v>0</v>
      </c>
      <c r="K33" s="44">
        <f t="shared" si="6"/>
        <v>0</v>
      </c>
      <c r="L33" s="44">
        <f t="shared" si="7"/>
        <v>0</v>
      </c>
      <c r="N33" s="90">
        <v>2088080000</v>
      </c>
      <c r="O33" s="90">
        <v>-8.8985471999999994</v>
      </c>
      <c r="P33" s="20"/>
      <c r="Q33" s="89">
        <f t="shared" si="8"/>
        <v>2.4042599999999998</v>
      </c>
      <c r="R33" s="89">
        <f t="shared" si="9"/>
        <v>-7.8046517</v>
      </c>
      <c r="S33" s="44">
        <f t="shared" si="10"/>
        <v>-7.9413013000000001</v>
      </c>
      <c r="T33" s="44">
        <f t="shared" si="11"/>
        <v>-8.1473799000000007</v>
      </c>
      <c r="U33" s="44">
        <f t="shared" si="12"/>
        <v>0</v>
      </c>
      <c r="V33" s="44">
        <f t="shared" si="13"/>
        <v>0</v>
      </c>
      <c r="W33" s="44">
        <f t="shared" si="14"/>
        <v>0</v>
      </c>
      <c r="X33" s="44">
        <f t="shared" si="15"/>
        <v>0</v>
      </c>
      <c r="Y33" s="20"/>
    </row>
    <row r="34" spans="2:25" x14ac:dyDescent="0.25">
      <c r="B34" s="90">
        <v>2167125000</v>
      </c>
      <c r="C34" s="90">
        <v>-6.8591642000000004</v>
      </c>
      <c r="D34" s="20"/>
      <c r="E34" s="89">
        <f t="shared" si="0"/>
        <v>2.4833050000000001</v>
      </c>
      <c r="F34" s="89">
        <f t="shared" si="1"/>
        <v>-7.4114366</v>
      </c>
      <c r="G34" s="44">
        <f t="shared" si="2"/>
        <v>-7.4103231000000003</v>
      </c>
      <c r="H34" s="44">
        <f t="shared" si="3"/>
        <v>-7.4184774999999998</v>
      </c>
      <c r="I34" s="44">
        <f t="shared" si="4"/>
        <v>0</v>
      </c>
      <c r="J34" s="44">
        <f t="shared" si="5"/>
        <v>0</v>
      </c>
      <c r="K34" s="44">
        <f t="shared" si="6"/>
        <v>0</v>
      </c>
      <c r="L34" s="44">
        <f t="shared" si="7"/>
        <v>0</v>
      </c>
      <c r="N34" s="90">
        <v>2167125000</v>
      </c>
      <c r="O34" s="90">
        <v>-8.5407658000000009</v>
      </c>
      <c r="P34" s="20"/>
      <c r="Q34" s="89">
        <f t="shared" si="8"/>
        <v>2.4833050000000001</v>
      </c>
      <c r="R34" s="89">
        <f t="shared" si="9"/>
        <v>-7.5763062999999997</v>
      </c>
      <c r="S34" s="44">
        <f t="shared" si="10"/>
        <v>-7.6788014999999996</v>
      </c>
      <c r="T34" s="44">
        <f t="shared" si="11"/>
        <v>-7.9372271999999997</v>
      </c>
      <c r="U34" s="44">
        <f t="shared" si="12"/>
        <v>0</v>
      </c>
      <c r="V34" s="44">
        <f t="shared" si="13"/>
        <v>0</v>
      </c>
      <c r="W34" s="44">
        <f t="shared" si="14"/>
        <v>0</v>
      </c>
      <c r="X34" s="44">
        <f t="shared" si="15"/>
        <v>0</v>
      </c>
      <c r="Y34" s="20"/>
    </row>
    <row r="35" spans="2:25" x14ac:dyDescent="0.25">
      <c r="B35" s="90">
        <v>2246170000</v>
      </c>
      <c r="C35" s="90">
        <v>-6.8591037000000004</v>
      </c>
      <c r="D35" s="20"/>
      <c r="E35" s="89">
        <f t="shared" si="0"/>
        <v>2.5623499999999999</v>
      </c>
      <c r="F35" s="89">
        <f t="shared" si="1"/>
        <v>-7.5294309000000004</v>
      </c>
      <c r="G35" s="44">
        <f t="shared" si="2"/>
        <v>-7.5591688000000001</v>
      </c>
      <c r="H35" s="44">
        <f t="shared" si="3"/>
        <v>-7.5638094000000002</v>
      </c>
      <c r="I35" s="44">
        <f t="shared" si="4"/>
        <v>0</v>
      </c>
      <c r="J35" s="44">
        <f t="shared" si="5"/>
        <v>0</v>
      </c>
      <c r="K35" s="44">
        <f t="shared" si="6"/>
        <v>0</v>
      </c>
      <c r="L35" s="44">
        <f t="shared" si="7"/>
        <v>0</v>
      </c>
      <c r="N35" s="90">
        <v>2246170000</v>
      </c>
      <c r="O35" s="90">
        <v>-8.1883774000000003</v>
      </c>
      <c r="P35" s="20"/>
      <c r="Q35" s="89">
        <f t="shared" si="8"/>
        <v>2.5623499999999999</v>
      </c>
      <c r="R35" s="89">
        <f t="shared" si="9"/>
        <v>-7.5251254999999997</v>
      </c>
      <c r="S35" s="44">
        <f t="shared" si="10"/>
        <v>-7.5921488000000004</v>
      </c>
      <c r="T35" s="44">
        <f t="shared" si="11"/>
        <v>-7.7806430000000004</v>
      </c>
      <c r="U35" s="44">
        <f t="shared" si="12"/>
        <v>0</v>
      </c>
      <c r="V35" s="44">
        <f t="shared" si="13"/>
        <v>0</v>
      </c>
      <c r="W35" s="44">
        <f t="shared" si="14"/>
        <v>0</v>
      </c>
      <c r="X35" s="44">
        <f t="shared" si="15"/>
        <v>0</v>
      </c>
      <c r="Y35" s="20"/>
    </row>
    <row r="36" spans="2:25" x14ac:dyDescent="0.25">
      <c r="B36" s="90">
        <v>2325215000</v>
      </c>
      <c r="C36" s="90">
        <v>-6.9998288000000004</v>
      </c>
      <c r="D36" s="20"/>
      <c r="E36" s="89">
        <f t="shared" si="0"/>
        <v>2.6413950000000002</v>
      </c>
      <c r="F36" s="89">
        <f t="shared" si="1"/>
        <v>-7.5484147000000004</v>
      </c>
      <c r="G36" s="44">
        <f t="shared" si="2"/>
        <v>-7.5814757000000004</v>
      </c>
      <c r="H36" s="44">
        <f t="shared" si="3"/>
        <v>-7.6662096999999996</v>
      </c>
      <c r="I36" s="44">
        <f t="shared" si="4"/>
        <v>0</v>
      </c>
      <c r="J36" s="44">
        <f t="shared" si="5"/>
        <v>0</v>
      </c>
      <c r="K36" s="44">
        <f t="shared" si="6"/>
        <v>0</v>
      </c>
      <c r="L36" s="44">
        <f t="shared" si="7"/>
        <v>0</v>
      </c>
      <c r="N36" s="90">
        <v>2325215000</v>
      </c>
      <c r="O36" s="90">
        <v>-7.9768777000000002</v>
      </c>
      <c r="P36" s="20"/>
      <c r="Q36" s="89">
        <f t="shared" si="8"/>
        <v>2.6413950000000002</v>
      </c>
      <c r="R36" s="89">
        <f t="shared" si="9"/>
        <v>-7.5253053000000003</v>
      </c>
      <c r="S36" s="44">
        <f t="shared" si="10"/>
        <v>-7.5666566</v>
      </c>
      <c r="T36" s="44">
        <f t="shared" si="11"/>
        <v>-7.6652655999999997</v>
      </c>
      <c r="U36" s="44">
        <f t="shared" si="12"/>
        <v>0</v>
      </c>
      <c r="V36" s="44">
        <f t="shared" si="13"/>
        <v>0</v>
      </c>
      <c r="W36" s="44">
        <f t="shared" si="14"/>
        <v>0</v>
      </c>
      <c r="X36" s="44">
        <f t="shared" si="15"/>
        <v>0</v>
      </c>
      <c r="Y36" s="20"/>
    </row>
    <row r="37" spans="2:25" x14ac:dyDescent="0.25">
      <c r="B37" s="90">
        <v>2404260000</v>
      </c>
      <c r="C37" s="90">
        <v>-7.2361331</v>
      </c>
      <c r="D37" s="20"/>
      <c r="E37" s="89">
        <f t="shared" si="0"/>
        <v>2.72044</v>
      </c>
      <c r="F37" s="89">
        <f t="shared" si="1"/>
        <v>-7.6057743999999996</v>
      </c>
      <c r="G37" s="44">
        <f t="shared" si="2"/>
        <v>-7.6955400000000003</v>
      </c>
      <c r="H37" s="44">
        <f t="shared" si="3"/>
        <v>-7.7343983999999999</v>
      </c>
      <c r="I37" s="44">
        <f t="shared" si="4"/>
        <v>0</v>
      </c>
      <c r="J37" s="44">
        <f t="shared" si="5"/>
        <v>0</v>
      </c>
      <c r="K37" s="44">
        <f t="shared" si="6"/>
        <v>0</v>
      </c>
      <c r="L37" s="44">
        <f t="shared" si="7"/>
        <v>0</v>
      </c>
      <c r="N37" s="90">
        <v>2404260000</v>
      </c>
      <c r="O37" s="90">
        <v>-7.8046517</v>
      </c>
      <c r="P37" s="20"/>
      <c r="Q37" s="89">
        <f t="shared" si="8"/>
        <v>2.72044</v>
      </c>
      <c r="R37" s="89">
        <f t="shared" si="9"/>
        <v>-7.6010485000000001</v>
      </c>
      <c r="S37" s="44">
        <f t="shared" si="10"/>
        <v>-7.5943556000000001</v>
      </c>
      <c r="T37" s="44">
        <f t="shared" si="11"/>
        <v>-7.6040726000000003</v>
      </c>
      <c r="U37" s="44">
        <f t="shared" si="12"/>
        <v>0</v>
      </c>
      <c r="V37" s="44">
        <f t="shared" si="13"/>
        <v>0</v>
      </c>
      <c r="W37" s="44">
        <f t="shared" si="14"/>
        <v>0</v>
      </c>
      <c r="X37" s="44">
        <f t="shared" si="15"/>
        <v>0</v>
      </c>
      <c r="Y37" s="20"/>
    </row>
    <row r="38" spans="2:25" x14ac:dyDescent="0.25">
      <c r="B38" s="90">
        <v>2483305000</v>
      </c>
      <c r="C38" s="90">
        <v>-7.4114366</v>
      </c>
      <c r="D38" s="20"/>
      <c r="E38" s="89">
        <f t="shared" si="0"/>
        <v>2.7994849999999998</v>
      </c>
      <c r="F38" s="89">
        <f t="shared" si="1"/>
        <v>-7.6016234999999996</v>
      </c>
      <c r="G38" s="44">
        <f t="shared" si="2"/>
        <v>-7.6909165000000002</v>
      </c>
      <c r="H38" s="44">
        <f t="shared" si="3"/>
        <v>-7.7918400999999999</v>
      </c>
      <c r="I38" s="44">
        <f t="shared" si="4"/>
        <v>0</v>
      </c>
      <c r="J38" s="44">
        <f t="shared" si="5"/>
        <v>0</v>
      </c>
      <c r="K38" s="44">
        <f t="shared" si="6"/>
        <v>0</v>
      </c>
      <c r="L38" s="44">
        <f t="shared" si="7"/>
        <v>0</v>
      </c>
      <c r="N38" s="90">
        <v>2483305000</v>
      </c>
      <c r="O38" s="90">
        <v>-7.5763062999999997</v>
      </c>
      <c r="P38" s="20"/>
      <c r="Q38" s="89">
        <f t="shared" si="8"/>
        <v>2.7994849999999998</v>
      </c>
      <c r="R38" s="89">
        <f t="shared" si="9"/>
        <v>-7.6300426000000003</v>
      </c>
      <c r="S38" s="44">
        <f t="shared" si="10"/>
        <v>-7.5809635999999996</v>
      </c>
      <c r="T38" s="44">
        <f t="shared" si="11"/>
        <v>-7.5525064000000004</v>
      </c>
      <c r="U38" s="44">
        <f t="shared" si="12"/>
        <v>0</v>
      </c>
      <c r="V38" s="44">
        <f t="shared" si="13"/>
        <v>0</v>
      </c>
      <c r="W38" s="44">
        <f t="shared" si="14"/>
        <v>0</v>
      </c>
      <c r="X38" s="44">
        <f t="shared" si="15"/>
        <v>0</v>
      </c>
      <c r="Y38" s="20"/>
    </row>
    <row r="39" spans="2:25" x14ac:dyDescent="0.25">
      <c r="B39" s="90">
        <v>2562350000</v>
      </c>
      <c r="C39" s="90">
        <v>-7.5294309000000004</v>
      </c>
      <c r="D39" s="20"/>
      <c r="E39" s="89">
        <f t="shared" si="0"/>
        <v>2.87853</v>
      </c>
      <c r="F39" s="89">
        <f t="shared" si="1"/>
        <v>-7.6698545999999999</v>
      </c>
      <c r="G39" s="44">
        <f t="shared" si="2"/>
        <v>-7.7564105999999997</v>
      </c>
      <c r="H39" s="44">
        <f t="shared" si="3"/>
        <v>-7.8579072999999999</v>
      </c>
      <c r="I39" s="44">
        <f t="shared" si="4"/>
        <v>0</v>
      </c>
      <c r="J39" s="44">
        <f t="shared" si="5"/>
        <v>0</v>
      </c>
      <c r="K39" s="44">
        <f t="shared" si="6"/>
        <v>0</v>
      </c>
      <c r="L39" s="44">
        <f t="shared" si="7"/>
        <v>0</v>
      </c>
      <c r="N39" s="90">
        <v>2562350000</v>
      </c>
      <c r="O39" s="90">
        <v>-7.5251254999999997</v>
      </c>
      <c r="P39" s="20"/>
      <c r="Q39" s="89">
        <f t="shared" si="8"/>
        <v>2.87853</v>
      </c>
      <c r="R39" s="89">
        <f t="shared" si="9"/>
        <v>-7.6602392000000004</v>
      </c>
      <c r="S39" s="44">
        <f t="shared" si="10"/>
        <v>-7.561636</v>
      </c>
      <c r="T39" s="44">
        <f t="shared" si="11"/>
        <v>-7.5043778000000003</v>
      </c>
      <c r="U39" s="44">
        <f t="shared" si="12"/>
        <v>0</v>
      </c>
      <c r="V39" s="44">
        <f t="shared" si="13"/>
        <v>0</v>
      </c>
      <c r="W39" s="44">
        <f t="shared" si="14"/>
        <v>0</v>
      </c>
      <c r="X39" s="44">
        <f t="shared" si="15"/>
        <v>0</v>
      </c>
      <c r="Y39" s="20"/>
    </row>
    <row r="40" spans="2:25" x14ac:dyDescent="0.25">
      <c r="B40" s="90">
        <v>2641395000</v>
      </c>
      <c r="C40" s="90">
        <v>-7.5484147000000004</v>
      </c>
      <c r="D40" s="20"/>
      <c r="E40" s="89">
        <f t="shared" si="0"/>
        <v>2.9575749999999998</v>
      </c>
      <c r="F40" s="89">
        <f t="shared" si="1"/>
        <v>-7.7250037000000003</v>
      </c>
      <c r="G40" s="44">
        <f t="shared" si="2"/>
        <v>-7.8436775000000001</v>
      </c>
      <c r="H40" s="44">
        <f t="shared" si="3"/>
        <v>-7.9116292000000001</v>
      </c>
      <c r="I40" s="44">
        <f t="shared" si="4"/>
        <v>0</v>
      </c>
      <c r="J40" s="44">
        <f t="shared" si="5"/>
        <v>0</v>
      </c>
      <c r="K40" s="44">
        <f t="shared" si="6"/>
        <v>0</v>
      </c>
      <c r="L40" s="44">
        <f t="shared" si="7"/>
        <v>0</v>
      </c>
      <c r="N40" s="90">
        <v>2641395000</v>
      </c>
      <c r="O40" s="90">
        <v>-7.5253053000000003</v>
      </c>
      <c r="P40" s="20"/>
      <c r="Q40" s="89">
        <f t="shared" si="8"/>
        <v>2.9575749999999998</v>
      </c>
      <c r="R40" s="89">
        <f t="shared" si="9"/>
        <v>-7.5644703</v>
      </c>
      <c r="S40" s="44">
        <f t="shared" si="10"/>
        <v>-7.4688821000000001</v>
      </c>
      <c r="T40" s="44">
        <f t="shared" si="11"/>
        <v>-7.4620867000000004</v>
      </c>
      <c r="U40" s="44">
        <f t="shared" si="12"/>
        <v>0</v>
      </c>
      <c r="V40" s="44">
        <f t="shared" si="13"/>
        <v>0</v>
      </c>
      <c r="W40" s="44">
        <f t="shared" si="14"/>
        <v>0</v>
      </c>
      <c r="X40" s="44">
        <f t="shared" si="15"/>
        <v>0</v>
      </c>
      <c r="Y40" s="20"/>
    </row>
    <row r="41" spans="2:25" x14ac:dyDescent="0.25">
      <c r="B41" s="90">
        <v>2720440000</v>
      </c>
      <c r="C41" s="90">
        <v>-7.6057743999999996</v>
      </c>
      <c r="D41" s="20"/>
      <c r="E41" s="89">
        <f t="shared" si="0"/>
        <v>3.0366200000000001</v>
      </c>
      <c r="F41" s="89">
        <f t="shared" si="1"/>
        <v>-7.7610121000000003</v>
      </c>
      <c r="G41" s="44">
        <f t="shared" si="2"/>
        <v>-7.8964748</v>
      </c>
      <c r="H41" s="44">
        <f t="shared" si="3"/>
        <v>-7.9668326</v>
      </c>
      <c r="I41" s="44">
        <f t="shared" si="4"/>
        <v>0</v>
      </c>
      <c r="J41" s="44">
        <f t="shared" si="5"/>
        <v>0</v>
      </c>
      <c r="K41" s="44">
        <f t="shared" si="6"/>
        <v>0</v>
      </c>
      <c r="L41" s="44">
        <f t="shared" si="7"/>
        <v>0</v>
      </c>
      <c r="N41" s="90">
        <v>2720440000</v>
      </c>
      <c r="O41" s="90">
        <v>-7.6010485000000001</v>
      </c>
      <c r="P41" s="20"/>
      <c r="Q41" s="89">
        <f t="shared" si="8"/>
        <v>3.0366200000000001</v>
      </c>
      <c r="R41" s="89">
        <f t="shared" si="9"/>
        <v>-7.5617571000000003</v>
      </c>
      <c r="S41" s="44">
        <f t="shared" si="10"/>
        <v>-7.4653682999999997</v>
      </c>
      <c r="T41" s="44">
        <f t="shared" si="11"/>
        <v>-7.4393864000000001</v>
      </c>
      <c r="U41" s="44">
        <f t="shared" si="12"/>
        <v>0</v>
      </c>
      <c r="V41" s="44">
        <f t="shared" si="13"/>
        <v>0</v>
      </c>
      <c r="W41" s="44">
        <f t="shared" si="14"/>
        <v>0</v>
      </c>
      <c r="X41" s="44">
        <f t="shared" si="15"/>
        <v>0</v>
      </c>
      <c r="Y41" s="20"/>
    </row>
    <row r="42" spans="2:25" x14ac:dyDescent="0.25">
      <c r="B42" s="90">
        <v>2799485000</v>
      </c>
      <c r="C42" s="90">
        <v>-7.6016234999999996</v>
      </c>
      <c r="D42" s="20"/>
      <c r="E42" s="89">
        <f t="shared" si="0"/>
        <v>3.1156649999999999</v>
      </c>
      <c r="F42" s="89">
        <f t="shared" si="1"/>
        <v>-7.7882265999999998</v>
      </c>
      <c r="G42" s="44">
        <f t="shared" si="2"/>
        <v>-7.9216471000000004</v>
      </c>
      <c r="H42" s="44">
        <f t="shared" si="3"/>
        <v>-8.0117273000000004</v>
      </c>
      <c r="I42" s="44">
        <f t="shared" si="4"/>
        <v>0</v>
      </c>
      <c r="J42" s="44">
        <f t="shared" si="5"/>
        <v>0</v>
      </c>
      <c r="K42" s="44">
        <f t="shared" si="6"/>
        <v>0</v>
      </c>
      <c r="L42" s="44">
        <f t="shared" si="7"/>
        <v>0</v>
      </c>
      <c r="N42" s="90">
        <v>2799485000</v>
      </c>
      <c r="O42" s="90">
        <v>-7.6300426000000003</v>
      </c>
      <c r="P42" s="20"/>
      <c r="Q42" s="89">
        <f t="shared" si="8"/>
        <v>3.1156649999999999</v>
      </c>
      <c r="R42" s="89">
        <f t="shared" si="9"/>
        <v>-7.5863322999999996</v>
      </c>
      <c r="S42" s="44">
        <f t="shared" si="10"/>
        <v>-7.4822535999999999</v>
      </c>
      <c r="T42" s="44">
        <f t="shared" si="11"/>
        <v>-7.4225187000000004</v>
      </c>
      <c r="U42" s="44">
        <f t="shared" si="12"/>
        <v>0</v>
      </c>
      <c r="V42" s="44">
        <f t="shared" si="13"/>
        <v>0</v>
      </c>
      <c r="W42" s="44">
        <f t="shared" si="14"/>
        <v>0</v>
      </c>
      <c r="X42" s="44">
        <f t="shared" si="15"/>
        <v>0</v>
      </c>
      <c r="Y42" s="20"/>
    </row>
    <row r="43" spans="2:25" x14ac:dyDescent="0.25">
      <c r="B43" s="90">
        <v>2878530000</v>
      </c>
      <c r="C43" s="90">
        <v>-7.6698545999999999</v>
      </c>
      <c r="D43" s="20"/>
      <c r="E43" s="89">
        <f t="shared" si="0"/>
        <v>3.1947100000000002</v>
      </c>
      <c r="F43" s="89">
        <f t="shared" si="1"/>
        <v>-7.8908787</v>
      </c>
      <c r="G43" s="44">
        <f t="shared" si="2"/>
        <v>-7.9920545000000001</v>
      </c>
      <c r="H43" s="44">
        <f t="shared" si="3"/>
        <v>-8.0369968000000007</v>
      </c>
      <c r="I43" s="44">
        <f t="shared" si="4"/>
        <v>0</v>
      </c>
      <c r="J43" s="44">
        <f t="shared" si="5"/>
        <v>0</v>
      </c>
      <c r="K43" s="44">
        <f t="shared" si="6"/>
        <v>0</v>
      </c>
      <c r="L43" s="44">
        <f t="shared" si="7"/>
        <v>0</v>
      </c>
      <c r="N43" s="90">
        <v>2878530000</v>
      </c>
      <c r="O43" s="90">
        <v>-7.6602392000000004</v>
      </c>
      <c r="P43" s="20"/>
      <c r="Q43" s="89">
        <f t="shared" si="8"/>
        <v>3.1947100000000002</v>
      </c>
      <c r="R43" s="89">
        <f t="shared" si="9"/>
        <v>-7.6414552000000002</v>
      </c>
      <c r="S43" s="44">
        <f t="shared" si="10"/>
        <v>-7.5155396000000003</v>
      </c>
      <c r="T43" s="44">
        <f t="shared" si="11"/>
        <v>-7.4433622000000002</v>
      </c>
      <c r="U43" s="44">
        <f t="shared" si="12"/>
        <v>0</v>
      </c>
      <c r="V43" s="44">
        <f t="shared" si="13"/>
        <v>0</v>
      </c>
      <c r="W43" s="44">
        <f t="shared" si="14"/>
        <v>0</v>
      </c>
      <c r="X43" s="44">
        <f t="shared" si="15"/>
        <v>0</v>
      </c>
      <c r="Y43" s="20"/>
    </row>
    <row r="44" spans="2:25" x14ac:dyDescent="0.25">
      <c r="B44" s="90">
        <v>2957575000</v>
      </c>
      <c r="C44" s="90">
        <v>-7.7250037000000003</v>
      </c>
      <c r="D44" s="20"/>
      <c r="E44" s="89">
        <f t="shared" si="0"/>
        <v>3.273755</v>
      </c>
      <c r="F44" s="89">
        <f t="shared" si="1"/>
        <v>-7.9608445000000003</v>
      </c>
      <c r="G44" s="44">
        <f t="shared" si="2"/>
        <v>-8.0348500999999999</v>
      </c>
      <c r="H44" s="44">
        <f t="shared" si="3"/>
        <v>-8.0519046999999997</v>
      </c>
      <c r="I44" s="44">
        <f t="shared" si="4"/>
        <v>0</v>
      </c>
      <c r="J44" s="44">
        <f t="shared" si="5"/>
        <v>0</v>
      </c>
      <c r="K44" s="44">
        <f t="shared" si="6"/>
        <v>0</v>
      </c>
      <c r="L44" s="44">
        <f t="shared" si="7"/>
        <v>0</v>
      </c>
      <c r="N44" s="90">
        <v>2957575000</v>
      </c>
      <c r="O44" s="90">
        <v>-7.5644703</v>
      </c>
      <c r="P44" s="20"/>
      <c r="Q44" s="89">
        <f t="shared" si="8"/>
        <v>3.273755</v>
      </c>
      <c r="R44" s="89">
        <f t="shared" si="9"/>
        <v>-7.5997580999999998</v>
      </c>
      <c r="S44" s="44">
        <f t="shared" si="10"/>
        <v>-7.4818100999999997</v>
      </c>
      <c r="T44" s="44">
        <f t="shared" si="11"/>
        <v>-7.4804181999999999</v>
      </c>
      <c r="U44" s="44">
        <f t="shared" si="12"/>
        <v>0</v>
      </c>
      <c r="V44" s="44">
        <f t="shared" si="13"/>
        <v>0</v>
      </c>
      <c r="W44" s="44">
        <f t="shared" si="14"/>
        <v>0</v>
      </c>
      <c r="X44" s="44">
        <f t="shared" si="15"/>
        <v>0</v>
      </c>
      <c r="Y44" s="20"/>
    </row>
    <row r="45" spans="2:25" x14ac:dyDescent="0.25">
      <c r="B45" s="90">
        <v>3036620000</v>
      </c>
      <c r="C45" s="90">
        <v>-7.7610121000000003</v>
      </c>
      <c r="D45" s="20"/>
      <c r="E45" s="89">
        <f t="shared" si="0"/>
        <v>3.3527999999999998</v>
      </c>
      <c r="F45" s="89">
        <f t="shared" si="1"/>
        <v>-8.0085896999999999</v>
      </c>
      <c r="G45" s="44">
        <f t="shared" si="2"/>
        <v>-8.0685997</v>
      </c>
      <c r="H45" s="44">
        <f t="shared" si="3"/>
        <v>-8.0635356999999992</v>
      </c>
      <c r="I45" s="44">
        <f t="shared" si="4"/>
        <v>0</v>
      </c>
      <c r="J45" s="44">
        <f t="shared" si="5"/>
        <v>0</v>
      </c>
      <c r="K45" s="44">
        <f t="shared" si="6"/>
        <v>0</v>
      </c>
      <c r="L45" s="44">
        <f t="shared" si="7"/>
        <v>0</v>
      </c>
      <c r="N45" s="90">
        <v>3036620000</v>
      </c>
      <c r="O45" s="90">
        <v>-7.5617571000000003</v>
      </c>
      <c r="P45" s="20"/>
      <c r="Q45" s="89">
        <f t="shared" si="8"/>
        <v>3.3527999999999998</v>
      </c>
      <c r="R45" s="89">
        <f t="shared" si="9"/>
        <v>-7.6750835999999998</v>
      </c>
      <c r="S45" s="44">
        <f t="shared" si="10"/>
        <v>-7.5693130000000002</v>
      </c>
      <c r="T45" s="44">
        <f t="shared" si="11"/>
        <v>-7.5214214000000004</v>
      </c>
      <c r="U45" s="44">
        <f t="shared" si="12"/>
        <v>0</v>
      </c>
      <c r="V45" s="44">
        <f t="shared" si="13"/>
        <v>0</v>
      </c>
      <c r="W45" s="44">
        <f t="shared" si="14"/>
        <v>0</v>
      </c>
      <c r="X45" s="44">
        <f t="shared" si="15"/>
        <v>0</v>
      </c>
      <c r="Y45" s="20"/>
    </row>
    <row r="46" spans="2:25" x14ac:dyDescent="0.25">
      <c r="B46" s="90">
        <v>3115665000</v>
      </c>
      <c r="C46" s="90">
        <v>-7.7882265999999998</v>
      </c>
      <c r="D46" s="20"/>
      <c r="E46" s="89">
        <f t="shared" si="0"/>
        <v>3.431845</v>
      </c>
      <c r="F46" s="89">
        <f t="shared" si="1"/>
        <v>-8.0175514000000003</v>
      </c>
      <c r="G46" s="44">
        <f t="shared" si="2"/>
        <v>-8.0789393999999994</v>
      </c>
      <c r="H46" s="44">
        <f t="shared" si="3"/>
        <v>-8.0403090000000006</v>
      </c>
      <c r="I46" s="44">
        <f t="shared" si="4"/>
        <v>0</v>
      </c>
      <c r="J46" s="44">
        <f t="shared" si="5"/>
        <v>0</v>
      </c>
      <c r="K46" s="44">
        <f t="shared" si="6"/>
        <v>0</v>
      </c>
      <c r="L46" s="44">
        <f t="shared" si="7"/>
        <v>0</v>
      </c>
      <c r="N46" s="90">
        <v>3115665000</v>
      </c>
      <c r="O46" s="90">
        <v>-7.5863322999999996</v>
      </c>
      <c r="P46" s="20"/>
      <c r="Q46" s="89">
        <f t="shared" si="8"/>
        <v>3.431845</v>
      </c>
      <c r="R46" s="89">
        <f t="shared" si="9"/>
        <v>-7.6207314000000004</v>
      </c>
      <c r="S46" s="44">
        <f t="shared" si="10"/>
        <v>-7.5509272000000003</v>
      </c>
      <c r="T46" s="44">
        <f t="shared" si="11"/>
        <v>-7.5498947999999997</v>
      </c>
      <c r="U46" s="44">
        <f t="shared" si="12"/>
        <v>0</v>
      </c>
      <c r="V46" s="44">
        <f t="shared" si="13"/>
        <v>0</v>
      </c>
      <c r="W46" s="44">
        <f t="shared" si="14"/>
        <v>0</v>
      </c>
      <c r="X46" s="44">
        <f t="shared" si="15"/>
        <v>0</v>
      </c>
      <c r="Y46" s="20"/>
    </row>
    <row r="47" spans="2:25" x14ac:dyDescent="0.25">
      <c r="B47" s="90">
        <v>3194710000</v>
      </c>
      <c r="C47" s="90">
        <v>-7.8908787</v>
      </c>
      <c r="D47" s="20"/>
      <c r="E47" s="89">
        <f t="shared" si="0"/>
        <v>3.5108899999999998</v>
      </c>
      <c r="F47" s="89">
        <f t="shared" si="1"/>
        <v>-8.0080500000000008</v>
      </c>
      <c r="G47" s="44">
        <f t="shared" si="2"/>
        <v>-8.0596943000000003</v>
      </c>
      <c r="H47" s="44">
        <f t="shared" si="3"/>
        <v>-8.0021362000000007</v>
      </c>
      <c r="I47" s="44">
        <f t="shared" si="4"/>
        <v>0</v>
      </c>
      <c r="J47" s="44">
        <f t="shared" si="5"/>
        <v>0</v>
      </c>
      <c r="K47" s="44">
        <f t="shared" si="6"/>
        <v>0</v>
      </c>
      <c r="L47" s="44">
        <f t="shared" si="7"/>
        <v>0</v>
      </c>
      <c r="N47" s="90">
        <v>3194710000</v>
      </c>
      <c r="O47" s="90">
        <v>-7.6414552000000002</v>
      </c>
      <c r="P47" s="20"/>
      <c r="Q47" s="89">
        <f t="shared" si="8"/>
        <v>3.5108899999999998</v>
      </c>
      <c r="R47" s="89">
        <f t="shared" si="9"/>
        <v>-7.7213006000000002</v>
      </c>
      <c r="S47" s="44">
        <f t="shared" si="10"/>
        <v>-7.6203798999999997</v>
      </c>
      <c r="T47" s="44">
        <f t="shared" si="11"/>
        <v>-7.6012912000000004</v>
      </c>
      <c r="U47" s="44">
        <f t="shared" si="12"/>
        <v>0</v>
      </c>
      <c r="V47" s="44">
        <f t="shared" si="13"/>
        <v>0</v>
      </c>
      <c r="W47" s="44">
        <f t="shared" si="14"/>
        <v>0</v>
      </c>
      <c r="X47" s="44">
        <f t="shared" si="15"/>
        <v>0</v>
      </c>
      <c r="Y47" s="20"/>
    </row>
    <row r="48" spans="2:25" x14ac:dyDescent="0.25">
      <c r="B48" s="90">
        <v>3273755000</v>
      </c>
      <c r="C48" s="90">
        <v>-7.9608445000000003</v>
      </c>
      <c r="D48" s="20"/>
      <c r="E48" s="89">
        <f t="shared" si="0"/>
        <v>3.5899350000000001</v>
      </c>
      <c r="F48" s="89">
        <f t="shared" si="1"/>
        <v>-7.9531406999999996</v>
      </c>
      <c r="G48" s="44">
        <f t="shared" si="2"/>
        <v>-7.9221510999999998</v>
      </c>
      <c r="H48" s="44">
        <f t="shared" si="3"/>
        <v>-7.9749106999999997</v>
      </c>
      <c r="I48" s="44">
        <f t="shared" si="4"/>
        <v>0</v>
      </c>
      <c r="J48" s="44">
        <f t="shared" si="5"/>
        <v>0</v>
      </c>
      <c r="K48" s="44">
        <f t="shared" si="6"/>
        <v>0</v>
      </c>
      <c r="L48" s="44">
        <f t="shared" si="7"/>
        <v>0</v>
      </c>
      <c r="N48" s="90">
        <v>3273755000</v>
      </c>
      <c r="O48" s="90">
        <v>-7.5997580999999998</v>
      </c>
      <c r="P48" s="20"/>
      <c r="Q48" s="89">
        <f t="shared" si="8"/>
        <v>3.5899350000000001</v>
      </c>
      <c r="R48" s="89">
        <f t="shared" si="9"/>
        <v>-7.7861022999999996</v>
      </c>
      <c r="S48" s="44">
        <f t="shared" si="10"/>
        <v>-7.6306032999999998</v>
      </c>
      <c r="T48" s="44">
        <f t="shared" si="11"/>
        <v>-7.6473602999999999</v>
      </c>
      <c r="U48" s="44">
        <f t="shared" si="12"/>
        <v>0</v>
      </c>
      <c r="V48" s="44">
        <f t="shared" si="13"/>
        <v>0</v>
      </c>
      <c r="W48" s="44">
        <f t="shared" si="14"/>
        <v>0</v>
      </c>
      <c r="X48" s="44">
        <f t="shared" si="15"/>
        <v>0</v>
      </c>
      <c r="Y48" s="20"/>
    </row>
    <row r="49" spans="2:25" x14ac:dyDescent="0.25">
      <c r="B49" s="90">
        <v>3352800000</v>
      </c>
      <c r="C49" s="90">
        <v>-8.0085896999999999</v>
      </c>
      <c r="D49" s="20"/>
      <c r="E49" s="89">
        <f t="shared" si="0"/>
        <v>3.6689799999999999</v>
      </c>
      <c r="F49" s="89">
        <f t="shared" si="1"/>
        <v>-7.9002227999999999</v>
      </c>
      <c r="G49" s="44">
        <f t="shared" si="2"/>
        <v>-7.8182014999999998</v>
      </c>
      <c r="H49" s="44">
        <f t="shared" si="3"/>
        <v>-7.9474806999999998</v>
      </c>
      <c r="I49" s="44">
        <f t="shared" si="4"/>
        <v>0</v>
      </c>
      <c r="J49" s="44">
        <f t="shared" si="5"/>
        <v>0</v>
      </c>
      <c r="K49" s="44">
        <f t="shared" si="6"/>
        <v>0</v>
      </c>
      <c r="L49" s="44">
        <f t="shared" si="7"/>
        <v>0</v>
      </c>
      <c r="N49" s="90">
        <v>3352800000</v>
      </c>
      <c r="O49" s="90">
        <v>-7.6750835999999998</v>
      </c>
      <c r="P49" s="20"/>
      <c r="Q49" s="89">
        <f t="shared" si="8"/>
        <v>3.6689799999999999</v>
      </c>
      <c r="R49" s="89">
        <f t="shared" si="9"/>
        <v>-7.9044032</v>
      </c>
      <c r="S49" s="44">
        <f t="shared" si="10"/>
        <v>-7.7633337999999998</v>
      </c>
      <c r="T49" s="44">
        <f t="shared" si="11"/>
        <v>-7.7022228000000004</v>
      </c>
      <c r="U49" s="44">
        <f t="shared" si="12"/>
        <v>0</v>
      </c>
      <c r="V49" s="44">
        <f t="shared" si="13"/>
        <v>0</v>
      </c>
      <c r="W49" s="44">
        <f t="shared" si="14"/>
        <v>0</v>
      </c>
      <c r="X49" s="44">
        <f t="shared" si="15"/>
        <v>0</v>
      </c>
      <c r="Y49" s="20"/>
    </row>
    <row r="50" spans="2:25" x14ac:dyDescent="0.25">
      <c r="B50" s="90">
        <v>3431845000</v>
      </c>
      <c r="C50" s="90">
        <v>-8.0175514000000003</v>
      </c>
      <c r="D50" s="20"/>
      <c r="E50" s="89">
        <f t="shared" si="0"/>
        <v>3.7480250000000002</v>
      </c>
      <c r="F50" s="89">
        <f t="shared" si="1"/>
        <v>-7.8787998999999997</v>
      </c>
      <c r="G50" s="44">
        <f t="shared" si="2"/>
        <v>-7.817977</v>
      </c>
      <c r="H50" s="44">
        <f t="shared" si="3"/>
        <v>-7.9301329000000003</v>
      </c>
      <c r="I50" s="44">
        <f t="shared" si="4"/>
        <v>0</v>
      </c>
      <c r="J50" s="44">
        <f t="shared" si="5"/>
        <v>0</v>
      </c>
      <c r="K50" s="44">
        <f t="shared" si="6"/>
        <v>0</v>
      </c>
      <c r="L50" s="44">
        <f t="shared" si="7"/>
        <v>0</v>
      </c>
      <c r="N50" s="90">
        <v>3431845000</v>
      </c>
      <c r="O50" s="90">
        <v>-7.6207314000000004</v>
      </c>
      <c r="P50" s="20"/>
      <c r="Q50" s="89">
        <f t="shared" si="8"/>
        <v>3.7480250000000002</v>
      </c>
      <c r="R50" s="89">
        <f t="shared" si="9"/>
        <v>-7.9665103000000004</v>
      </c>
      <c r="S50" s="44">
        <f t="shared" si="10"/>
        <v>-7.8297676999999997</v>
      </c>
      <c r="T50" s="44">
        <f t="shared" si="11"/>
        <v>-7.7670937000000002</v>
      </c>
      <c r="U50" s="44">
        <f t="shared" si="12"/>
        <v>0</v>
      </c>
      <c r="V50" s="44">
        <f t="shared" si="13"/>
        <v>0</v>
      </c>
      <c r="W50" s="44">
        <f t="shared" si="14"/>
        <v>0</v>
      </c>
      <c r="X50" s="44">
        <f t="shared" si="15"/>
        <v>0</v>
      </c>
      <c r="Y50" s="20"/>
    </row>
    <row r="51" spans="2:25" x14ac:dyDescent="0.25">
      <c r="B51" s="90">
        <v>3510890000</v>
      </c>
      <c r="C51" s="90">
        <v>-8.0080500000000008</v>
      </c>
      <c r="D51" s="20"/>
      <c r="E51" s="89">
        <f t="shared" si="0"/>
        <v>3.82707</v>
      </c>
      <c r="F51" s="89">
        <f t="shared" si="1"/>
        <v>-7.8203993000000001</v>
      </c>
      <c r="G51" s="44">
        <f t="shared" si="2"/>
        <v>-7.8098907000000004</v>
      </c>
      <c r="H51" s="44">
        <f t="shared" si="3"/>
        <v>-7.9466190000000001</v>
      </c>
      <c r="I51" s="44">
        <f t="shared" si="4"/>
        <v>0</v>
      </c>
      <c r="J51" s="44">
        <f t="shared" si="5"/>
        <v>0</v>
      </c>
      <c r="K51" s="44">
        <f t="shared" si="6"/>
        <v>0</v>
      </c>
      <c r="L51" s="44">
        <f t="shared" si="7"/>
        <v>0</v>
      </c>
      <c r="N51" s="90">
        <v>3510890000</v>
      </c>
      <c r="O51" s="90">
        <v>-7.7213006000000002</v>
      </c>
      <c r="P51" s="20"/>
      <c r="Q51" s="89">
        <f t="shared" si="8"/>
        <v>3.82707</v>
      </c>
      <c r="R51" s="89">
        <f t="shared" si="9"/>
        <v>-7.9311851999999998</v>
      </c>
      <c r="S51" s="44">
        <f t="shared" si="10"/>
        <v>-7.8562969999999996</v>
      </c>
      <c r="T51" s="44">
        <f t="shared" si="11"/>
        <v>-7.8527535999999998</v>
      </c>
      <c r="U51" s="44">
        <f t="shared" si="12"/>
        <v>0</v>
      </c>
      <c r="V51" s="44">
        <f t="shared" si="13"/>
        <v>0</v>
      </c>
      <c r="W51" s="44">
        <f t="shared" si="14"/>
        <v>0</v>
      </c>
      <c r="X51" s="44">
        <f t="shared" si="15"/>
        <v>0</v>
      </c>
      <c r="Y51" s="20"/>
    </row>
    <row r="52" spans="2:25" x14ac:dyDescent="0.25">
      <c r="B52" s="90">
        <v>3589935000</v>
      </c>
      <c r="C52" s="90">
        <v>-7.9531406999999996</v>
      </c>
      <c r="D52" s="20"/>
      <c r="E52" s="89">
        <f t="shared" si="0"/>
        <v>3.9061149999999998</v>
      </c>
      <c r="F52" s="89">
        <f t="shared" si="1"/>
        <v>-7.8275676000000001</v>
      </c>
      <c r="G52" s="44">
        <f t="shared" si="2"/>
        <v>-7.8526764</v>
      </c>
      <c r="H52" s="44">
        <f t="shared" si="3"/>
        <v>-7.9365877999999999</v>
      </c>
      <c r="I52" s="44">
        <f t="shared" si="4"/>
        <v>0</v>
      </c>
      <c r="J52" s="44">
        <f t="shared" si="5"/>
        <v>0</v>
      </c>
      <c r="K52" s="44">
        <f t="shared" si="6"/>
        <v>0</v>
      </c>
      <c r="L52" s="44">
        <f t="shared" si="7"/>
        <v>0</v>
      </c>
      <c r="N52" s="90">
        <v>3589935000</v>
      </c>
      <c r="O52" s="90">
        <v>-7.7861022999999996</v>
      </c>
      <c r="P52" s="20"/>
      <c r="Q52" s="89">
        <f t="shared" si="8"/>
        <v>3.9061149999999998</v>
      </c>
      <c r="R52" s="89">
        <f t="shared" si="9"/>
        <v>-7.9654230999999998</v>
      </c>
      <c r="S52" s="44">
        <f t="shared" si="10"/>
        <v>-7.9181194000000001</v>
      </c>
      <c r="T52" s="44">
        <f t="shared" si="11"/>
        <v>-7.9239468999999998</v>
      </c>
      <c r="U52" s="44">
        <f t="shared" si="12"/>
        <v>0</v>
      </c>
      <c r="V52" s="44">
        <f t="shared" si="13"/>
        <v>0</v>
      </c>
      <c r="W52" s="44">
        <f t="shared" si="14"/>
        <v>0</v>
      </c>
      <c r="X52" s="44">
        <f t="shared" si="15"/>
        <v>0</v>
      </c>
      <c r="Y52" s="20"/>
    </row>
    <row r="53" spans="2:25" x14ac:dyDescent="0.25">
      <c r="B53" s="90">
        <v>3668980000</v>
      </c>
      <c r="C53" s="90">
        <v>-7.9002227999999999</v>
      </c>
      <c r="D53" s="20"/>
      <c r="E53" s="89">
        <f t="shared" si="0"/>
        <v>3.98516</v>
      </c>
      <c r="F53" s="89">
        <f t="shared" si="1"/>
        <v>-7.8584046000000001</v>
      </c>
      <c r="G53" s="44">
        <f t="shared" si="2"/>
        <v>-7.8859043</v>
      </c>
      <c r="H53" s="44">
        <f t="shared" si="3"/>
        <v>-7.882009</v>
      </c>
      <c r="I53" s="44">
        <f t="shared" si="4"/>
        <v>0</v>
      </c>
      <c r="J53" s="44">
        <f t="shared" si="5"/>
        <v>0</v>
      </c>
      <c r="K53" s="44">
        <f t="shared" si="6"/>
        <v>0</v>
      </c>
      <c r="L53" s="44">
        <f t="shared" si="7"/>
        <v>0</v>
      </c>
      <c r="N53" s="90">
        <v>3668980000</v>
      </c>
      <c r="O53" s="90">
        <v>-7.9044032</v>
      </c>
      <c r="P53" s="20"/>
      <c r="Q53" s="89">
        <f t="shared" si="8"/>
        <v>3.98516</v>
      </c>
      <c r="R53" s="89">
        <f t="shared" si="9"/>
        <v>-8.0264863999999996</v>
      </c>
      <c r="S53" s="44">
        <f t="shared" si="10"/>
        <v>-7.9876608999999998</v>
      </c>
      <c r="T53" s="44">
        <f t="shared" si="11"/>
        <v>-8.0124101999999997</v>
      </c>
      <c r="U53" s="44">
        <f t="shared" si="12"/>
        <v>0</v>
      </c>
      <c r="V53" s="44">
        <f t="shared" si="13"/>
        <v>0</v>
      </c>
      <c r="W53" s="44">
        <f t="shared" si="14"/>
        <v>0</v>
      </c>
      <c r="X53" s="44">
        <f t="shared" si="15"/>
        <v>0</v>
      </c>
      <c r="Y53" s="20"/>
    </row>
    <row r="54" spans="2:25" x14ac:dyDescent="0.25">
      <c r="B54" s="90">
        <v>3748025000</v>
      </c>
      <c r="C54" s="90">
        <v>-7.8787998999999997</v>
      </c>
      <c r="D54" s="20"/>
      <c r="E54" s="89">
        <f t="shared" si="0"/>
        <v>4.0642050000000003</v>
      </c>
      <c r="F54" s="89">
        <f t="shared" si="1"/>
        <v>-7.7138023000000002</v>
      </c>
      <c r="G54" s="44">
        <f t="shared" si="2"/>
        <v>-7.7079848999999996</v>
      </c>
      <c r="H54" s="44">
        <f t="shared" si="3"/>
        <v>-7.8177570999999997</v>
      </c>
      <c r="I54" s="44">
        <f t="shared" si="4"/>
        <v>0</v>
      </c>
      <c r="J54" s="44">
        <f t="shared" si="5"/>
        <v>0</v>
      </c>
      <c r="K54" s="44">
        <f t="shared" si="6"/>
        <v>0</v>
      </c>
      <c r="L54" s="44">
        <f t="shared" si="7"/>
        <v>0</v>
      </c>
      <c r="N54" s="90">
        <v>3748025000</v>
      </c>
      <c r="O54" s="90">
        <v>-7.9665103000000004</v>
      </c>
      <c r="P54" s="20"/>
      <c r="Q54" s="89">
        <f t="shared" si="8"/>
        <v>4.0642050000000003</v>
      </c>
      <c r="R54" s="89">
        <f t="shared" si="9"/>
        <v>-8.0330677000000001</v>
      </c>
      <c r="S54" s="44">
        <f t="shared" si="10"/>
        <v>-8.0157766000000006</v>
      </c>
      <c r="T54" s="44">
        <f t="shared" si="11"/>
        <v>-8.1266803999999997</v>
      </c>
      <c r="U54" s="44">
        <f t="shared" si="12"/>
        <v>0</v>
      </c>
      <c r="V54" s="44">
        <f t="shared" si="13"/>
        <v>0</v>
      </c>
      <c r="W54" s="44">
        <f t="shared" si="14"/>
        <v>0</v>
      </c>
      <c r="X54" s="44">
        <f t="shared" si="15"/>
        <v>0</v>
      </c>
      <c r="Y54" s="20"/>
    </row>
    <row r="55" spans="2:25" x14ac:dyDescent="0.25">
      <c r="B55" s="90">
        <v>3827070000</v>
      </c>
      <c r="C55" s="90">
        <v>-7.8203993000000001</v>
      </c>
      <c r="D55" s="20"/>
      <c r="E55" s="89">
        <f t="shared" si="0"/>
        <v>4.1432500000000001</v>
      </c>
      <c r="F55" s="89">
        <f t="shared" si="1"/>
        <v>-7.5711927000000001</v>
      </c>
      <c r="G55" s="44">
        <f t="shared" si="2"/>
        <v>-7.5558372</v>
      </c>
      <c r="H55" s="44">
        <f t="shared" si="3"/>
        <v>-7.7887073000000004</v>
      </c>
      <c r="I55" s="44">
        <f t="shared" si="4"/>
        <v>0</v>
      </c>
      <c r="J55" s="44">
        <f t="shared" si="5"/>
        <v>0</v>
      </c>
      <c r="K55" s="44">
        <f t="shared" si="6"/>
        <v>0</v>
      </c>
      <c r="L55" s="44">
        <f t="shared" si="7"/>
        <v>0</v>
      </c>
      <c r="N55" s="90">
        <v>3827070000</v>
      </c>
      <c r="O55" s="90">
        <v>-7.9311851999999998</v>
      </c>
      <c r="P55" s="20"/>
      <c r="Q55" s="89">
        <f t="shared" si="8"/>
        <v>4.1432500000000001</v>
      </c>
      <c r="R55" s="89">
        <f t="shared" si="9"/>
        <v>-8.1321858999999996</v>
      </c>
      <c r="S55" s="44">
        <f t="shared" si="10"/>
        <v>-8.1490278000000007</v>
      </c>
      <c r="T55" s="44">
        <f t="shared" si="11"/>
        <v>-8.2476243999999994</v>
      </c>
      <c r="U55" s="44">
        <f t="shared" si="12"/>
        <v>0</v>
      </c>
      <c r="V55" s="44">
        <f t="shared" si="13"/>
        <v>0</v>
      </c>
      <c r="W55" s="44">
        <f t="shared" si="14"/>
        <v>0</v>
      </c>
      <c r="X55" s="44">
        <f t="shared" si="15"/>
        <v>0</v>
      </c>
      <c r="Y55" s="20"/>
    </row>
    <row r="56" spans="2:25" x14ac:dyDescent="0.25">
      <c r="B56" s="90">
        <v>3906115000</v>
      </c>
      <c r="C56" s="90">
        <v>-7.8275676000000001</v>
      </c>
      <c r="E56" s="89">
        <f t="shared" si="0"/>
        <v>4.2222949999999999</v>
      </c>
      <c r="F56" s="89">
        <f t="shared" si="1"/>
        <v>-7.4731630999999998</v>
      </c>
      <c r="G56" s="44">
        <f t="shared" si="2"/>
        <v>-7.4717975000000001</v>
      </c>
      <c r="H56" s="44">
        <f t="shared" si="3"/>
        <v>-7.7818693999999997</v>
      </c>
      <c r="I56" s="44">
        <f t="shared" si="4"/>
        <v>0</v>
      </c>
      <c r="J56" s="44">
        <f t="shared" si="5"/>
        <v>0</v>
      </c>
      <c r="K56" s="44">
        <f t="shared" si="6"/>
        <v>0</v>
      </c>
      <c r="L56" s="44">
        <f t="shared" si="7"/>
        <v>0</v>
      </c>
      <c r="N56" s="90">
        <v>3906115000</v>
      </c>
      <c r="O56" s="90">
        <v>-7.9654230999999998</v>
      </c>
      <c r="Q56" s="89">
        <f t="shared" si="8"/>
        <v>4.2222949999999999</v>
      </c>
      <c r="R56" s="89">
        <f t="shared" si="9"/>
        <v>-8.2909822000000002</v>
      </c>
      <c r="S56" s="44">
        <f t="shared" si="10"/>
        <v>-8.3263949999999998</v>
      </c>
      <c r="T56" s="44">
        <f t="shared" si="11"/>
        <v>-8.3649453999999999</v>
      </c>
      <c r="U56" s="44">
        <f t="shared" si="12"/>
        <v>0</v>
      </c>
      <c r="V56" s="44">
        <f t="shared" si="13"/>
        <v>0</v>
      </c>
      <c r="W56" s="44">
        <f t="shared" si="14"/>
        <v>0</v>
      </c>
      <c r="X56" s="44">
        <f t="shared" si="15"/>
        <v>0</v>
      </c>
    </row>
    <row r="57" spans="2:25" x14ac:dyDescent="0.25">
      <c r="B57" s="90">
        <v>3985160000</v>
      </c>
      <c r="C57" s="90">
        <v>-7.8584046000000001</v>
      </c>
      <c r="E57" s="89">
        <f t="shared" si="0"/>
        <v>4.3013399999999997</v>
      </c>
      <c r="F57" s="89">
        <f t="shared" si="1"/>
        <v>-7.4032558999999996</v>
      </c>
      <c r="G57" s="44">
        <f t="shared" si="2"/>
        <v>-7.4970298</v>
      </c>
      <c r="H57" s="44">
        <f t="shared" si="3"/>
        <v>-7.8280643999999997</v>
      </c>
      <c r="I57" s="44">
        <f t="shared" si="4"/>
        <v>0</v>
      </c>
      <c r="J57" s="44">
        <f t="shared" si="5"/>
        <v>0</v>
      </c>
      <c r="K57" s="44">
        <f t="shared" si="6"/>
        <v>0</v>
      </c>
      <c r="L57" s="44">
        <f t="shared" si="7"/>
        <v>0</v>
      </c>
      <c r="N57" s="90">
        <v>3985160000</v>
      </c>
      <c r="O57" s="90">
        <v>-8.0264863999999996</v>
      </c>
      <c r="Q57" s="89">
        <f t="shared" si="8"/>
        <v>4.3013399999999997</v>
      </c>
      <c r="R57" s="89">
        <f t="shared" si="9"/>
        <v>-8.4082766000000007</v>
      </c>
      <c r="S57" s="44">
        <f t="shared" si="10"/>
        <v>-8.4403314999999992</v>
      </c>
      <c r="T57" s="44">
        <f t="shared" si="11"/>
        <v>-8.4976473000000006</v>
      </c>
      <c r="U57" s="44">
        <f t="shared" si="12"/>
        <v>0</v>
      </c>
      <c r="V57" s="44">
        <f t="shared" si="13"/>
        <v>0</v>
      </c>
      <c r="W57" s="44">
        <f t="shared" si="14"/>
        <v>0</v>
      </c>
      <c r="X57" s="44">
        <f t="shared" si="15"/>
        <v>0</v>
      </c>
    </row>
    <row r="58" spans="2:25" x14ac:dyDescent="0.25">
      <c r="B58" s="90">
        <v>4064205000</v>
      </c>
      <c r="C58" s="90">
        <v>-7.7138023000000002</v>
      </c>
      <c r="E58" s="89">
        <f t="shared" si="0"/>
        <v>4.3803850000000004</v>
      </c>
      <c r="F58" s="89">
        <f t="shared" si="1"/>
        <v>-7.3858299000000001</v>
      </c>
      <c r="G58" s="44">
        <f t="shared" si="2"/>
        <v>-7.5353044999999996</v>
      </c>
      <c r="H58" s="44">
        <f t="shared" si="3"/>
        <v>-7.9300484999999998</v>
      </c>
      <c r="I58" s="44">
        <f t="shared" si="4"/>
        <v>0</v>
      </c>
      <c r="J58" s="44">
        <f t="shared" si="5"/>
        <v>0</v>
      </c>
      <c r="K58" s="44">
        <f t="shared" si="6"/>
        <v>0</v>
      </c>
      <c r="L58" s="44">
        <f t="shared" si="7"/>
        <v>0</v>
      </c>
      <c r="N58" s="90">
        <v>4064205000</v>
      </c>
      <c r="O58" s="90">
        <v>-8.0330677000000001</v>
      </c>
      <c r="Q58" s="89">
        <f t="shared" si="8"/>
        <v>4.3803850000000004</v>
      </c>
      <c r="R58" s="89">
        <f t="shared" si="9"/>
        <v>-8.4962111</v>
      </c>
      <c r="S58" s="44">
        <f t="shared" si="10"/>
        <v>-8.5234909000000005</v>
      </c>
      <c r="T58" s="44">
        <f t="shared" si="11"/>
        <v>-8.6188488000000003</v>
      </c>
      <c r="U58" s="44">
        <f t="shared" si="12"/>
        <v>0</v>
      </c>
      <c r="V58" s="44">
        <f t="shared" si="13"/>
        <v>0</v>
      </c>
      <c r="W58" s="44">
        <f t="shared" si="14"/>
        <v>0</v>
      </c>
      <c r="X58" s="44">
        <f t="shared" si="15"/>
        <v>0</v>
      </c>
    </row>
    <row r="59" spans="2:25" x14ac:dyDescent="0.25">
      <c r="B59" s="90">
        <v>4143250000</v>
      </c>
      <c r="C59" s="90">
        <v>-7.5711927000000001</v>
      </c>
      <c r="E59" s="89">
        <f t="shared" si="0"/>
        <v>4.4594300000000002</v>
      </c>
      <c r="F59" s="89">
        <f t="shared" si="1"/>
        <v>-7.4121027000000002</v>
      </c>
      <c r="G59" s="44">
        <f t="shared" si="2"/>
        <v>-7.5934396</v>
      </c>
      <c r="H59" s="44">
        <f t="shared" si="3"/>
        <v>-8.0398092000000005</v>
      </c>
      <c r="I59" s="44">
        <f t="shared" si="4"/>
        <v>0</v>
      </c>
      <c r="J59" s="44">
        <f t="shared" si="5"/>
        <v>0</v>
      </c>
      <c r="K59" s="44">
        <f t="shared" si="6"/>
        <v>0</v>
      </c>
      <c r="L59" s="44">
        <f t="shared" si="7"/>
        <v>0</v>
      </c>
      <c r="N59" s="90">
        <v>4143250000</v>
      </c>
      <c r="O59" s="90">
        <v>-8.1321858999999996</v>
      </c>
      <c r="Q59" s="89">
        <f t="shared" si="8"/>
        <v>4.4594300000000002</v>
      </c>
      <c r="R59" s="89">
        <f t="shared" si="9"/>
        <v>-8.6135950000000001</v>
      </c>
      <c r="S59" s="44">
        <f t="shared" si="10"/>
        <v>-8.6359177000000003</v>
      </c>
      <c r="T59" s="44">
        <f t="shared" si="11"/>
        <v>-8.7185010999999992</v>
      </c>
      <c r="U59" s="44">
        <f t="shared" si="12"/>
        <v>0</v>
      </c>
      <c r="V59" s="44">
        <f t="shared" si="13"/>
        <v>0</v>
      </c>
      <c r="W59" s="44">
        <f t="shared" si="14"/>
        <v>0</v>
      </c>
      <c r="X59" s="44">
        <f t="shared" si="15"/>
        <v>0</v>
      </c>
    </row>
    <row r="60" spans="2:25" x14ac:dyDescent="0.25">
      <c r="B60" s="90">
        <v>4222295000</v>
      </c>
      <c r="C60" s="90">
        <v>-7.4731630999999998</v>
      </c>
      <c r="E60" s="89">
        <f t="shared" si="0"/>
        <v>4.538475</v>
      </c>
      <c r="F60" s="89">
        <f t="shared" si="1"/>
        <v>-7.4719296000000002</v>
      </c>
      <c r="G60" s="44">
        <f t="shared" si="2"/>
        <v>-7.6974745000000002</v>
      </c>
      <c r="H60" s="44">
        <f t="shared" si="3"/>
        <v>-8.1350183000000005</v>
      </c>
      <c r="I60" s="44">
        <f t="shared" si="4"/>
        <v>0</v>
      </c>
      <c r="J60" s="44">
        <f t="shared" si="5"/>
        <v>0</v>
      </c>
      <c r="K60" s="44">
        <f t="shared" si="6"/>
        <v>0</v>
      </c>
      <c r="L60" s="44">
        <f t="shared" si="7"/>
        <v>0</v>
      </c>
      <c r="N60" s="90">
        <v>4222295000</v>
      </c>
      <c r="O60" s="90">
        <v>-8.2909822000000002</v>
      </c>
      <c r="Q60" s="89">
        <f t="shared" si="8"/>
        <v>4.538475</v>
      </c>
      <c r="R60" s="89">
        <f t="shared" si="9"/>
        <v>-8.6960458999999997</v>
      </c>
      <c r="S60" s="44">
        <f t="shared" si="10"/>
        <v>-8.7259177999999995</v>
      </c>
      <c r="T60" s="44">
        <f t="shared" si="11"/>
        <v>-8.8318414999999995</v>
      </c>
      <c r="U60" s="44">
        <f t="shared" si="12"/>
        <v>0</v>
      </c>
      <c r="V60" s="44">
        <f t="shared" si="13"/>
        <v>0</v>
      </c>
      <c r="W60" s="44">
        <f t="shared" si="14"/>
        <v>0</v>
      </c>
      <c r="X60" s="44">
        <f t="shared" si="15"/>
        <v>0</v>
      </c>
    </row>
    <row r="61" spans="2:25" x14ac:dyDescent="0.25">
      <c r="B61" s="90">
        <v>4301340000</v>
      </c>
      <c r="C61" s="90">
        <v>-7.4032558999999996</v>
      </c>
      <c r="E61" s="89">
        <f t="shared" si="0"/>
        <v>4.6175199999999998</v>
      </c>
      <c r="F61" s="89">
        <f t="shared" si="1"/>
        <v>-7.4855323</v>
      </c>
      <c r="G61" s="44">
        <f t="shared" si="2"/>
        <v>-7.7002138999999996</v>
      </c>
      <c r="H61" s="44">
        <f t="shared" si="3"/>
        <v>-8.2287283000000002</v>
      </c>
      <c r="I61" s="44">
        <f t="shared" si="4"/>
        <v>0</v>
      </c>
      <c r="J61" s="44">
        <f t="shared" si="5"/>
        <v>0</v>
      </c>
      <c r="K61" s="44">
        <f t="shared" si="6"/>
        <v>0</v>
      </c>
      <c r="L61" s="44">
        <f t="shared" si="7"/>
        <v>0</v>
      </c>
      <c r="N61" s="90">
        <v>4301340000</v>
      </c>
      <c r="O61" s="90">
        <v>-8.4082766000000007</v>
      </c>
      <c r="Q61" s="89">
        <f t="shared" si="8"/>
        <v>4.6175199999999998</v>
      </c>
      <c r="R61" s="89">
        <f t="shared" si="9"/>
        <v>-8.7825126999999998</v>
      </c>
      <c r="S61" s="44">
        <f t="shared" si="10"/>
        <v>-8.8107013999999992</v>
      </c>
      <c r="T61" s="44">
        <f t="shared" si="11"/>
        <v>-8.9515390000000004</v>
      </c>
      <c r="U61" s="44">
        <f t="shared" si="12"/>
        <v>0</v>
      </c>
      <c r="V61" s="44">
        <f t="shared" si="13"/>
        <v>0</v>
      </c>
      <c r="W61" s="44">
        <f t="shared" si="14"/>
        <v>0</v>
      </c>
      <c r="X61" s="44">
        <f t="shared" si="15"/>
        <v>0</v>
      </c>
    </row>
    <row r="62" spans="2:25" x14ac:dyDescent="0.25">
      <c r="B62" s="90">
        <v>4380385000</v>
      </c>
      <c r="C62" s="90">
        <v>-7.3858299000000001</v>
      </c>
      <c r="E62" s="89">
        <f t="shared" si="0"/>
        <v>4.6965649999999997</v>
      </c>
      <c r="F62" s="89">
        <f t="shared" si="1"/>
        <v>-7.5950579999999999</v>
      </c>
      <c r="G62" s="44">
        <f t="shared" si="2"/>
        <v>-7.8236876000000004</v>
      </c>
      <c r="H62" s="44">
        <f t="shared" si="3"/>
        <v>-8.2879696000000003</v>
      </c>
      <c r="I62" s="44">
        <f t="shared" si="4"/>
        <v>0</v>
      </c>
      <c r="J62" s="44">
        <f t="shared" si="5"/>
        <v>0</v>
      </c>
      <c r="K62" s="44">
        <f t="shared" si="6"/>
        <v>0</v>
      </c>
      <c r="L62" s="44">
        <f t="shared" si="7"/>
        <v>0</v>
      </c>
      <c r="N62" s="90">
        <v>4380385000</v>
      </c>
      <c r="O62" s="90">
        <v>-8.4962111</v>
      </c>
      <c r="Q62" s="89">
        <f t="shared" si="8"/>
        <v>4.6965649999999997</v>
      </c>
      <c r="R62" s="89">
        <f t="shared" si="9"/>
        <v>-8.8991108000000008</v>
      </c>
      <c r="S62" s="44">
        <f t="shared" si="10"/>
        <v>-8.9439420999999992</v>
      </c>
      <c r="T62" s="44">
        <f t="shared" si="11"/>
        <v>-9.0422401000000008</v>
      </c>
      <c r="U62" s="44">
        <f t="shared" si="12"/>
        <v>0</v>
      </c>
      <c r="V62" s="44">
        <f t="shared" si="13"/>
        <v>0</v>
      </c>
      <c r="W62" s="44">
        <f t="shared" si="14"/>
        <v>0</v>
      </c>
      <c r="X62" s="44">
        <f t="shared" si="15"/>
        <v>0</v>
      </c>
    </row>
    <row r="63" spans="2:25" x14ac:dyDescent="0.25">
      <c r="B63" s="90">
        <v>4459430000</v>
      </c>
      <c r="C63" s="90">
        <v>-7.4121027000000002</v>
      </c>
      <c r="E63" s="89">
        <f t="shared" si="0"/>
        <v>4.7756100000000004</v>
      </c>
      <c r="F63" s="89">
        <f t="shared" si="1"/>
        <v>-7.7018212999999998</v>
      </c>
      <c r="G63" s="44">
        <f t="shared" si="2"/>
        <v>-7.9361300000000004</v>
      </c>
      <c r="H63" s="44">
        <f t="shared" si="3"/>
        <v>-8.3356370999999996</v>
      </c>
      <c r="I63" s="44">
        <f t="shared" si="4"/>
        <v>0</v>
      </c>
      <c r="J63" s="44">
        <f t="shared" si="5"/>
        <v>0</v>
      </c>
      <c r="K63" s="44">
        <f t="shared" si="6"/>
        <v>0</v>
      </c>
      <c r="L63" s="44">
        <f t="shared" si="7"/>
        <v>0</v>
      </c>
      <c r="N63" s="90">
        <v>4459430000</v>
      </c>
      <c r="O63" s="90">
        <v>-8.6135950000000001</v>
      </c>
      <c r="Q63" s="89">
        <f t="shared" si="8"/>
        <v>4.7756100000000004</v>
      </c>
      <c r="R63" s="89">
        <f t="shared" si="9"/>
        <v>-8.9781036000000007</v>
      </c>
      <c r="S63" s="44">
        <f t="shared" si="10"/>
        <v>-9.0257225000000005</v>
      </c>
      <c r="T63" s="44">
        <f t="shared" si="11"/>
        <v>-9.1316004</v>
      </c>
      <c r="U63" s="44">
        <f t="shared" si="12"/>
        <v>0</v>
      </c>
      <c r="V63" s="44">
        <f t="shared" si="13"/>
        <v>0</v>
      </c>
      <c r="W63" s="44">
        <f t="shared" si="14"/>
        <v>0</v>
      </c>
      <c r="X63" s="44">
        <f t="shared" si="15"/>
        <v>0</v>
      </c>
    </row>
    <row r="64" spans="2:25" x14ac:dyDescent="0.25">
      <c r="B64" s="90">
        <v>4538475000</v>
      </c>
      <c r="C64" s="90">
        <v>-7.4719296000000002</v>
      </c>
      <c r="E64" s="89">
        <f t="shared" si="0"/>
        <v>4.8546550000000002</v>
      </c>
      <c r="F64" s="89">
        <f t="shared" si="1"/>
        <v>-7.6335715999999998</v>
      </c>
      <c r="G64" s="44">
        <f t="shared" si="2"/>
        <v>-7.8406849000000003</v>
      </c>
      <c r="H64" s="44">
        <f t="shared" si="3"/>
        <v>-8.3880625000000002</v>
      </c>
      <c r="I64" s="44">
        <f t="shared" si="4"/>
        <v>0</v>
      </c>
      <c r="J64" s="44">
        <f t="shared" si="5"/>
        <v>0</v>
      </c>
      <c r="K64" s="44">
        <f t="shared" si="6"/>
        <v>0</v>
      </c>
      <c r="L64" s="44">
        <f t="shared" si="7"/>
        <v>0</v>
      </c>
      <c r="N64" s="90">
        <v>4538475000</v>
      </c>
      <c r="O64" s="90">
        <v>-8.6960458999999997</v>
      </c>
      <c r="Q64" s="89">
        <f t="shared" si="8"/>
        <v>4.8546550000000002</v>
      </c>
      <c r="R64" s="89">
        <f t="shared" si="9"/>
        <v>-8.9915085000000001</v>
      </c>
      <c r="S64" s="44">
        <f t="shared" si="10"/>
        <v>-9.0276107999999997</v>
      </c>
      <c r="T64" s="44">
        <f t="shared" si="11"/>
        <v>-9.2254705000000001</v>
      </c>
      <c r="U64" s="44">
        <f t="shared" si="12"/>
        <v>0</v>
      </c>
      <c r="V64" s="44">
        <f t="shared" si="13"/>
        <v>0</v>
      </c>
      <c r="W64" s="44">
        <f t="shared" si="14"/>
        <v>0</v>
      </c>
      <c r="X64" s="44">
        <f t="shared" si="15"/>
        <v>0</v>
      </c>
    </row>
    <row r="65" spans="2:24" x14ac:dyDescent="0.25">
      <c r="B65" s="90">
        <v>4617520000</v>
      </c>
      <c r="C65" s="90">
        <v>-7.4855323</v>
      </c>
      <c r="E65" s="89">
        <f t="shared" si="0"/>
        <v>4.9337</v>
      </c>
      <c r="F65" s="89">
        <f t="shared" si="1"/>
        <v>-7.6227112000000004</v>
      </c>
      <c r="G65" s="44">
        <f t="shared" si="2"/>
        <v>-7.8749022000000002</v>
      </c>
      <c r="H65" s="44">
        <f t="shared" si="3"/>
        <v>-8.4187746000000008</v>
      </c>
      <c r="I65" s="44">
        <f t="shared" si="4"/>
        <v>0</v>
      </c>
      <c r="J65" s="44">
        <f t="shared" si="5"/>
        <v>0</v>
      </c>
      <c r="K65" s="44">
        <f t="shared" si="6"/>
        <v>0</v>
      </c>
      <c r="L65" s="44">
        <f t="shared" si="7"/>
        <v>0</v>
      </c>
      <c r="N65" s="90">
        <v>4617520000</v>
      </c>
      <c r="O65" s="90">
        <v>-8.7825126999999998</v>
      </c>
      <c r="Q65" s="89">
        <f t="shared" si="8"/>
        <v>4.9337</v>
      </c>
      <c r="R65" s="89">
        <f t="shared" si="9"/>
        <v>-9.0740985999999992</v>
      </c>
      <c r="S65" s="44">
        <f t="shared" si="10"/>
        <v>-9.1231402999999993</v>
      </c>
      <c r="T65" s="44">
        <f t="shared" si="11"/>
        <v>-9.2937355000000004</v>
      </c>
      <c r="U65" s="44">
        <f t="shared" si="12"/>
        <v>0</v>
      </c>
      <c r="V65" s="44">
        <f t="shared" si="13"/>
        <v>0</v>
      </c>
      <c r="W65" s="44">
        <f t="shared" si="14"/>
        <v>0</v>
      </c>
      <c r="X65" s="44">
        <f t="shared" si="15"/>
        <v>0</v>
      </c>
    </row>
    <row r="66" spans="2:24" x14ac:dyDescent="0.25">
      <c r="B66" s="90">
        <v>4696565000</v>
      </c>
      <c r="C66" s="90">
        <v>-7.5950579999999999</v>
      </c>
      <c r="E66" s="89">
        <f t="shared" si="0"/>
        <v>5.0127449999999998</v>
      </c>
      <c r="F66" s="89">
        <f t="shared" si="1"/>
        <v>-7.6808147</v>
      </c>
      <c r="G66" s="44">
        <f t="shared" si="2"/>
        <v>-7.9420799999999998</v>
      </c>
      <c r="H66" s="44">
        <f t="shared" si="3"/>
        <v>-8.4344605999999995</v>
      </c>
      <c r="I66" s="44">
        <f t="shared" si="4"/>
        <v>0</v>
      </c>
      <c r="J66" s="44">
        <f t="shared" si="5"/>
        <v>0</v>
      </c>
      <c r="K66" s="44">
        <f t="shared" si="6"/>
        <v>0</v>
      </c>
      <c r="L66" s="44">
        <f t="shared" si="7"/>
        <v>0</v>
      </c>
      <c r="N66" s="90">
        <v>4696565000</v>
      </c>
      <c r="O66" s="90">
        <v>-8.8991108000000008</v>
      </c>
      <c r="Q66" s="89">
        <f t="shared" si="8"/>
        <v>5.0127449999999998</v>
      </c>
      <c r="R66" s="89">
        <f t="shared" si="9"/>
        <v>-9.1643819999999998</v>
      </c>
      <c r="S66" s="44">
        <f t="shared" si="10"/>
        <v>-9.2291822000000003</v>
      </c>
      <c r="T66" s="44">
        <f t="shared" si="11"/>
        <v>-9.3667754999999993</v>
      </c>
      <c r="U66" s="44">
        <f t="shared" si="12"/>
        <v>0</v>
      </c>
      <c r="V66" s="44">
        <f t="shared" si="13"/>
        <v>0</v>
      </c>
      <c r="W66" s="44">
        <f t="shared" si="14"/>
        <v>0</v>
      </c>
      <c r="X66" s="44">
        <f t="shared" si="15"/>
        <v>0</v>
      </c>
    </row>
    <row r="67" spans="2:24" x14ac:dyDescent="0.25">
      <c r="B67" s="90">
        <v>4775610000</v>
      </c>
      <c r="C67" s="90">
        <v>-7.7018212999999998</v>
      </c>
      <c r="E67" s="89">
        <f t="shared" si="0"/>
        <v>5.0917899999999996</v>
      </c>
      <c r="F67" s="89">
        <f t="shared" si="1"/>
        <v>-7.7315835999999996</v>
      </c>
      <c r="G67" s="44">
        <f t="shared" si="2"/>
        <v>-8.0146569999999997</v>
      </c>
      <c r="H67" s="44">
        <f t="shared" si="3"/>
        <v>-8.4608106999999997</v>
      </c>
      <c r="I67" s="44">
        <f t="shared" si="4"/>
        <v>0</v>
      </c>
      <c r="J67" s="44">
        <f t="shared" si="5"/>
        <v>0</v>
      </c>
      <c r="K67" s="44">
        <f t="shared" si="6"/>
        <v>0</v>
      </c>
      <c r="L67" s="44">
        <f t="shared" si="7"/>
        <v>0</v>
      </c>
      <c r="N67" s="90">
        <v>4775610000</v>
      </c>
      <c r="O67" s="90">
        <v>-8.9781036000000007</v>
      </c>
      <c r="Q67" s="89">
        <f t="shared" si="8"/>
        <v>5.0917899999999996</v>
      </c>
      <c r="R67" s="89">
        <f t="shared" si="9"/>
        <v>-9.2316008000000007</v>
      </c>
      <c r="S67" s="44">
        <f t="shared" si="10"/>
        <v>-9.2855071999999996</v>
      </c>
      <c r="T67" s="44">
        <f t="shared" si="11"/>
        <v>-9.4545536000000006</v>
      </c>
      <c r="U67" s="44">
        <f t="shared" si="12"/>
        <v>0</v>
      </c>
      <c r="V67" s="44">
        <f t="shared" si="13"/>
        <v>0</v>
      </c>
      <c r="W67" s="44">
        <f t="shared" si="14"/>
        <v>0</v>
      </c>
      <c r="X67" s="44">
        <f t="shared" si="15"/>
        <v>0</v>
      </c>
    </row>
    <row r="68" spans="2:24" x14ac:dyDescent="0.25">
      <c r="B68" s="90">
        <v>4854655000</v>
      </c>
      <c r="C68" s="90">
        <v>-7.6335715999999998</v>
      </c>
      <c r="E68" s="89">
        <f t="shared" si="0"/>
        <v>5.1708350000000003</v>
      </c>
      <c r="F68" s="89">
        <f t="shared" si="1"/>
        <v>-7.8009161999999996</v>
      </c>
      <c r="G68" s="44">
        <f t="shared" si="2"/>
        <v>-8.0831776000000009</v>
      </c>
      <c r="H68" s="44">
        <f t="shared" si="3"/>
        <v>-8.4725026999999997</v>
      </c>
      <c r="I68" s="44">
        <f t="shared" si="4"/>
        <v>0</v>
      </c>
      <c r="J68" s="44">
        <f t="shared" si="5"/>
        <v>0</v>
      </c>
      <c r="K68" s="44">
        <f t="shared" si="6"/>
        <v>0</v>
      </c>
      <c r="L68" s="44">
        <f t="shared" si="7"/>
        <v>0</v>
      </c>
      <c r="N68" s="90">
        <v>4854655000</v>
      </c>
      <c r="O68" s="90">
        <v>-8.9915085000000001</v>
      </c>
      <c r="Q68" s="89">
        <f t="shared" si="8"/>
        <v>5.1708350000000003</v>
      </c>
      <c r="R68" s="89">
        <f t="shared" si="9"/>
        <v>-9.3046932000000009</v>
      </c>
      <c r="S68" s="44">
        <f t="shared" si="10"/>
        <v>-9.3769264000000003</v>
      </c>
      <c r="T68" s="44">
        <f t="shared" si="11"/>
        <v>-9.5165299999999995</v>
      </c>
      <c r="U68" s="44">
        <f t="shared" si="12"/>
        <v>0</v>
      </c>
      <c r="V68" s="44">
        <f t="shared" si="13"/>
        <v>0</v>
      </c>
      <c r="W68" s="44">
        <f t="shared" si="14"/>
        <v>0</v>
      </c>
      <c r="X68" s="44">
        <f t="shared" si="15"/>
        <v>0</v>
      </c>
    </row>
    <row r="69" spans="2:24" x14ac:dyDescent="0.25">
      <c r="B69" s="90">
        <v>4933700000</v>
      </c>
      <c r="C69" s="90">
        <v>-7.6227112000000004</v>
      </c>
      <c r="E69" s="89">
        <f t="shared" ref="E69:E132" si="16">B73/1000000000</f>
        <v>5.2498800000000001</v>
      </c>
      <c r="F69" s="89">
        <f t="shared" ref="F69:F132" si="17">C73</f>
        <v>-7.8237762000000002</v>
      </c>
      <c r="G69" s="44">
        <f t="shared" ref="G69:G132" si="18">C279</f>
        <v>-8.0823412000000001</v>
      </c>
      <c r="H69" s="44">
        <f t="shared" ref="H69:H132" si="19">C485</f>
        <v>-8.4654512000000004</v>
      </c>
      <c r="I69" s="44">
        <f t="shared" ref="I69:I132" si="20">C691</f>
        <v>0</v>
      </c>
      <c r="J69" s="44">
        <f t="shared" ref="J69:J132" si="21">C897</f>
        <v>0</v>
      </c>
      <c r="K69" s="44">
        <f t="shared" ref="K69:K132" si="22">C1103</f>
        <v>0</v>
      </c>
      <c r="L69" s="44">
        <f t="shared" si="7"/>
        <v>0</v>
      </c>
      <c r="N69" s="90">
        <v>4933700000</v>
      </c>
      <c r="O69" s="90">
        <v>-9.0740985999999992</v>
      </c>
      <c r="Q69" s="89">
        <f t="shared" si="8"/>
        <v>5.2498800000000001</v>
      </c>
      <c r="R69" s="89">
        <f t="shared" si="9"/>
        <v>-9.3376111999999996</v>
      </c>
      <c r="S69" s="44">
        <f t="shared" si="10"/>
        <v>-9.4134311999999998</v>
      </c>
      <c r="T69" s="44">
        <f t="shared" si="11"/>
        <v>-9.5692701000000007</v>
      </c>
      <c r="U69" s="44">
        <f t="shared" si="12"/>
        <v>0</v>
      </c>
      <c r="V69" s="44">
        <f t="shared" si="13"/>
        <v>0</v>
      </c>
      <c r="W69" s="44">
        <f t="shared" si="14"/>
        <v>0</v>
      </c>
      <c r="X69" s="44">
        <f t="shared" si="15"/>
        <v>0</v>
      </c>
    </row>
    <row r="70" spans="2:24" x14ac:dyDescent="0.25">
      <c r="B70" s="90">
        <v>5012745000</v>
      </c>
      <c r="C70" s="90">
        <v>-7.6808147</v>
      </c>
      <c r="E70" s="89">
        <f t="shared" si="16"/>
        <v>5.3289249999999999</v>
      </c>
      <c r="F70" s="89">
        <f t="shared" si="17"/>
        <v>-7.8371104999999996</v>
      </c>
      <c r="G70" s="44">
        <f t="shared" si="18"/>
        <v>-8.0951728999999997</v>
      </c>
      <c r="H70" s="44">
        <f t="shared" si="19"/>
        <v>-8.4525527999999994</v>
      </c>
      <c r="I70" s="44">
        <f t="shared" si="20"/>
        <v>0</v>
      </c>
      <c r="J70" s="44">
        <f t="shared" si="21"/>
        <v>0</v>
      </c>
      <c r="K70" s="44">
        <f t="shared" si="22"/>
        <v>0</v>
      </c>
      <c r="L70" s="44">
        <f t="shared" ref="L70:L133" si="23">C1310</f>
        <v>0</v>
      </c>
      <c r="N70" s="90">
        <v>5012745000</v>
      </c>
      <c r="O70" s="90">
        <v>-9.1643819999999998</v>
      </c>
      <c r="Q70" s="89">
        <f t="shared" ref="Q70:Q133" si="24">N74/1000000000</f>
        <v>5.3289249999999999</v>
      </c>
      <c r="R70" s="89">
        <f t="shared" ref="R70:R133" si="25">O74</f>
        <v>-9.3474111999999998</v>
      </c>
      <c r="S70" s="44">
        <f t="shared" ref="S70:S133" si="26">O280</f>
        <v>-9.3997469000000002</v>
      </c>
      <c r="T70" s="44">
        <f t="shared" ref="T70:T133" si="27">O486</f>
        <v>-9.6379929000000004</v>
      </c>
      <c r="U70" s="44">
        <f t="shared" ref="U70:U133" si="28">O692</f>
        <v>0</v>
      </c>
      <c r="V70" s="44">
        <f t="shared" ref="V70:V133" si="29">O898</f>
        <v>0</v>
      </c>
      <c r="W70" s="44">
        <f t="shared" ref="W70:W133" si="30">O1104</f>
        <v>0</v>
      </c>
      <c r="X70" s="44">
        <f t="shared" ref="X70:X133" si="31">O1310</f>
        <v>0</v>
      </c>
    </row>
    <row r="71" spans="2:24" x14ac:dyDescent="0.25">
      <c r="B71" s="90">
        <v>5091790000</v>
      </c>
      <c r="C71" s="90">
        <v>-7.7315835999999996</v>
      </c>
      <c r="E71" s="89">
        <f t="shared" si="16"/>
        <v>5.4079699999999997</v>
      </c>
      <c r="F71" s="89">
        <f t="shared" si="17"/>
        <v>-7.8341140999999999</v>
      </c>
      <c r="G71" s="44">
        <f t="shared" si="18"/>
        <v>-8.0616426000000008</v>
      </c>
      <c r="H71" s="44">
        <f t="shared" si="19"/>
        <v>-8.4465293999999993</v>
      </c>
      <c r="I71" s="44">
        <f t="shared" si="20"/>
        <v>0</v>
      </c>
      <c r="J71" s="44">
        <f t="shared" si="21"/>
        <v>0</v>
      </c>
      <c r="K71" s="44">
        <f t="shared" si="22"/>
        <v>0</v>
      </c>
      <c r="L71" s="44">
        <f t="shared" si="23"/>
        <v>0</v>
      </c>
      <c r="N71" s="90">
        <v>5091790000</v>
      </c>
      <c r="O71" s="90">
        <v>-9.2316008000000007</v>
      </c>
      <c r="Q71" s="89">
        <f t="shared" si="24"/>
        <v>5.4079699999999997</v>
      </c>
      <c r="R71" s="89">
        <f t="shared" si="25"/>
        <v>-9.4176845999999994</v>
      </c>
      <c r="S71" s="44">
        <f t="shared" si="26"/>
        <v>-9.4959345000000006</v>
      </c>
      <c r="T71" s="44">
        <f t="shared" si="27"/>
        <v>-9.6956138999999997</v>
      </c>
      <c r="U71" s="44">
        <f t="shared" si="28"/>
        <v>0</v>
      </c>
      <c r="V71" s="44">
        <f t="shared" si="29"/>
        <v>0</v>
      </c>
      <c r="W71" s="44">
        <f t="shared" si="30"/>
        <v>0</v>
      </c>
      <c r="X71" s="44">
        <f t="shared" si="31"/>
        <v>0</v>
      </c>
    </row>
    <row r="72" spans="2:24" x14ac:dyDescent="0.25">
      <c r="B72" s="90">
        <v>5170835000</v>
      </c>
      <c r="C72" s="90">
        <v>-7.8009161999999996</v>
      </c>
      <c r="E72" s="89">
        <f t="shared" si="16"/>
        <v>5.4870150000000004</v>
      </c>
      <c r="F72" s="89">
        <f t="shared" si="17"/>
        <v>-7.8677577999999997</v>
      </c>
      <c r="G72" s="44">
        <f t="shared" si="18"/>
        <v>-8.0992183999999998</v>
      </c>
      <c r="H72" s="44">
        <f t="shared" si="19"/>
        <v>-8.4577694000000001</v>
      </c>
      <c r="I72" s="44">
        <f t="shared" si="20"/>
        <v>0</v>
      </c>
      <c r="J72" s="44">
        <f t="shared" si="21"/>
        <v>0</v>
      </c>
      <c r="K72" s="44">
        <f t="shared" si="22"/>
        <v>0</v>
      </c>
      <c r="L72" s="44">
        <f t="shared" si="23"/>
        <v>0</v>
      </c>
      <c r="N72" s="90">
        <v>5170835000</v>
      </c>
      <c r="O72" s="90">
        <v>-9.3046932000000009</v>
      </c>
      <c r="Q72" s="89">
        <f t="shared" si="24"/>
        <v>5.4870150000000004</v>
      </c>
      <c r="R72" s="89">
        <f t="shared" si="25"/>
        <v>-9.4974746999999997</v>
      </c>
      <c r="S72" s="44">
        <f t="shared" si="26"/>
        <v>-9.6179190000000006</v>
      </c>
      <c r="T72" s="44">
        <f t="shared" si="27"/>
        <v>-9.7377081000000008</v>
      </c>
      <c r="U72" s="44">
        <f t="shared" si="28"/>
        <v>0</v>
      </c>
      <c r="V72" s="44">
        <f t="shared" si="29"/>
        <v>0</v>
      </c>
      <c r="W72" s="44">
        <f t="shared" si="30"/>
        <v>0</v>
      </c>
      <c r="X72" s="44">
        <f t="shared" si="31"/>
        <v>0</v>
      </c>
    </row>
    <row r="73" spans="2:24" x14ac:dyDescent="0.25">
      <c r="B73" s="90">
        <v>5249880000</v>
      </c>
      <c r="C73" s="90">
        <v>-7.8237762000000002</v>
      </c>
      <c r="E73" s="89">
        <f t="shared" si="16"/>
        <v>5.5660600000000002</v>
      </c>
      <c r="F73" s="89">
        <f t="shared" si="17"/>
        <v>-7.9188910000000003</v>
      </c>
      <c r="G73" s="44">
        <f t="shared" si="18"/>
        <v>-8.1616610999999999</v>
      </c>
      <c r="H73" s="44">
        <f t="shared" si="19"/>
        <v>-8.4692640000000008</v>
      </c>
      <c r="I73" s="44">
        <f t="shared" si="20"/>
        <v>0</v>
      </c>
      <c r="J73" s="44">
        <f t="shared" si="21"/>
        <v>0</v>
      </c>
      <c r="K73" s="44">
        <f t="shared" si="22"/>
        <v>0</v>
      </c>
      <c r="L73" s="44">
        <f t="shared" si="23"/>
        <v>0</v>
      </c>
      <c r="N73" s="90">
        <v>5249880000</v>
      </c>
      <c r="O73" s="90">
        <v>-9.3376111999999996</v>
      </c>
      <c r="Q73" s="89">
        <f t="shared" si="24"/>
        <v>5.5660600000000002</v>
      </c>
      <c r="R73" s="89">
        <f t="shared" si="25"/>
        <v>-9.5493679</v>
      </c>
      <c r="S73" s="44">
        <f t="shared" si="26"/>
        <v>-9.6754312999999996</v>
      </c>
      <c r="T73" s="44">
        <f t="shared" si="27"/>
        <v>-9.7852259000000004</v>
      </c>
      <c r="U73" s="44">
        <f t="shared" si="28"/>
        <v>0</v>
      </c>
      <c r="V73" s="44">
        <f t="shared" si="29"/>
        <v>0</v>
      </c>
      <c r="W73" s="44">
        <f t="shared" si="30"/>
        <v>0</v>
      </c>
      <c r="X73" s="44">
        <f t="shared" si="31"/>
        <v>0</v>
      </c>
    </row>
    <row r="74" spans="2:24" x14ac:dyDescent="0.25">
      <c r="B74" s="90">
        <v>5328925000</v>
      </c>
      <c r="C74" s="90">
        <v>-7.8371104999999996</v>
      </c>
      <c r="E74" s="89">
        <f t="shared" si="16"/>
        <v>5.645105</v>
      </c>
      <c r="F74" s="89">
        <f t="shared" si="17"/>
        <v>-7.9477630000000001</v>
      </c>
      <c r="G74" s="44">
        <f t="shared" si="18"/>
        <v>-8.1870250999999996</v>
      </c>
      <c r="H74" s="44">
        <f t="shared" si="19"/>
        <v>-8.4748344000000007</v>
      </c>
      <c r="I74" s="44">
        <f t="shared" si="20"/>
        <v>0</v>
      </c>
      <c r="J74" s="44">
        <f t="shared" si="21"/>
        <v>0</v>
      </c>
      <c r="K74" s="44">
        <f t="shared" si="22"/>
        <v>0</v>
      </c>
      <c r="L74" s="44">
        <f t="shared" si="23"/>
        <v>0</v>
      </c>
      <c r="N74" s="90">
        <v>5328925000</v>
      </c>
      <c r="O74" s="90">
        <v>-9.3474111999999998</v>
      </c>
      <c r="Q74" s="89">
        <f t="shared" si="24"/>
        <v>5.645105</v>
      </c>
      <c r="R74" s="89">
        <f t="shared" si="25"/>
        <v>-9.5610570999999993</v>
      </c>
      <c r="S74" s="44">
        <f t="shared" si="26"/>
        <v>-9.6608677000000007</v>
      </c>
      <c r="T74" s="44">
        <f t="shared" si="27"/>
        <v>-9.8121852999999994</v>
      </c>
      <c r="U74" s="44">
        <f t="shared" si="28"/>
        <v>0</v>
      </c>
      <c r="V74" s="44">
        <f t="shared" si="29"/>
        <v>0</v>
      </c>
      <c r="W74" s="44">
        <f t="shared" si="30"/>
        <v>0</v>
      </c>
      <c r="X74" s="44">
        <f t="shared" si="31"/>
        <v>0</v>
      </c>
    </row>
    <row r="75" spans="2:24" x14ac:dyDescent="0.25">
      <c r="B75" s="90">
        <v>5407970000</v>
      </c>
      <c r="C75" s="90">
        <v>-7.8341140999999999</v>
      </c>
      <c r="E75" s="89">
        <f t="shared" si="16"/>
        <v>5.7241499999999998</v>
      </c>
      <c r="F75" s="89">
        <f t="shared" si="17"/>
        <v>-7.9956927000000002</v>
      </c>
      <c r="G75" s="44">
        <f t="shared" si="18"/>
        <v>-8.2088126999999993</v>
      </c>
      <c r="H75" s="44">
        <f t="shared" si="19"/>
        <v>-8.4742212000000006</v>
      </c>
      <c r="I75" s="44">
        <f t="shared" si="20"/>
        <v>0</v>
      </c>
      <c r="J75" s="44">
        <f t="shared" si="21"/>
        <v>0</v>
      </c>
      <c r="K75" s="44">
        <f t="shared" si="22"/>
        <v>0</v>
      </c>
      <c r="L75" s="44">
        <f t="shared" si="23"/>
        <v>0</v>
      </c>
      <c r="N75" s="90">
        <v>5407970000</v>
      </c>
      <c r="O75" s="90">
        <v>-9.4176845999999994</v>
      </c>
      <c r="Q75" s="89">
        <f t="shared" si="24"/>
        <v>5.7241499999999998</v>
      </c>
      <c r="R75" s="89">
        <f t="shared" si="25"/>
        <v>-9.5724935999999996</v>
      </c>
      <c r="S75" s="44">
        <f t="shared" si="26"/>
        <v>-9.6710166999999991</v>
      </c>
      <c r="T75" s="44">
        <f t="shared" si="27"/>
        <v>-9.8262482000000002</v>
      </c>
      <c r="U75" s="44">
        <f t="shared" si="28"/>
        <v>0</v>
      </c>
      <c r="V75" s="44">
        <f t="shared" si="29"/>
        <v>0</v>
      </c>
      <c r="W75" s="44">
        <f t="shared" si="30"/>
        <v>0</v>
      </c>
      <c r="X75" s="44">
        <f t="shared" si="31"/>
        <v>0</v>
      </c>
    </row>
    <row r="76" spans="2:24" x14ac:dyDescent="0.25">
      <c r="B76" s="90">
        <v>5487015000</v>
      </c>
      <c r="C76" s="90">
        <v>-7.8677577999999997</v>
      </c>
      <c r="E76" s="89">
        <f t="shared" si="16"/>
        <v>5.8031949999999997</v>
      </c>
      <c r="F76" s="89">
        <f t="shared" si="17"/>
        <v>-7.9713067999999998</v>
      </c>
      <c r="G76" s="44">
        <f t="shared" si="18"/>
        <v>-8.1540450999999994</v>
      </c>
      <c r="H76" s="44">
        <f t="shared" si="19"/>
        <v>-8.4586868000000006</v>
      </c>
      <c r="I76" s="44">
        <f t="shared" si="20"/>
        <v>0</v>
      </c>
      <c r="J76" s="44">
        <f t="shared" si="21"/>
        <v>0</v>
      </c>
      <c r="K76" s="44">
        <f t="shared" si="22"/>
        <v>0</v>
      </c>
      <c r="L76" s="44">
        <f t="shared" si="23"/>
        <v>0</v>
      </c>
      <c r="N76" s="90">
        <v>5487015000</v>
      </c>
      <c r="O76" s="90">
        <v>-9.4974746999999997</v>
      </c>
      <c r="Q76" s="89">
        <f t="shared" si="24"/>
        <v>5.8031949999999997</v>
      </c>
      <c r="R76" s="89">
        <f t="shared" si="25"/>
        <v>-9.5692024</v>
      </c>
      <c r="S76" s="44">
        <f t="shared" si="26"/>
        <v>-9.6478967999999998</v>
      </c>
      <c r="T76" s="44">
        <f t="shared" si="27"/>
        <v>-9.8401031000000003</v>
      </c>
      <c r="U76" s="44">
        <f t="shared" si="28"/>
        <v>0</v>
      </c>
      <c r="V76" s="44">
        <f t="shared" si="29"/>
        <v>0</v>
      </c>
      <c r="W76" s="44">
        <f t="shared" si="30"/>
        <v>0</v>
      </c>
      <c r="X76" s="44">
        <f t="shared" si="31"/>
        <v>0</v>
      </c>
    </row>
    <row r="77" spans="2:24" x14ac:dyDescent="0.25">
      <c r="B77" s="90">
        <v>5566060000</v>
      </c>
      <c r="C77" s="90">
        <v>-7.9188910000000003</v>
      </c>
      <c r="E77" s="89">
        <f t="shared" si="16"/>
        <v>5.8822400000000004</v>
      </c>
      <c r="F77" s="89">
        <f t="shared" si="17"/>
        <v>-7.9958052999999998</v>
      </c>
      <c r="G77" s="44">
        <f t="shared" si="18"/>
        <v>-8.1654453</v>
      </c>
      <c r="H77" s="44">
        <f t="shared" si="19"/>
        <v>-8.4474219999999995</v>
      </c>
      <c r="I77" s="44">
        <f t="shared" si="20"/>
        <v>0</v>
      </c>
      <c r="J77" s="44">
        <f t="shared" si="21"/>
        <v>0</v>
      </c>
      <c r="K77" s="44">
        <f t="shared" si="22"/>
        <v>0</v>
      </c>
      <c r="L77" s="44">
        <f t="shared" si="23"/>
        <v>0</v>
      </c>
      <c r="N77" s="90">
        <v>5566060000</v>
      </c>
      <c r="O77" s="90">
        <v>-9.5493679</v>
      </c>
      <c r="Q77" s="89">
        <f t="shared" si="24"/>
        <v>5.8822400000000004</v>
      </c>
      <c r="R77" s="89">
        <f t="shared" si="25"/>
        <v>-9.6411122999999996</v>
      </c>
      <c r="S77" s="44">
        <f t="shared" si="26"/>
        <v>-9.7309283999999998</v>
      </c>
      <c r="T77" s="44">
        <f t="shared" si="27"/>
        <v>-9.8575697000000009</v>
      </c>
      <c r="U77" s="44">
        <f t="shared" si="28"/>
        <v>0</v>
      </c>
      <c r="V77" s="44">
        <f t="shared" si="29"/>
        <v>0</v>
      </c>
      <c r="W77" s="44">
        <f t="shared" si="30"/>
        <v>0</v>
      </c>
      <c r="X77" s="44">
        <f t="shared" si="31"/>
        <v>0</v>
      </c>
    </row>
    <row r="78" spans="2:24" x14ac:dyDescent="0.25">
      <c r="B78" s="90">
        <v>5645105000</v>
      </c>
      <c r="C78" s="90">
        <v>-7.9477630000000001</v>
      </c>
      <c r="E78" s="89">
        <f t="shared" si="16"/>
        <v>5.9612850000000002</v>
      </c>
      <c r="F78" s="89">
        <f t="shared" si="17"/>
        <v>-7.9948291999999999</v>
      </c>
      <c r="G78" s="44">
        <f t="shared" si="18"/>
        <v>-8.1602143999999992</v>
      </c>
      <c r="H78" s="44">
        <f t="shared" si="19"/>
        <v>-8.4347896999999996</v>
      </c>
      <c r="I78" s="44">
        <f t="shared" si="20"/>
        <v>0</v>
      </c>
      <c r="J78" s="44">
        <f t="shared" si="21"/>
        <v>0</v>
      </c>
      <c r="K78" s="44">
        <f t="shared" si="22"/>
        <v>0</v>
      </c>
      <c r="L78" s="44">
        <f t="shared" si="23"/>
        <v>0</v>
      </c>
      <c r="N78" s="90">
        <v>5645105000</v>
      </c>
      <c r="O78" s="90">
        <v>-9.5610570999999993</v>
      </c>
      <c r="Q78" s="89">
        <f t="shared" si="24"/>
        <v>5.9612850000000002</v>
      </c>
      <c r="R78" s="89">
        <f t="shared" si="25"/>
        <v>-9.6832972000000002</v>
      </c>
      <c r="S78" s="44">
        <f t="shared" si="26"/>
        <v>-9.7715434999999999</v>
      </c>
      <c r="T78" s="44">
        <f t="shared" si="27"/>
        <v>-9.8551836000000002</v>
      </c>
      <c r="U78" s="44">
        <f t="shared" si="28"/>
        <v>0</v>
      </c>
      <c r="V78" s="44">
        <f t="shared" si="29"/>
        <v>0</v>
      </c>
      <c r="W78" s="44">
        <f t="shared" si="30"/>
        <v>0</v>
      </c>
      <c r="X78" s="44">
        <f t="shared" si="31"/>
        <v>0</v>
      </c>
    </row>
    <row r="79" spans="2:24" x14ac:dyDescent="0.25">
      <c r="B79" s="90">
        <v>5724150000</v>
      </c>
      <c r="C79" s="90">
        <v>-7.9956927000000002</v>
      </c>
      <c r="E79" s="89">
        <f t="shared" si="16"/>
        <v>6.04033</v>
      </c>
      <c r="F79" s="89">
        <f t="shared" si="17"/>
        <v>-8.0027161000000007</v>
      </c>
      <c r="G79" s="44">
        <f t="shared" si="18"/>
        <v>-8.1690807000000003</v>
      </c>
      <c r="H79" s="44">
        <f t="shared" si="19"/>
        <v>-8.4135246000000006</v>
      </c>
      <c r="I79" s="44">
        <f t="shared" si="20"/>
        <v>0</v>
      </c>
      <c r="J79" s="44">
        <f t="shared" si="21"/>
        <v>0</v>
      </c>
      <c r="K79" s="44">
        <f t="shared" si="22"/>
        <v>0</v>
      </c>
      <c r="L79" s="44">
        <f t="shared" si="23"/>
        <v>0</v>
      </c>
      <c r="N79" s="90">
        <v>5724150000</v>
      </c>
      <c r="O79" s="90">
        <v>-9.5724935999999996</v>
      </c>
      <c r="Q79" s="89">
        <f t="shared" si="24"/>
        <v>6.04033</v>
      </c>
      <c r="R79" s="89">
        <f t="shared" si="25"/>
        <v>-9.7068825000000007</v>
      </c>
      <c r="S79" s="44">
        <f t="shared" si="26"/>
        <v>-9.7780971999999995</v>
      </c>
      <c r="T79" s="44">
        <f t="shared" si="27"/>
        <v>-9.8487606000000003</v>
      </c>
      <c r="U79" s="44">
        <f t="shared" si="28"/>
        <v>0</v>
      </c>
      <c r="V79" s="44">
        <f t="shared" si="29"/>
        <v>0</v>
      </c>
      <c r="W79" s="44">
        <f t="shared" si="30"/>
        <v>0</v>
      </c>
      <c r="X79" s="44">
        <f t="shared" si="31"/>
        <v>0</v>
      </c>
    </row>
    <row r="80" spans="2:24" x14ac:dyDescent="0.25">
      <c r="B80" s="90">
        <v>5803195000</v>
      </c>
      <c r="C80" s="90">
        <v>-7.9713067999999998</v>
      </c>
      <c r="E80" s="89">
        <f t="shared" si="16"/>
        <v>6.1193749999999998</v>
      </c>
      <c r="F80" s="89">
        <f t="shared" si="17"/>
        <v>-8.0071869000000007</v>
      </c>
      <c r="G80" s="44">
        <f t="shared" si="18"/>
        <v>-8.1651278000000005</v>
      </c>
      <c r="H80" s="44">
        <f t="shared" si="19"/>
        <v>-8.3923463999999992</v>
      </c>
      <c r="I80" s="44">
        <f t="shared" si="20"/>
        <v>0</v>
      </c>
      <c r="J80" s="44">
        <f t="shared" si="21"/>
        <v>0</v>
      </c>
      <c r="K80" s="44">
        <f t="shared" si="22"/>
        <v>0</v>
      </c>
      <c r="L80" s="44">
        <f t="shared" si="23"/>
        <v>0</v>
      </c>
      <c r="N80" s="90">
        <v>5803195000</v>
      </c>
      <c r="O80" s="90">
        <v>-9.5692024</v>
      </c>
      <c r="Q80" s="89">
        <f t="shared" si="24"/>
        <v>6.1193749999999998</v>
      </c>
      <c r="R80" s="89">
        <f t="shared" si="25"/>
        <v>-9.6732730999999994</v>
      </c>
      <c r="S80" s="44">
        <f t="shared" si="26"/>
        <v>-9.7215241999999993</v>
      </c>
      <c r="T80" s="44">
        <f t="shared" si="27"/>
        <v>-9.8288507000000003</v>
      </c>
      <c r="U80" s="44">
        <f t="shared" si="28"/>
        <v>0</v>
      </c>
      <c r="V80" s="44">
        <f t="shared" si="29"/>
        <v>0</v>
      </c>
      <c r="W80" s="44">
        <f t="shared" si="30"/>
        <v>0</v>
      </c>
      <c r="X80" s="44">
        <f t="shared" si="31"/>
        <v>0</v>
      </c>
    </row>
    <row r="81" spans="2:24" x14ac:dyDescent="0.25">
      <c r="B81" s="90">
        <v>5882240000</v>
      </c>
      <c r="C81" s="90">
        <v>-7.9958052999999998</v>
      </c>
      <c r="E81" s="89">
        <f t="shared" si="16"/>
        <v>6.1984199999999996</v>
      </c>
      <c r="F81" s="89">
        <f t="shared" si="17"/>
        <v>-7.9531955999999999</v>
      </c>
      <c r="G81" s="44">
        <f t="shared" si="18"/>
        <v>-8.0861892999999991</v>
      </c>
      <c r="H81" s="44">
        <f t="shared" si="19"/>
        <v>-8.3815516999999993</v>
      </c>
      <c r="I81" s="44">
        <f t="shared" si="20"/>
        <v>0</v>
      </c>
      <c r="J81" s="44">
        <f t="shared" si="21"/>
        <v>0</v>
      </c>
      <c r="K81" s="44">
        <f t="shared" si="22"/>
        <v>0</v>
      </c>
      <c r="L81" s="44">
        <f t="shared" si="23"/>
        <v>0</v>
      </c>
      <c r="N81" s="90">
        <v>5882240000</v>
      </c>
      <c r="O81" s="90">
        <v>-9.6411122999999996</v>
      </c>
      <c r="Q81" s="89">
        <f t="shared" si="24"/>
        <v>6.1984199999999996</v>
      </c>
      <c r="R81" s="89">
        <f t="shared" si="25"/>
        <v>-9.6215943999999993</v>
      </c>
      <c r="S81" s="44">
        <f t="shared" si="26"/>
        <v>-9.6563376999999999</v>
      </c>
      <c r="T81" s="44">
        <f t="shared" si="27"/>
        <v>-9.8050394000000001</v>
      </c>
      <c r="U81" s="44">
        <f t="shared" si="28"/>
        <v>0</v>
      </c>
      <c r="V81" s="44">
        <f t="shared" si="29"/>
        <v>0</v>
      </c>
      <c r="W81" s="44">
        <f t="shared" si="30"/>
        <v>0</v>
      </c>
      <c r="X81" s="44">
        <f t="shared" si="31"/>
        <v>0</v>
      </c>
    </row>
    <row r="82" spans="2:24" x14ac:dyDescent="0.25">
      <c r="B82" s="90">
        <v>5961285000</v>
      </c>
      <c r="C82" s="90">
        <v>-7.9948291999999999</v>
      </c>
      <c r="E82" s="89">
        <f t="shared" si="16"/>
        <v>6.2774650000000003</v>
      </c>
      <c r="F82" s="89">
        <f t="shared" si="17"/>
        <v>-7.9666962999999997</v>
      </c>
      <c r="G82" s="44">
        <f t="shared" si="18"/>
        <v>-8.0810203999999999</v>
      </c>
      <c r="H82" s="44">
        <f t="shared" si="19"/>
        <v>-8.3649988000000004</v>
      </c>
      <c r="I82" s="44">
        <f t="shared" si="20"/>
        <v>0</v>
      </c>
      <c r="J82" s="44">
        <f t="shared" si="21"/>
        <v>0</v>
      </c>
      <c r="K82" s="44">
        <f t="shared" si="22"/>
        <v>0</v>
      </c>
      <c r="L82" s="44">
        <f t="shared" si="23"/>
        <v>0</v>
      </c>
      <c r="N82" s="90">
        <v>5961285000</v>
      </c>
      <c r="O82" s="90">
        <v>-9.6832972000000002</v>
      </c>
      <c r="Q82" s="89">
        <f t="shared" si="24"/>
        <v>6.2774650000000003</v>
      </c>
      <c r="R82" s="89">
        <f t="shared" si="25"/>
        <v>-9.6471318999999998</v>
      </c>
      <c r="S82" s="44">
        <f t="shared" si="26"/>
        <v>-9.6531172000000005</v>
      </c>
      <c r="T82" s="44">
        <f t="shared" si="27"/>
        <v>-9.7813025000000007</v>
      </c>
      <c r="U82" s="44">
        <f t="shared" si="28"/>
        <v>0</v>
      </c>
      <c r="V82" s="44">
        <f t="shared" si="29"/>
        <v>0</v>
      </c>
      <c r="W82" s="44">
        <f t="shared" si="30"/>
        <v>0</v>
      </c>
      <c r="X82" s="44">
        <f t="shared" si="31"/>
        <v>0</v>
      </c>
    </row>
    <row r="83" spans="2:24" x14ac:dyDescent="0.25">
      <c r="B83" s="90">
        <v>6040330000</v>
      </c>
      <c r="C83" s="90">
        <v>-8.0027161000000007</v>
      </c>
      <c r="E83" s="89">
        <f t="shared" si="16"/>
        <v>6.3565100000000001</v>
      </c>
      <c r="F83" s="89">
        <f t="shared" si="17"/>
        <v>-7.9884019000000004</v>
      </c>
      <c r="G83" s="44">
        <f t="shared" si="18"/>
        <v>-8.0902394999999991</v>
      </c>
      <c r="H83" s="44">
        <f t="shared" si="19"/>
        <v>-8.3404454999999995</v>
      </c>
      <c r="I83" s="44">
        <f t="shared" si="20"/>
        <v>0</v>
      </c>
      <c r="J83" s="44">
        <f t="shared" si="21"/>
        <v>0</v>
      </c>
      <c r="K83" s="44">
        <f t="shared" si="22"/>
        <v>0</v>
      </c>
      <c r="L83" s="44">
        <f t="shared" si="23"/>
        <v>0</v>
      </c>
      <c r="N83" s="90">
        <v>6040330000</v>
      </c>
      <c r="O83" s="90">
        <v>-9.7068825000000007</v>
      </c>
      <c r="Q83" s="89">
        <f t="shared" si="24"/>
        <v>6.3565100000000001</v>
      </c>
      <c r="R83" s="89">
        <f t="shared" si="25"/>
        <v>-9.6715040000000005</v>
      </c>
      <c r="S83" s="44">
        <f t="shared" si="26"/>
        <v>-9.6755133000000004</v>
      </c>
      <c r="T83" s="44">
        <f t="shared" si="27"/>
        <v>-9.7767639000000006</v>
      </c>
      <c r="U83" s="44">
        <f t="shared" si="28"/>
        <v>0</v>
      </c>
      <c r="V83" s="44">
        <f t="shared" si="29"/>
        <v>0</v>
      </c>
      <c r="W83" s="44">
        <f t="shared" si="30"/>
        <v>0</v>
      </c>
      <c r="X83" s="44">
        <f t="shared" si="31"/>
        <v>0</v>
      </c>
    </row>
    <row r="84" spans="2:24" x14ac:dyDescent="0.25">
      <c r="B84" s="90">
        <v>6119375000</v>
      </c>
      <c r="C84" s="90">
        <v>-8.0071869000000007</v>
      </c>
      <c r="E84" s="89">
        <f t="shared" si="16"/>
        <v>6.4355549999999999</v>
      </c>
      <c r="F84" s="89">
        <f t="shared" si="17"/>
        <v>-7.9830546</v>
      </c>
      <c r="G84" s="44">
        <f t="shared" si="18"/>
        <v>-8.0917548999999998</v>
      </c>
      <c r="H84" s="44">
        <f t="shared" si="19"/>
        <v>-8.3437795999999995</v>
      </c>
      <c r="I84" s="44">
        <f t="shared" si="20"/>
        <v>0</v>
      </c>
      <c r="J84" s="44">
        <f t="shared" si="21"/>
        <v>0</v>
      </c>
      <c r="K84" s="44">
        <f t="shared" si="22"/>
        <v>0</v>
      </c>
      <c r="L84" s="44">
        <f t="shared" si="23"/>
        <v>0</v>
      </c>
      <c r="N84" s="90">
        <v>6119375000</v>
      </c>
      <c r="O84" s="90">
        <v>-9.6732730999999994</v>
      </c>
      <c r="Q84" s="89">
        <f t="shared" si="24"/>
        <v>6.4355549999999999</v>
      </c>
      <c r="R84" s="89">
        <f t="shared" si="25"/>
        <v>-9.7404870999999993</v>
      </c>
      <c r="S84" s="44">
        <f t="shared" si="26"/>
        <v>-9.7083224999999995</v>
      </c>
      <c r="T84" s="44">
        <f t="shared" si="27"/>
        <v>-9.7722119999999997</v>
      </c>
      <c r="U84" s="44">
        <f t="shared" si="28"/>
        <v>0</v>
      </c>
      <c r="V84" s="44">
        <f t="shared" si="29"/>
        <v>0</v>
      </c>
      <c r="W84" s="44">
        <f t="shared" si="30"/>
        <v>0</v>
      </c>
      <c r="X84" s="44">
        <f t="shared" si="31"/>
        <v>0</v>
      </c>
    </row>
    <row r="85" spans="2:24" x14ac:dyDescent="0.25">
      <c r="B85" s="90">
        <v>6198420000</v>
      </c>
      <c r="C85" s="90">
        <v>-7.9531955999999999</v>
      </c>
      <c r="E85" s="89">
        <f t="shared" si="16"/>
        <v>6.5145999999999997</v>
      </c>
      <c r="F85" s="89">
        <f t="shared" si="17"/>
        <v>-8.0056238000000004</v>
      </c>
      <c r="G85" s="44">
        <f t="shared" si="18"/>
        <v>-8.0920401000000002</v>
      </c>
      <c r="H85" s="44">
        <f t="shared" si="19"/>
        <v>-8.3448762999999992</v>
      </c>
      <c r="I85" s="44">
        <f t="shared" si="20"/>
        <v>0</v>
      </c>
      <c r="J85" s="44">
        <f t="shared" si="21"/>
        <v>0</v>
      </c>
      <c r="K85" s="44">
        <f t="shared" si="22"/>
        <v>0</v>
      </c>
      <c r="L85" s="44">
        <f t="shared" si="23"/>
        <v>0</v>
      </c>
      <c r="N85" s="90">
        <v>6198420000</v>
      </c>
      <c r="O85" s="90">
        <v>-9.6215943999999993</v>
      </c>
      <c r="Q85" s="89">
        <f t="shared" si="24"/>
        <v>6.5145999999999997</v>
      </c>
      <c r="R85" s="89">
        <f t="shared" si="25"/>
        <v>-9.6995974</v>
      </c>
      <c r="S85" s="44">
        <f t="shared" si="26"/>
        <v>-9.6662531000000005</v>
      </c>
      <c r="T85" s="44">
        <f t="shared" si="27"/>
        <v>-9.7488030999999999</v>
      </c>
      <c r="U85" s="44">
        <f t="shared" si="28"/>
        <v>0</v>
      </c>
      <c r="V85" s="44">
        <f t="shared" si="29"/>
        <v>0</v>
      </c>
      <c r="W85" s="44">
        <f t="shared" si="30"/>
        <v>0</v>
      </c>
      <c r="X85" s="44">
        <f t="shared" si="31"/>
        <v>0</v>
      </c>
    </row>
    <row r="86" spans="2:24" x14ac:dyDescent="0.25">
      <c r="B86" s="90">
        <v>6277465000</v>
      </c>
      <c r="C86" s="90">
        <v>-7.9666962999999997</v>
      </c>
      <c r="E86" s="89">
        <f t="shared" si="16"/>
        <v>6.5936450000000004</v>
      </c>
      <c r="F86" s="89">
        <f t="shared" si="17"/>
        <v>-8.0403518999999992</v>
      </c>
      <c r="G86" s="44">
        <f t="shared" si="18"/>
        <v>-8.0892897000000001</v>
      </c>
      <c r="H86" s="44">
        <f t="shared" si="19"/>
        <v>-8.3377885999999997</v>
      </c>
      <c r="I86" s="44">
        <f t="shared" si="20"/>
        <v>0</v>
      </c>
      <c r="J86" s="44">
        <f t="shared" si="21"/>
        <v>0</v>
      </c>
      <c r="K86" s="44">
        <f t="shared" si="22"/>
        <v>0</v>
      </c>
      <c r="L86" s="44">
        <f t="shared" si="23"/>
        <v>0</v>
      </c>
      <c r="N86" s="90">
        <v>6277465000</v>
      </c>
      <c r="O86" s="90">
        <v>-9.6471318999999998</v>
      </c>
      <c r="Q86" s="89">
        <f t="shared" si="24"/>
        <v>6.5936450000000004</v>
      </c>
      <c r="R86" s="89">
        <f t="shared" si="25"/>
        <v>-9.6536168999999994</v>
      </c>
      <c r="S86" s="44">
        <f t="shared" si="26"/>
        <v>-9.6008738999999998</v>
      </c>
      <c r="T86" s="44">
        <f t="shared" si="27"/>
        <v>-9.7235259999999997</v>
      </c>
      <c r="U86" s="44">
        <f t="shared" si="28"/>
        <v>0</v>
      </c>
      <c r="V86" s="44">
        <f t="shared" si="29"/>
        <v>0</v>
      </c>
      <c r="W86" s="44">
        <f t="shared" si="30"/>
        <v>0</v>
      </c>
      <c r="X86" s="44">
        <f t="shared" si="31"/>
        <v>0</v>
      </c>
    </row>
    <row r="87" spans="2:24" x14ac:dyDescent="0.25">
      <c r="B87" s="90">
        <v>6356510000</v>
      </c>
      <c r="C87" s="90">
        <v>-7.9884019000000004</v>
      </c>
      <c r="E87" s="89">
        <f t="shared" si="16"/>
        <v>6.6726900000000002</v>
      </c>
      <c r="F87" s="89">
        <f t="shared" si="17"/>
        <v>-8.0198917000000005</v>
      </c>
      <c r="G87" s="44">
        <f t="shared" si="18"/>
        <v>-8.0551825000000008</v>
      </c>
      <c r="H87" s="44">
        <f t="shared" si="19"/>
        <v>-8.3462057000000005</v>
      </c>
      <c r="I87" s="44">
        <f t="shared" si="20"/>
        <v>0</v>
      </c>
      <c r="J87" s="44">
        <f t="shared" si="21"/>
        <v>0</v>
      </c>
      <c r="K87" s="44">
        <f t="shared" si="22"/>
        <v>0</v>
      </c>
      <c r="L87" s="44">
        <f t="shared" si="23"/>
        <v>0</v>
      </c>
      <c r="N87" s="90">
        <v>6356510000</v>
      </c>
      <c r="O87" s="90">
        <v>-9.6715040000000005</v>
      </c>
      <c r="Q87" s="89">
        <f t="shared" si="24"/>
        <v>6.6726900000000002</v>
      </c>
      <c r="R87" s="89">
        <f t="shared" si="25"/>
        <v>-9.5532264999999992</v>
      </c>
      <c r="S87" s="44">
        <f t="shared" si="26"/>
        <v>-9.5164871000000009</v>
      </c>
      <c r="T87" s="44">
        <f t="shared" si="27"/>
        <v>-9.6992177999999996</v>
      </c>
      <c r="U87" s="44">
        <f t="shared" si="28"/>
        <v>0</v>
      </c>
      <c r="V87" s="44">
        <f t="shared" si="29"/>
        <v>0</v>
      </c>
      <c r="W87" s="44">
        <f t="shared" si="30"/>
        <v>0</v>
      </c>
      <c r="X87" s="44">
        <f t="shared" si="31"/>
        <v>0</v>
      </c>
    </row>
    <row r="88" spans="2:24" x14ac:dyDescent="0.25">
      <c r="B88" s="90">
        <v>6435555000</v>
      </c>
      <c r="C88" s="90">
        <v>-7.9830546</v>
      </c>
      <c r="E88" s="89">
        <f t="shared" si="16"/>
        <v>6.751735</v>
      </c>
      <c r="F88" s="89">
        <f t="shared" si="17"/>
        <v>-8.0044632</v>
      </c>
      <c r="G88" s="44">
        <f t="shared" si="18"/>
        <v>-8.0335789000000002</v>
      </c>
      <c r="H88" s="44">
        <f t="shared" si="19"/>
        <v>-8.3435068000000001</v>
      </c>
      <c r="I88" s="44">
        <f t="shared" si="20"/>
        <v>0</v>
      </c>
      <c r="J88" s="44">
        <f t="shared" si="21"/>
        <v>0</v>
      </c>
      <c r="K88" s="44">
        <f t="shared" si="22"/>
        <v>0</v>
      </c>
      <c r="L88" s="44">
        <f t="shared" si="23"/>
        <v>0</v>
      </c>
      <c r="N88" s="90">
        <v>6435555000</v>
      </c>
      <c r="O88" s="90">
        <v>-9.7404870999999993</v>
      </c>
      <c r="Q88" s="89">
        <f t="shared" si="24"/>
        <v>6.751735</v>
      </c>
      <c r="R88" s="89">
        <f t="shared" si="25"/>
        <v>-9.5331860000000006</v>
      </c>
      <c r="S88" s="44">
        <f t="shared" si="26"/>
        <v>-9.5062026999999993</v>
      </c>
      <c r="T88" s="44">
        <f t="shared" si="27"/>
        <v>-9.6666936999999997</v>
      </c>
      <c r="U88" s="44">
        <f t="shared" si="28"/>
        <v>0</v>
      </c>
      <c r="V88" s="44">
        <f t="shared" si="29"/>
        <v>0</v>
      </c>
      <c r="W88" s="44">
        <f t="shared" si="30"/>
        <v>0</v>
      </c>
      <c r="X88" s="44">
        <f t="shared" si="31"/>
        <v>0</v>
      </c>
    </row>
    <row r="89" spans="2:24" x14ac:dyDescent="0.25">
      <c r="B89" s="90">
        <v>6514600000</v>
      </c>
      <c r="C89" s="90">
        <v>-8.0056238000000004</v>
      </c>
      <c r="E89" s="89">
        <f t="shared" si="16"/>
        <v>6.8307799999999999</v>
      </c>
      <c r="F89" s="89">
        <f t="shared" si="17"/>
        <v>-7.9846706000000003</v>
      </c>
      <c r="G89" s="44">
        <f t="shared" si="18"/>
        <v>-8.0169659000000006</v>
      </c>
      <c r="H89" s="44">
        <f t="shared" si="19"/>
        <v>-8.3463840000000005</v>
      </c>
      <c r="I89" s="44">
        <f t="shared" si="20"/>
        <v>0</v>
      </c>
      <c r="J89" s="44">
        <f t="shared" si="21"/>
        <v>0</v>
      </c>
      <c r="K89" s="44">
        <f t="shared" si="22"/>
        <v>0</v>
      </c>
      <c r="L89" s="44">
        <f t="shared" si="23"/>
        <v>0</v>
      </c>
      <c r="N89" s="90">
        <v>6514600000</v>
      </c>
      <c r="O89" s="90">
        <v>-9.6995974</v>
      </c>
      <c r="Q89" s="89">
        <f t="shared" si="24"/>
        <v>6.8307799999999999</v>
      </c>
      <c r="R89" s="89">
        <f t="shared" si="25"/>
        <v>-9.4997968999999998</v>
      </c>
      <c r="S89" s="44">
        <f t="shared" si="26"/>
        <v>-9.4833212000000007</v>
      </c>
      <c r="T89" s="44">
        <f t="shared" si="27"/>
        <v>-9.650404</v>
      </c>
      <c r="U89" s="44">
        <f t="shared" si="28"/>
        <v>0</v>
      </c>
      <c r="V89" s="44">
        <f t="shared" si="29"/>
        <v>0</v>
      </c>
      <c r="W89" s="44">
        <f t="shared" si="30"/>
        <v>0</v>
      </c>
      <c r="X89" s="44">
        <f t="shared" si="31"/>
        <v>0</v>
      </c>
    </row>
    <row r="90" spans="2:24" x14ac:dyDescent="0.25">
      <c r="B90" s="90">
        <v>6593645000</v>
      </c>
      <c r="C90" s="90">
        <v>-8.0403518999999992</v>
      </c>
      <c r="E90" s="89">
        <f t="shared" si="16"/>
        <v>6.9098249999999997</v>
      </c>
      <c r="F90" s="89">
        <f t="shared" si="17"/>
        <v>-7.9672222000000001</v>
      </c>
      <c r="G90" s="44">
        <f t="shared" si="18"/>
        <v>-7.9853907</v>
      </c>
      <c r="H90" s="44">
        <f t="shared" si="19"/>
        <v>-8.3730353999999991</v>
      </c>
      <c r="I90" s="44">
        <f t="shared" si="20"/>
        <v>0</v>
      </c>
      <c r="J90" s="44">
        <f t="shared" si="21"/>
        <v>0</v>
      </c>
      <c r="K90" s="44">
        <f t="shared" si="22"/>
        <v>0</v>
      </c>
      <c r="L90" s="44">
        <f t="shared" si="23"/>
        <v>0</v>
      </c>
      <c r="N90" s="90">
        <v>6593645000</v>
      </c>
      <c r="O90" s="90">
        <v>-9.6536168999999994</v>
      </c>
      <c r="Q90" s="89">
        <f t="shared" si="24"/>
        <v>6.9098249999999997</v>
      </c>
      <c r="R90" s="89">
        <f t="shared" si="25"/>
        <v>-9.5041790000000006</v>
      </c>
      <c r="S90" s="44">
        <f t="shared" si="26"/>
        <v>-9.4724921999999996</v>
      </c>
      <c r="T90" s="44">
        <f t="shared" si="27"/>
        <v>-9.6549416000000008</v>
      </c>
      <c r="U90" s="44">
        <f t="shared" si="28"/>
        <v>0</v>
      </c>
      <c r="V90" s="44">
        <f t="shared" si="29"/>
        <v>0</v>
      </c>
      <c r="W90" s="44">
        <f t="shared" si="30"/>
        <v>0</v>
      </c>
      <c r="X90" s="44">
        <f t="shared" si="31"/>
        <v>0</v>
      </c>
    </row>
    <row r="91" spans="2:24" x14ac:dyDescent="0.25">
      <c r="B91" s="90">
        <v>6672690000</v>
      </c>
      <c r="C91" s="90">
        <v>-8.0198917000000005</v>
      </c>
      <c r="E91" s="89">
        <f t="shared" si="16"/>
        <v>6.9888700000000004</v>
      </c>
      <c r="F91" s="89">
        <f t="shared" si="17"/>
        <v>-7.9950713999999996</v>
      </c>
      <c r="G91" s="44">
        <f t="shared" si="18"/>
        <v>-8.0173816999999996</v>
      </c>
      <c r="H91" s="44">
        <f t="shared" si="19"/>
        <v>-8.4037495</v>
      </c>
      <c r="I91" s="44">
        <f t="shared" si="20"/>
        <v>0</v>
      </c>
      <c r="J91" s="44">
        <f t="shared" si="21"/>
        <v>0</v>
      </c>
      <c r="K91" s="44">
        <f t="shared" si="22"/>
        <v>0</v>
      </c>
      <c r="L91" s="44">
        <f t="shared" si="23"/>
        <v>0</v>
      </c>
      <c r="N91" s="90">
        <v>6672690000</v>
      </c>
      <c r="O91" s="90">
        <v>-9.5532264999999992</v>
      </c>
      <c r="Q91" s="89">
        <f t="shared" si="24"/>
        <v>6.9888700000000004</v>
      </c>
      <c r="R91" s="89">
        <f t="shared" si="25"/>
        <v>-9.4411954999999992</v>
      </c>
      <c r="S91" s="44">
        <f t="shared" si="26"/>
        <v>-9.4426793999999994</v>
      </c>
      <c r="T91" s="44">
        <f t="shared" si="27"/>
        <v>-9.6447324999999999</v>
      </c>
      <c r="U91" s="44">
        <f t="shared" si="28"/>
        <v>0</v>
      </c>
      <c r="V91" s="44">
        <f t="shared" si="29"/>
        <v>0</v>
      </c>
      <c r="W91" s="44">
        <f t="shared" si="30"/>
        <v>0</v>
      </c>
      <c r="X91" s="44">
        <f t="shared" si="31"/>
        <v>0</v>
      </c>
    </row>
    <row r="92" spans="2:24" x14ac:dyDescent="0.25">
      <c r="B92" s="90">
        <v>6751735000</v>
      </c>
      <c r="C92" s="90">
        <v>-8.0044632</v>
      </c>
      <c r="E92" s="89">
        <f t="shared" si="16"/>
        <v>7.0679150000000002</v>
      </c>
      <c r="F92" s="89">
        <f t="shared" si="17"/>
        <v>-8.0088100000000004</v>
      </c>
      <c r="G92" s="44">
        <f t="shared" si="18"/>
        <v>-8.0351181</v>
      </c>
      <c r="H92" s="44">
        <f t="shared" si="19"/>
        <v>-8.4193163000000002</v>
      </c>
      <c r="I92" s="44">
        <f t="shared" si="20"/>
        <v>0</v>
      </c>
      <c r="J92" s="44">
        <f t="shared" si="21"/>
        <v>0</v>
      </c>
      <c r="K92" s="44">
        <f t="shared" si="22"/>
        <v>0</v>
      </c>
      <c r="L92" s="44">
        <f t="shared" si="23"/>
        <v>0</v>
      </c>
      <c r="N92" s="90">
        <v>6751735000</v>
      </c>
      <c r="O92" s="90">
        <v>-9.5331860000000006</v>
      </c>
      <c r="Q92" s="89">
        <f t="shared" si="24"/>
        <v>7.0679150000000002</v>
      </c>
      <c r="R92" s="89">
        <f t="shared" si="25"/>
        <v>-9.4086475000000007</v>
      </c>
      <c r="S92" s="44">
        <f t="shared" si="26"/>
        <v>-9.4254704</v>
      </c>
      <c r="T92" s="44">
        <f t="shared" si="27"/>
        <v>-9.6439523999999999</v>
      </c>
      <c r="U92" s="44">
        <f t="shared" si="28"/>
        <v>0</v>
      </c>
      <c r="V92" s="44">
        <f t="shared" si="29"/>
        <v>0</v>
      </c>
      <c r="W92" s="44">
        <f t="shared" si="30"/>
        <v>0</v>
      </c>
      <c r="X92" s="44">
        <f t="shared" si="31"/>
        <v>0</v>
      </c>
    </row>
    <row r="93" spans="2:24" x14ac:dyDescent="0.25">
      <c r="B93" s="90">
        <v>6830780000</v>
      </c>
      <c r="C93" s="90">
        <v>-7.9846706000000003</v>
      </c>
      <c r="E93" s="89">
        <f t="shared" si="16"/>
        <v>7.14696</v>
      </c>
      <c r="F93" s="89">
        <f t="shared" si="17"/>
        <v>-7.9903307000000003</v>
      </c>
      <c r="G93" s="44">
        <f t="shared" si="18"/>
        <v>-8.0344418999999991</v>
      </c>
      <c r="H93" s="44">
        <f t="shared" si="19"/>
        <v>-8.4919405000000001</v>
      </c>
      <c r="I93" s="44">
        <f t="shared" si="20"/>
        <v>0</v>
      </c>
      <c r="J93" s="44">
        <f t="shared" si="21"/>
        <v>0</v>
      </c>
      <c r="K93" s="44">
        <f t="shared" si="22"/>
        <v>0</v>
      </c>
      <c r="L93" s="44">
        <f t="shared" si="23"/>
        <v>0</v>
      </c>
      <c r="N93" s="90">
        <v>6830780000</v>
      </c>
      <c r="O93" s="90">
        <v>-9.4997968999999998</v>
      </c>
      <c r="Q93" s="89">
        <f t="shared" si="24"/>
        <v>7.14696</v>
      </c>
      <c r="R93" s="89">
        <f t="shared" si="25"/>
        <v>-9.3266419999999997</v>
      </c>
      <c r="S93" s="44">
        <f t="shared" si="26"/>
        <v>-9.3560820000000007</v>
      </c>
      <c r="T93" s="44">
        <f t="shared" si="27"/>
        <v>-9.6907616000000001</v>
      </c>
      <c r="U93" s="44">
        <f t="shared" si="28"/>
        <v>0</v>
      </c>
      <c r="V93" s="44">
        <f t="shared" si="29"/>
        <v>0</v>
      </c>
      <c r="W93" s="44">
        <f t="shared" si="30"/>
        <v>0</v>
      </c>
      <c r="X93" s="44">
        <f t="shared" si="31"/>
        <v>0</v>
      </c>
    </row>
    <row r="94" spans="2:24" x14ac:dyDescent="0.25">
      <c r="B94" s="90">
        <v>6909825000</v>
      </c>
      <c r="C94" s="90">
        <v>-7.9672222000000001</v>
      </c>
      <c r="E94" s="89">
        <f t="shared" si="16"/>
        <v>7.2260049999999998</v>
      </c>
      <c r="F94" s="89">
        <f t="shared" si="17"/>
        <v>-7.9814758000000001</v>
      </c>
      <c r="G94" s="44">
        <f t="shared" si="18"/>
        <v>-8.0406256000000003</v>
      </c>
      <c r="H94" s="44">
        <f t="shared" si="19"/>
        <v>-8.5753994000000002</v>
      </c>
      <c r="I94" s="44">
        <f t="shared" si="20"/>
        <v>0</v>
      </c>
      <c r="J94" s="44">
        <f t="shared" si="21"/>
        <v>0</v>
      </c>
      <c r="K94" s="44">
        <f t="shared" si="22"/>
        <v>0</v>
      </c>
      <c r="L94" s="44">
        <f t="shared" si="23"/>
        <v>0</v>
      </c>
      <c r="N94" s="90">
        <v>6909825000</v>
      </c>
      <c r="O94" s="90">
        <v>-9.5041790000000006</v>
      </c>
      <c r="Q94" s="89">
        <f t="shared" si="24"/>
        <v>7.2260049999999998</v>
      </c>
      <c r="R94" s="89">
        <f t="shared" si="25"/>
        <v>-9.3098344999999991</v>
      </c>
      <c r="S94" s="44">
        <f t="shared" si="26"/>
        <v>-9.3870229999999992</v>
      </c>
      <c r="T94" s="44">
        <f t="shared" si="27"/>
        <v>-9.7445955000000009</v>
      </c>
      <c r="U94" s="44">
        <f t="shared" si="28"/>
        <v>0</v>
      </c>
      <c r="V94" s="44">
        <f t="shared" si="29"/>
        <v>0</v>
      </c>
      <c r="W94" s="44">
        <f t="shared" si="30"/>
        <v>0</v>
      </c>
      <c r="X94" s="44">
        <f t="shared" si="31"/>
        <v>0</v>
      </c>
    </row>
    <row r="95" spans="2:24" x14ac:dyDescent="0.25">
      <c r="B95" s="90">
        <v>6988870000</v>
      </c>
      <c r="C95" s="90">
        <v>-7.9950713999999996</v>
      </c>
      <c r="E95" s="89">
        <f t="shared" si="16"/>
        <v>7.3050499999999996</v>
      </c>
      <c r="F95" s="89">
        <f t="shared" si="17"/>
        <v>-7.9902762999999997</v>
      </c>
      <c r="G95" s="44">
        <f t="shared" si="18"/>
        <v>-8.0960455000000007</v>
      </c>
      <c r="H95" s="44">
        <f t="shared" si="19"/>
        <v>-8.6402883999999993</v>
      </c>
      <c r="I95" s="44">
        <f t="shared" si="20"/>
        <v>0</v>
      </c>
      <c r="J95" s="44">
        <f t="shared" si="21"/>
        <v>0</v>
      </c>
      <c r="K95" s="44">
        <f t="shared" si="22"/>
        <v>0</v>
      </c>
      <c r="L95" s="44">
        <f t="shared" si="23"/>
        <v>0</v>
      </c>
      <c r="N95" s="90">
        <v>6988870000</v>
      </c>
      <c r="O95" s="90">
        <v>-9.4411954999999992</v>
      </c>
      <c r="Q95" s="89">
        <f t="shared" si="24"/>
        <v>7.3050499999999996</v>
      </c>
      <c r="R95" s="89">
        <f t="shared" si="25"/>
        <v>-9.3855476000000007</v>
      </c>
      <c r="S95" s="44">
        <f t="shared" si="26"/>
        <v>-9.5011320000000001</v>
      </c>
      <c r="T95" s="44">
        <f t="shared" si="27"/>
        <v>-9.8108549000000007</v>
      </c>
      <c r="U95" s="44">
        <f t="shared" si="28"/>
        <v>0</v>
      </c>
      <c r="V95" s="44">
        <f t="shared" si="29"/>
        <v>0</v>
      </c>
      <c r="W95" s="44">
        <f t="shared" si="30"/>
        <v>0</v>
      </c>
      <c r="X95" s="44">
        <f t="shared" si="31"/>
        <v>0</v>
      </c>
    </row>
    <row r="96" spans="2:24" x14ac:dyDescent="0.25">
      <c r="B96" s="90">
        <v>7067915000</v>
      </c>
      <c r="C96" s="90">
        <v>-8.0088100000000004</v>
      </c>
      <c r="E96" s="89">
        <f t="shared" si="16"/>
        <v>7.3840950000000003</v>
      </c>
      <c r="F96" s="89">
        <f t="shared" si="17"/>
        <v>-8.0479879000000007</v>
      </c>
      <c r="G96" s="44">
        <f t="shared" si="18"/>
        <v>-8.1675386000000003</v>
      </c>
      <c r="H96" s="44">
        <f t="shared" si="19"/>
        <v>-8.7457829</v>
      </c>
      <c r="I96" s="44">
        <f t="shared" si="20"/>
        <v>0</v>
      </c>
      <c r="J96" s="44">
        <f t="shared" si="21"/>
        <v>0</v>
      </c>
      <c r="K96" s="44">
        <f t="shared" si="22"/>
        <v>0</v>
      </c>
      <c r="L96" s="44">
        <f t="shared" si="23"/>
        <v>0</v>
      </c>
      <c r="N96" s="90">
        <v>7067915000</v>
      </c>
      <c r="O96" s="90">
        <v>-9.4086475000000007</v>
      </c>
      <c r="Q96" s="89">
        <f t="shared" si="24"/>
        <v>7.3840950000000003</v>
      </c>
      <c r="R96" s="89">
        <f t="shared" si="25"/>
        <v>-9.4149674999999995</v>
      </c>
      <c r="S96" s="44">
        <f t="shared" si="26"/>
        <v>-9.5427646999999993</v>
      </c>
      <c r="T96" s="44">
        <f t="shared" si="27"/>
        <v>-9.9384564999999991</v>
      </c>
      <c r="U96" s="44">
        <f t="shared" si="28"/>
        <v>0</v>
      </c>
      <c r="V96" s="44">
        <f t="shared" si="29"/>
        <v>0</v>
      </c>
      <c r="W96" s="44">
        <f t="shared" si="30"/>
        <v>0</v>
      </c>
      <c r="X96" s="44">
        <f t="shared" si="31"/>
        <v>0</v>
      </c>
    </row>
    <row r="97" spans="2:24" x14ac:dyDescent="0.25">
      <c r="B97" s="90">
        <v>7146960000</v>
      </c>
      <c r="C97" s="90">
        <v>-7.9903307000000003</v>
      </c>
      <c r="E97" s="89">
        <f t="shared" si="16"/>
        <v>7.4631400000000001</v>
      </c>
      <c r="F97" s="89">
        <f t="shared" si="17"/>
        <v>-8.1041164000000006</v>
      </c>
      <c r="G97" s="44">
        <f t="shared" si="18"/>
        <v>-8.2248467999999999</v>
      </c>
      <c r="H97" s="44">
        <f t="shared" si="19"/>
        <v>-8.903511</v>
      </c>
      <c r="I97" s="44">
        <f t="shared" si="20"/>
        <v>0</v>
      </c>
      <c r="J97" s="44">
        <f t="shared" si="21"/>
        <v>0</v>
      </c>
      <c r="K97" s="44">
        <f t="shared" si="22"/>
        <v>0</v>
      </c>
      <c r="L97" s="44">
        <f t="shared" si="23"/>
        <v>0</v>
      </c>
      <c r="N97" s="90">
        <v>7146960000</v>
      </c>
      <c r="O97" s="90">
        <v>-9.3266419999999997</v>
      </c>
      <c r="Q97" s="89">
        <f t="shared" si="24"/>
        <v>7.4631400000000001</v>
      </c>
      <c r="R97" s="89">
        <f t="shared" si="25"/>
        <v>-9.4949960999999998</v>
      </c>
      <c r="S97" s="44">
        <f t="shared" si="26"/>
        <v>-9.6301679999999994</v>
      </c>
      <c r="T97" s="44">
        <f t="shared" si="27"/>
        <v>-10.100390000000001</v>
      </c>
      <c r="U97" s="44">
        <f t="shared" si="28"/>
        <v>0</v>
      </c>
      <c r="V97" s="44">
        <f t="shared" si="29"/>
        <v>0</v>
      </c>
      <c r="W97" s="44">
        <f t="shared" si="30"/>
        <v>0</v>
      </c>
      <c r="X97" s="44">
        <f t="shared" si="31"/>
        <v>0</v>
      </c>
    </row>
    <row r="98" spans="2:24" x14ac:dyDescent="0.25">
      <c r="B98" s="90">
        <v>7226005000</v>
      </c>
      <c r="C98" s="90">
        <v>-7.9814758000000001</v>
      </c>
      <c r="E98" s="89">
        <f t="shared" si="16"/>
        <v>7.5421849999999999</v>
      </c>
      <c r="F98" s="89">
        <f t="shared" si="17"/>
        <v>-8.1626262999999994</v>
      </c>
      <c r="G98" s="44">
        <f t="shared" si="18"/>
        <v>-8.3793497000000006</v>
      </c>
      <c r="H98" s="44">
        <f t="shared" si="19"/>
        <v>-9.0714760000000005</v>
      </c>
      <c r="I98" s="44">
        <f t="shared" si="20"/>
        <v>0</v>
      </c>
      <c r="J98" s="44">
        <f t="shared" si="21"/>
        <v>0</v>
      </c>
      <c r="K98" s="44">
        <f t="shared" si="22"/>
        <v>0</v>
      </c>
      <c r="L98" s="44">
        <f t="shared" si="23"/>
        <v>0</v>
      </c>
      <c r="N98" s="90">
        <v>7226005000</v>
      </c>
      <c r="O98" s="90">
        <v>-9.3098344999999991</v>
      </c>
      <c r="Q98" s="89">
        <f t="shared" si="24"/>
        <v>7.5421849999999999</v>
      </c>
      <c r="R98" s="89">
        <f t="shared" si="25"/>
        <v>-9.6021032000000002</v>
      </c>
      <c r="S98" s="44">
        <f t="shared" si="26"/>
        <v>-9.8042172999999995</v>
      </c>
      <c r="T98" s="44">
        <f t="shared" si="27"/>
        <v>-10.272384000000001</v>
      </c>
      <c r="U98" s="44">
        <f t="shared" si="28"/>
        <v>0</v>
      </c>
      <c r="V98" s="44">
        <f t="shared" si="29"/>
        <v>0</v>
      </c>
      <c r="W98" s="44">
        <f t="shared" si="30"/>
        <v>0</v>
      </c>
      <c r="X98" s="44">
        <f t="shared" si="31"/>
        <v>0</v>
      </c>
    </row>
    <row r="99" spans="2:24" x14ac:dyDescent="0.25">
      <c r="B99" s="90">
        <v>7305050000</v>
      </c>
      <c r="C99" s="90">
        <v>-7.9902762999999997</v>
      </c>
      <c r="E99" s="89">
        <f t="shared" si="16"/>
        <v>7.6212299999999997</v>
      </c>
      <c r="F99" s="89">
        <f t="shared" si="17"/>
        <v>-8.2666388000000008</v>
      </c>
      <c r="G99" s="44">
        <f t="shared" si="18"/>
        <v>-8.5717525000000006</v>
      </c>
      <c r="H99" s="44">
        <f t="shared" si="19"/>
        <v>-9.2465334000000006</v>
      </c>
      <c r="I99" s="44">
        <f t="shared" si="20"/>
        <v>0</v>
      </c>
      <c r="J99" s="44">
        <f t="shared" si="21"/>
        <v>0</v>
      </c>
      <c r="K99" s="44">
        <f t="shared" si="22"/>
        <v>0</v>
      </c>
      <c r="L99" s="44">
        <f t="shared" si="23"/>
        <v>0</v>
      </c>
      <c r="N99" s="90">
        <v>7305050000</v>
      </c>
      <c r="O99" s="90">
        <v>-9.3855476000000007</v>
      </c>
      <c r="Q99" s="89">
        <f t="shared" si="24"/>
        <v>7.6212299999999997</v>
      </c>
      <c r="R99" s="89">
        <f t="shared" si="25"/>
        <v>-9.6926583999999991</v>
      </c>
      <c r="S99" s="44">
        <f t="shared" si="26"/>
        <v>-9.9603558000000003</v>
      </c>
      <c r="T99" s="44">
        <f t="shared" si="27"/>
        <v>-10.455648999999999</v>
      </c>
      <c r="U99" s="44">
        <f t="shared" si="28"/>
        <v>0</v>
      </c>
      <c r="V99" s="44">
        <f t="shared" si="29"/>
        <v>0</v>
      </c>
      <c r="W99" s="44">
        <f t="shared" si="30"/>
        <v>0</v>
      </c>
      <c r="X99" s="44">
        <f t="shared" si="31"/>
        <v>0</v>
      </c>
    </row>
    <row r="100" spans="2:24" x14ac:dyDescent="0.25">
      <c r="B100" s="90">
        <v>7384095000</v>
      </c>
      <c r="C100" s="90">
        <v>-8.0479879000000007</v>
      </c>
      <c r="E100" s="89">
        <f t="shared" si="16"/>
        <v>7.7002750000000004</v>
      </c>
      <c r="F100" s="89">
        <f t="shared" si="17"/>
        <v>-8.4063348999999992</v>
      </c>
      <c r="G100" s="44">
        <f t="shared" si="18"/>
        <v>-8.7643641999999993</v>
      </c>
      <c r="H100" s="44">
        <f t="shared" si="19"/>
        <v>-9.4595927999999994</v>
      </c>
      <c r="I100" s="44">
        <f t="shared" si="20"/>
        <v>0</v>
      </c>
      <c r="J100" s="44">
        <f t="shared" si="21"/>
        <v>0</v>
      </c>
      <c r="K100" s="44">
        <f t="shared" si="22"/>
        <v>0</v>
      </c>
      <c r="L100" s="44">
        <f t="shared" si="23"/>
        <v>0</v>
      </c>
      <c r="N100" s="90">
        <v>7384095000</v>
      </c>
      <c r="O100" s="90">
        <v>-9.4149674999999995</v>
      </c>
      <c r="Q100" s="89">
        <f t="shared" si="24"/>
        <v>7.7002750000000004</v>
      </c>
      <c r="R100" s="89">
        <f t="shared" si="25"/>
        <v>-9.9128275000000006</v>
      </c>
      <c r="S100" s="44">
        <f t="shared" si="26"/>
        <v>-10.194208</v>
      </c>
      <c r="T100" s="44">
        <f t="shared" si="27"/>
        <v>-10.665934999999999</v>
      </c>
      <c r="U100" s="44">
        <f t="shared" si="28"/>
        <v>0</v>
      </c>
      <c r="V100" s="44">
        <f t="shared" si="29"/>
        <v>0</v>
      </c>
      <c r="W100" s="44">
        <f t="shared" si="30"/>
        <v>0</v>
      </c>
      <c r="X100" s="44">
        <f t="shared" si="31"/>
        <v>0</v>
      </c>
    </row>
    <row r="101" spans="2:24" x14ac:dyDescent="0.25">
      <c r="B101" s="90">
        <v>7463140000</v>
      </c>
      <c r="C101" s="90">
        <v>-8.1041164000000006</v>
      </c>
      <c r="E101" s="89">
        <f t="shared" si="16"/>
        <v>7.7793200000000002</v>
      </c>
      <c r="F101" s="89">
        <f t="shared" si="17"/>
        <v>-8.5360966000000005</v>
      </c>
      <c r="G101" s="44">
        <f t="shared" si="18"/>
        <v>-8.9126787000000007</v>
      </c>
      <c r="H101" s="44">
        <f t="shared" si="19"/>
        <v>-9.6447420000000008</v>
      </c>
      <c r="I101" s="44">
        <f t="shared" si="20"/>
        <v>0</v>
      </c>
      <c r="J101" s="44">
        <f t="shared" si="21"/>
        <v>0</v>
      </c>
      <c r="K101" s="44">
        <f t="shared" si="22"/>
        <v>0</v>
      </c>
      <c r="L101" s="44">
        <f t="shared" si="23"/>
        <v>0</v>
      </c>
      <c r="N101" s="90">
        <v>7463140000</v>
      </c>
      <c r="O101" s="90">
        <v>-9.4949960999999998</v>
      </c>
      <c r="Q101" s="89">
        <f t="shared" si="24"/>
        <v>7.7793200000000002</v>
      </c>
      <c r="R101" s="89">
        <f t="shared" si="25"/>
        <v>-10.023766999999999</v>
      </c>
      <c r="S101" s="44">
        <f t="shared" si="26"/>
        <v>-10.335739</v>
      </c>
      <c r="T101" s="44">
        <f t="shared" si="27"/>
        <v>-10.809936</v>
      </c>
      <c r="U101" s="44">
        <f t="shared" si="28"/>
        <v>0</v>
      </c>
      <c r="V101" s="44">
        <f t="shared" si="29"/>
        <v>0</v>
      </c>
      <c r="W101" s="44">
        <f t="shared" si="30"/>
        <v>0</v>
      </c>
      <c r="X101" s="44">
        <f t="shared" si="31"/>
        <v>0</v>
      </c>
    </row>
    <row r="102" spans="2:24" x14ac:dyDescent="0.25">
      <c r="B102" s="90">
        <v>7542185000</v>
      </c>
      <c r="C102" s="90">
        <v>-8.1626262999999994</v>
      </c>
      <c r="E102" s="89">
        <f t="shared" si="16"/>
        <v>7.858365</v>
      </c>
      <c r="F102" s="89">
        <f t="shared" si="17"/>
        <v>-8.6657162000000003</v>
      </c>
      <c r="G102" s="44">
        <f t="shared" si="18"/>
        <v>-9.0812225000000009</v>
      </c>
      <c r="H102" s="44">
        <f t="shared" si="19"/>
        <v>-9.7519875000000003</v>
      </c>
      <c r="I102" s="44">
        <f t="shared" si="20"/>
        <v>0</v>
      </c>
      <c r="J102" s="44">
        <f t="shared" si="21"/>
        <v>0</v>
      </c>
      <c r="K102" s="44">
        <f t="shared" si="22"/>
        <v>0</v>
      </c>
      <c r="L102" s="44">
        <f t="shared" si="23"/>
        <v>0</v>
      </c>
      <c r="N102" s="90">
        <v>7542185000</v>
      </c>
      <c r="O102" s="90">
        <v>-9.6021032000000002</v>
      </c>
      <c r="Q102" s="89">
        <f t="shared" si="24"/>
        <v>7.858365</v>
      </c>
      <c r="R102" s="89">
        <f t="shared" si="25"/>
        <v>-10.214472000000001</v>
      </c>
      <c r="S102" s="44">
        <f t="shared" si="26"/>
        <v>-10.556673</v>
      </c>
      <c r="T102" s="44">
        <f t="shared" si="27"/>
        <v>-10.925141999999999</v>
      </c>
      <c r="U102" s="44">
        <f t="shared" si="28"/>
        <v>0</v>
      </c>
      <c r="V102" s="44">
        <f t="shared" si="29"/>
        <v>0</v>
      </c>
      <c r="W102" s="44">
        <f t="shared" si="30"/>
        <v>0</v>
      </c>
      <c r="X102" s="44">
        <f t="shared" si="31"/>
        <v>0</v>
      </c>
    </row>
    <row r="103" spans="2:24" x14ac:dyDescent="0.25">
      <c r="B103" s="90">
        <v>7621230000</v>
      </c>
      <c r="C103" s="90">
        <v>-8.2666388000000008</v>
      </c>
      <c r="E103" s="89">
        <f t="shared" si="16"/>
        <v>7.9374099999999999</v>
      </c>
      <c r="F103" s="89">
        <f t="shared" si="17"/>
        <v>-8.7658854000000002</v>
      </c>
      <c r="G103" s="44">
        <f t="shared" si="18"/>
        <v>-9.1886568000000004</v>
      </c>
      <c r="H103" s="44">
        <f t="shared" si="19"/>
        <v>-9.8555031</v>
      </c>
      <c r="I103" s="44">
        <f t="shared" si="20"/>
        <v>0</v>
      </c>
      <c r="J103" s="44">
        <f t="shared" si="21"/>
        <v>0</v>
      </c>
      <c r="K103" s="44">
        <f t="shared" si="22"/>
        <v>0</v>
      </c>
      <c r="L103" s="44">
        <f t="shared" si="23"/>
        <v>0</v>
      </c>
      <c r="N103" s="90">
        <v>7621230000</v>
      </c>
      <c r="O103" s="90">
        <v>-9.6926583999999991</v>
      </c>
      <c r="Q103" s="89">
        <f t="shared" si="24"/>
        <v>7.9374099999999999</v>
      </c>
      <c r="R103" s="89">
        <f t="shared" si="25"/>
        <v>-10.204532</v>
      </c>
      <c r="S103" s="44">
        <f t="shared" si="26"/>
        <v>-10.532958000000001</v>
      </c>
      <c r="T103" s="44">
        <f t="shared" si="27"/>
        <v>-11.000672</v>
      </c>
      <c r="U103" s="44">
        <f t="shared" si="28"/>
        <v>0</v>
      </c>
      <c r="V103" s="44">
        <f t="shared" si="29"/>
        <v>0</v>
      </c>
      <c r="W103" s="44">
        <f t="shared" si="30"/>
        <v>0</v>
      </c>
      <c r="X103" s="44">
        <f t="shared" si="31"/>
        <v>0</v>
      </c>
    </row>
    <row r="104" spans="2:24" x14ac:dyDescent="0.25">
      <c r="B104" s="90">
        <v>7700275000</v>
      </c>
      <c r="C104" s="90">
        <v>-8.4063348999999992</v>
      </c>
      <c r="E104" s="89">
        <f t="shared" si="16"/>
        <v>8.0164550000000006</v>
      </c>
      <c r="F104" s="89">
        <f t="shared" si="17"/>
        <v>-8.7943248999999994</v>
      </c>
      <c r="G104" s="44">
        <f t="shared" si="18"/>
        <v>-9.1602926</v>
      </c>
      <c r="H104" s="44">
        <f t="shared" si="19"/>
        <v>-9.9637116999999993</v>
      </c>
      <c r="I104" s="44">
        <f t="shared" si="20"/>
        <v>0</v>
      </c>
      <c r="J104" s="44">
        <f t="shared" si="21"/>
        <v>0</v>
      </c>
      <c r="K104" s="44">
        <f t="shared" si="22"/>
        <v>0</v>
      </c>
      <c r="L104" s="44">
        <f t="shared" si="23"/>
        <v>0</v>
      </c>
      <c r="N104" s="90">
        <v>7700275000</v>
      </c>
      <c r="O104" s="90">
        <v>-9.9128275000000006</v>
      </c>
      <c r="Q104" s="89">
        <f t="shared" si="24"/>
        <v>8.0164550000000006</v>
      </c>
      <c r="R104" s="89">
        <f t="shared" si="25"/>
        <v>-10.330446</v>
      </c>
      <c r="S104" s="44">
        <f t="shared" si="26"/>
        <v>-10.65902</v>
      </c>
      <c r="T104" s="44">
        <f t="shared" si="27"/>
        <v>-11.068847999999999</v>
      </c>
      <c r="U104" s="44">
        <f t="shared" si="28"/>
        <v>0</v>
      </c>
      <c r="V104" s="44">
        <f t="shared" si="29"/>
        <v>0</v>
      </c>
      <c r="W104" s="44">
        <f t="shared" si="30"/>
        <v>0</v>
      </c>
      <c r="X104" s="44">
        <f t="shared" si="31"/>
        <v>0</v>
      </c>
    </row>
    <row r="105" spans="2:24" x14ac:dyDescent="0.25">
      <c r="B105" s="90">
        <v>7779320000</v>
      </c>
      <c r="C105" s="90">
        <v>-8.5360966000000005</v>
      </c>
      <c r="E105" s="89">
        <f t="shared" si="16"/>
        <v>8.0954999999999995</v>
      </c>
      <c r="F105" s="89">
        <f t="shared" si="17"/>
        <v>-8.8497572000000009</v>
      </c>
      <c r="G105" s="44">
        <f t="shared" si="18"/>
        <v>-9.2956696000000001</v>
      </c>
      <c r="H105" s="44">
        <f t="shared" si="19"/>
        <v>-10.012594999999999</v>
      </c>
      <c r="I105" s="44">
        <f t="shared" si="20"/>
        <v>0</v>
      </c>
      <c r="J105" s="44">
        <f t="shared" si="21"/>
        <v>0</v>
      </c>
      <c r="K105" s="44">
        <f t="shared" si="22"/>
        <v>0</v>
      </c>
      <c r="L105" s="44">
        <f t="shared" si="23"/>
        <v>0</v>
      </c>
      <c r="N105" s="90">
        <v>7779320000</v>
      </c>
      <c r="O105" s="90">
        <v>-10.023766999999999</v>
      </c>
      <c r="Q105" s="89">
        <f t="shared" si="24"/>
        <v>8.0954999999999995</v>
      </c>
      <c r="R105" s="89">
        <f t="shared" si="25"/>
        <v>-10.38714</v>
      </c>
      <c r="S105" s="44">
        <f t="shared" si="26"/>
        <v>-10.699198000000001</v>
      </c>
      <c r="T105" s="44">
        <f t="shared" si="27"/>
        <v>-11.102743</v>
      </c>
      <c r="U105" s="44">
        <f t="shared" si="28"/>
        <v>0</v>
      </c>
      <c r="V105" s="44">
        <f t="shared" si="29"/>
        <v>0</v>
      </c>
      <c r="W105" s="44">
        <f t="shared" si="30"/>
        <v>0</v>
      </c>
      <c r="X105" s="44">
        <f t="shared" si="31"/>
        <v>0</v>
      </c>
    </row>
    <row r="106" spans="2:24" x14ac:dyDescent="0.25">
      <c r="B106" s="90">
        <v>7858365000</v>
      </c>
      <c r="C106" s="90">
        <v>-8.6657162000000003</v>
      </c>
      <c r="E106" s="89">
        <f t="shared" si="16"/>
        <v>8.1745450000000002</v>
      </c>
      <c r="F106" s="89">
        <f t="shared" si="17"/>
        <v>-8.9424294999999994</v>
      </c>
      <c r="G106" s="44">
        <f t="shared" si="18"/>
        <v>-9.4263324999999991</v>
      </c>
      <c r="H106" s="44">
        <f t="shared" si="19"/>
        <v>-10.062737</v>
      </c>
      <c r="I106" s="44">
        <f t="shared" si="20"/>
        <v>0</v>
      </c>
      <c r="J106" s="44">
        <f t="shared" si="21"/>
        <v>0</v>
      </c>
      <c r="K106" s="44">
        <f t="shared" si="22"/>
        <v>0</v>
      </c>
      <c r="L106" s="44">
        <f t="shared" si="23"/>
        <v>0</v>
      </c>
      <c r="N106" s="90">
        <v>7858365000</v>
      </c>
      <c r="O106" s="90">
        <v>-10.214472000000001</v>
      </c>
      <c r="Q106" s="89">
        <f t="shared" si="24"/>
        <v>8.1745450000000002</v>
      </c>
      <c r="R106" s="89">
        <f t="shared" si="25"/>
        <v>-10.502961000000001</v>
      </c>
      <c r="S106" s="44">
        <f t="shared" si="26"/>
        <v>-10.809457999999999</v>
      </c>
      <c r="T106" s="44">
        <f t="shared" si="27"/>
        <v>-11.157824</v>
      </c>
      <c r="U106" s="44">
        <f t="shared" si="28"/>
        <v>0</v>
      </c>
      <c r="V106" s="44">
        <f t="shared" si="29"/>
        <v>0</v>
      </c>
      <c r="W106" s="44">
        <f t="shared" si="30"/>
        <v>0</v>
      </c>
      <c r="X106" s="44">
        <f t="shared" si="31"/>
        <v>0</v>
      </c>
    </row>
    <row r="107" spans="2:24" x14ac:dyDescent="0.25">
      <c r="B107" s="90">
        <v>7937410000</v>
      </c>
      <c r="C107" s="90">
        <v>-8.7658854000000002</v>
      </c>
      <c r="E107" s="89">
        <f t="shared" si="16"/>
        <v>8.2535900000000009</v>
      </c>
      <c r="F107" s="89">
        <f t="shared" si="17"/>
        <v>-8.9974927999999998</v>
      </c>
      <c r="G107" s="44">
        <f t="shared" si="18"/>
        <v>-9.4115582</v>
      </c>
      <c r="H107" s="44">
        <f t="shared" si="19"/>
        <v>-10.141382999999999</v>
      </c>
      <c r="I107" s="44">
        <f t="shared" si="20"/>
        <v>0</v>
      </c>
      <c r="J107" s="44">
        <f t="shared" si="21"/>
        <v>0</v>
      </c>
      <c r="K107" s="44">
        <f t="shared" si="22"/>
        <v>0</v>
      </c>
      <c r="L107" s="44">
        <f t="shared" si="23"/>
        <v>0</v>
      </c>
      <c r="N107" s="90">
        <v>7937410000</v>
      </c>
      <c r="O107" s="90">
        <v>-10.204532</v>
      </c>
      <c r="Q107" s="89">
        <f t="shared" si="24"/>
        <v>8.2535900000000009</v>
      </c>
      <c r="R107" s="89">
        <f t="shared" si="25"/>
        <v>-10.617590999999999</v>
      </c>
      <c r="S107" s="44">
        <f t="shared" si="26"/>
        <v>-10.88738</v>
      </c>
      <c r="T107" s="44">
        <f t="shared" si="27"/>
        <v>-11.193406</v>
      </c>
      <c r="U107" s="44">
        <f t="shared" si="28"/>
        <v>0</v>
      </c>
      <c r="V107" s="44">
        <f t="shared" si="29"/>
        <v>0</v>
      </c>
      <c r="W107" s="44">
        <f t="shared" si="30"/>
        <v>0</v>
      </c>
      <c r="X107" s="44">
        <f t="shared" si="31"/>
        <v>0</v>
      </c>
    </row>
    <row r="108" spans="2:24" x14ac:dyDescent="0.25">
      <c r="B108" s="90">
        <v>8016455000</v>
      </c>
      <c r="C108" s="90">
        <v>-8.7943248999999994</v>
      </c>
      <c r="E108" s="89">
        <f t="shared" si="16"/>
        <v>8.3326349999999998</v>
      </c>
      <c r="F108" s="89">
        <f t="shared" si="17"/>
        <v>-9.0691862000000008</v>
      </c>
      <c r="G108" s="44">
        <f t="shared" si="18"/>
        <v>-9.4886131000000002</v>
      </c>
      <c r="H108" s="44">
        <f t="shared" si="19"/>
        <v>-10.148073999999999</v>
      </c>
      <c r="I108" s="44">
        <f t="shared" si="20"/>
        <v>0</v>
      </c>
      <c r="J108" s="44">
        <f t="shared" si="21"/>
        <v>0</v>
      </c>
      <c r="K108" s="44">
        <f t="shared" si="22"/>
        <v>0</v>
      </c>
      <c r="L108" s="44">
        <f t="shared" si="23"/>
        <v>0</v>
      </c>
      <c r="N108" s="90">
        <v>8016455000</v>
      </c>
      <c r="O108" s="90">
        <v>-10.330446</v>
      </c>
      <c r="Q108" s="89">
        <f t="shared" si="24"/>
        <v>8.3326349999999998</v>
      </c>
      <c r="R108" s="89">
        <f t="shared" si="25"/>
        <v>-10.662526</v>
      </c>
      <c r="S108" s="44">
        <f t="shared" si="26"/>
        <v>-10.916484000000001</v>
      </c>
      <c r="T108" s="44">
        <f t="shared" si="27"/>
        <v>-11.234695</v>
      </c>
      <c r="U108" s="44">
        <f t="shared" si="28"/>
        <v>0</v>
      </c>
      <c r="V108" s="44">
        <f t="shared" si="29"/>
        <v>0</v>
      </c>
      <c r="W108" s="44">
        <f t="shared" si="30"/>
        <v>0</v>
      </c>
      <c r="X108" s="44">
        <f t="shared" si="31"/>
        <v>0</v>
      </c>
    </row>
    <row r="109" spans="2:24" x14ac:dyDescent="0.25">
      <c r="B109" s="90">
        <v>8095500000</v>
      </c>
      <c r="C109" s="90">
        <v>-8.8497572000000009</v>
      </c>
      <c r="E109" s="89">
        <f t="shared" si="16"/>
        <v>8.4116800000000005</v>
      </c>
      <c r="F109" s="89">
        <f t="shared" si="17"/>
        <v>-9.0931815999999994</v>
      </c>
      <c r="G109" s="44">
        <f t="shared" si="18"/>
        <v>-9.5037832000000009</v>
      </c>
      <c r="H109" s="44">
        <f t="shared" si="19"/>
        <v>-10.145398</v>
      </c>
      <c r="I109" s="44">
        <f t="shared" si="20"/>
        <v>0</v>
      </c>
      <c r="J109" s="44">
        <f t="shared" si="21"/>
        <v>0</v>
      </c>
      <c r="K109" s="44">
        <f t="shared" si="22"/>
        <v>0</v>
      </c>
      <c r="L109" s="44">
        <f t="shared" si="23"/>
        <v>0</v>
      </c>
      <c r="N109" s="90">
        <v>8095500000</v>
      </c>
      <c r="O109" s="90">
        <v>-10.38714</v>
      </c>
      <c r="Q109" s="89">
        <f t="shared" si="24"/>
        <v>8.4116800000000005</v>
      </c>
      <c r="R109" s="89">
        <f t="shared" si="25"/>
        <v>-10.630342000000001</v>
      </c>
      <c r="S109" s="44">
        <f t="shared" si="26"/>
        <v>-10.893976</v>
      </c>
      <c r="T109" s="44">
        <f t="shared" si="27"/>
        <v>-11.256531000000001</v>
      </c>
      <c r="U109" s="44">
        <f t="shared" si="28"/>
        <v>0</v>
      </c>
      <c r="V109" s="44">
        <f t="shared" si="29"/>
        <v>0</v>
      </c>
      <c r="W109" s="44">
        <f t="shared" si="30"/>
        <v>0</v>
      </c>
      <c r="X109" s="44">
        <f t="shared" si="31"/>
        <v>0</v>
      </c>
    </row>
    <row r="110" spans="2:24" x14ac:dyDescent="0.25">
      <c r="B110" s="90">
        <v>8174545000</v>
      </c>
      <c r="C110" s="90">
        <v>-8.9424294999999994</v>
      </c>
      <c r="E110" s="89">
        <f t="shared" si="16"/>
        <v>8.4907249999999994</v>
      </c>
      <c r="F110" s="89">
        <f t="shared" si="17"/>
        <v>-9.0680437000000005</v>
      </c>
      <c r="G110" s="44">
        <f t="shared" si="18"/>
        <v>-9.4604359000000002</v>
      </c>
      <c r="H110" s="44">
        <f t="shared" si="19"/>
        <v>-10.195468999999999</v>
      </c>
      <c r="I110" s="44">
        <f t="shared" si="20"/>
        <v>0</v>
      </c>
      <c r="J110" s="44">
        <f t="shared" si="21"/>
        <v>0</v>
      </c>
      <c r="K110" s="44">
        <f t="shared" si="22"/>
        <v>0</v>
      </c>
      <c r="L110" s="44">
        <f t="shared" si="23"/>
        <v>0</v>
      </c>
      <c r="N110" s="90">
        <v>8174545000</v>
      </c>
      <c r="O110" s="90">
        <v>-10.502961000000001</v>
      </c>
      <c r="Q110" s="89">
        <f t="shared" si="24"/>
        <v>8.4907249999999994</v>
      </c>
      <c r="R110" s="89">
        <f t="shared" si="25"/>
        <v>-10.657635000000001</v>
      </c>
      <c r="S110" s="44">
        <f t="shared" si="26"/>
        <v>-10.943586</v>
      </c>
      <c r="T110" s="44">
        <f t="shared" si="27"/>
        <v>-11.285048</v>
      </c>
      <c r="U110" s="44">
        <f t="shared" si="28"/>
        <v>0</v>
      </c>
      <c r="V110" s="44">
        <f t="shared" si="29"/>
        <v>0</v>
      </c>
      <c r="W110" s="44">
        <f t="shared" si="30"/>
        <v>0</v>
      </c>
      <c r="X110" s="44">
        <f t="shared" si="31"/>
        <v>0</v>
      </c>
    </row>
    <row r="111" spans="2:24" x14ac:dyDescent="0.25">
      <c r="B111" s="90">
        <v>8253590000</v>
      </c>
      <c r="C111" s="90">
        <v>-8.9974927999999998</v>
      </c>
      <c r="E111" s="89">
        <f t="shared" si="16"/>
        <v>8.5697700000000001</v>
      </c>
      <c r="F111" s="89">
        <f t="shared" si="17"/>
        <v>-9.1194324000000009</v>
      </c>
      <c r="G111" s="44">
        <f t="shared" si="18"/>
        <v>-9.5539579000000003</v>
      </c>
      <c r="H111" s="44">
        <f t="shared" si="19"/>
        <v>-10.181751</v>
      </c>
      <c r="I111" s="44">
        <f t="shared" si="20"/>
        <v>0</v>
      </c>
      <c r="J111" s="44">
        <f t="shared" si="21"/>
        <v>0</v>
      </c>
      <c r="K111" s="44">
        <f t="shared" si="22"/>
        <v>0</v>
      </c>
      <c r="L111" s="44">
        <f t="shared" si="23"/>
        <v>0</v>
      </c>
      <c r="N111" s="90">
        <v>8253590000</v>
      </c>
      <c r="O111" s="90">
        <v>-10.617590999999999</v>
      </c>
      <c r="Q111" s="89">
        <f t="shared" si="24"/>
        <v>8.5697700000000001</v>
      </c>
      <c r="R111" s="89">
        <f t="shared" si="25"/>
        <v>-10.571553</v>
      </c>
      <c r="S111" s="44">
        <f t="shared" si="26"/>
        <v>-10.873162000000001</v>
      </c>
      <c r="T111" s="44">
        <f t="shared" si="27"/>
        <v>-11.285500000000001</v>
      </c>
      <c r="U111" s="44">
        <f t="shared" si="28"/>
        <v>0</v>
      </c>
      <c r="V111" s="44">
        <f t="shared" si="29"/>
        <v>0</v>
      </c>
      <c r="W111" s="44">
        <f t="shared" si="30"/>
        <v>0</v>
      </c>
      <c r="X111" s="44">
        <f t="shared" si="31"/>
        <v>0</v>
      </c>
    </row>
    <row r="112" spans="2:24" x14ac:dyDescent="0.25">
      <c r="B112" s="90">
        <v>8332635000</v>
      </c>
      <c r="C112" s="90">
        <v>-9.0691862000000008</v>
      </c>
      <c r="E112" s="89">
        <f t="shared" si="16"/>
        <v>8.6488150000000008</v>
      </c>
      <c r="F112" s="89">
        <f t="shared" si="17"/>
        <v>-9.1906651999999998</v>
      </c>
      <c r="G112" s="44">
        <f t="shared" si="18"/>
        <v>-9.6108370000000001</v>
      </c>
      <c r="H112" s="44">
        <f t="shared" si="19"/>
        <v>-10.128169</v>
      </c>
      <c r="I112" s="44">
        <f t="shared" si="20"/>
        <v>0</v>
      </c>
      <c r="J112" s="44">
        <f t="shared" si="21"/>
        <v>0</v>
      </c>
      <c r="K112" s="44">
        <f t="shared" si="22"/>
        <v>0</v>
      </c>
      <c r="L112" s="44">
        <f t="shared" si="23"/>
        <v>0</v>
      </c>
      <c r="N112" s="90">
        <v>8332635000</v>
      </c>
      <c r="O112" s="90">
        <v>-10.662526</v>
      </c>
      <c r="Q112" s="89">
        <f t="shared" si="24"/>
        <v>8.6488150000000008</v>
      </c>
      <c r="R112" s="89">
        <f t="shared" si="25"/>
        <v>-10.597211</v>
      </c>
      <c r="S112" s="44">
        <f t="shared" si="26"/>
        <v>-10.865772</v>
      </c>
      <c r="T112" s="44">
        <f t="shared" si="27"/>
        <v>-11.266641</v>
      </c>
      <c r="U112" s="44">
        <f t="shared" si="28"/>
        <v>0</v>
      </c>
      <c r="V112" s="44">
        <f t="shared" si="29"/>
        <v>0</v>
      </c>
      <c r="W112" s="44">
        <f t="shared" si="30"/>
        <v>0</v>
      </c>
      <c r="X112" s="44">
        <f t="shared" si="31"/>
        <v>0</v>
      </c>
    </row>
    <row r="113" spans="2:24" x14ac:dyDescent="0.25">
      <c r="B113" s="90">
        <v>8411680000</v>
      </c>
      <c r="C113" s="90">
        <v>-9.0931815999999994</v>
      </c>
      <c r="E113" s="89">
        <f t="shared" si="16"/>
        <v>8.7278599999999997</v>
      </c>
      <c r="F113" s="89">
        <f t="shared" si="17"/>
        <v>-9.1552439000000003</v>
      </c>
      <c r="G113" s="44">
        <f t="shared" si="18"/>
        <v>-9.51511</v>
      </c>
      <c r="H113" s="44">
        <f t="shared" si="19"/>
        <v>-10.120148</v>
      </c>
      <c r="I113" s="44">
        <f t="shared" si="20"/>
        <v>0</v>
      </c>
      <c r="J113" s="44">
        <f t="shared" si="21"/>
        <v>0</v>
      </c>
      <c r="K113" s="44">
        <f t="shared" si="22"/>
        <v>0</v>
      </c>
      <c r="L113" s="44">
        <f t="shared" si="23"/>
        <v>0</v>
      </c>
      <c r="N113" s="90">
        <v>8411680000</v>
      </c>
      <c r="O113" s="90">
        <v>-10.630342000000001</v>
      </c>
      <c r="Q113" s="89">
        <f t="shared" si="24"/>
        <v>8.7278599999999997</v>
      </c>
      <c r="R113" s="89">
        <f t="shared" si="25"/>
        <v>-10.617297000000001</v>
      </c>
      <c r="S113" s="44">
        <f t="shared" si="26"/>
        <v>-10.810941</v>
      </c>
      <c r="T113" s="44">
        <f t="shared" si="27"/>
        <v>-11.250501</v>
      </c>
      <c r="U113" s="44">
        <f t="shared" si="28"/>
        <v>0</v>
      </c>
      <c r="V113" s="44">
        <f t="shared" si="29"/>
        <v>0</v>
      </c>
      <c r="W113" s="44">
        <f t="shared" si="30"/>
        <v>0</v>
      </c>
      <c r="X113" s="44">
        <f t="shared" si="31"/>
        <v>0</v>
      </c>
    </row>
    <row r="114" spans="2:24" x14ac:dyDescent="0.25">
      <c r="B114" s="90">
        <v>8490725000</v>
      </c>
      <c r="C114" s="90">
        <v>-9.0680437000000005</v>
      </c>
      <c r="E114" s="89">
        <f t="shared" si="16"/>
        <v>8.8069050000000004</v>
      </c>
      <c r="F114" s="89">
        <f t="shared" si="17"/>
        <v>-9.1675652999999997</v>
      </c>
      <c r="G114" s="44">
        <f t="shared" si="18"/>
        <v>-9.4549340999999991</v>
      </c>
      <c r="H114" s="44">
        <f t="shared" si="19"/>
        <v>-10.073902</v>
      </c>
      <c r="I114" s="44">
        <f t="shared" si="20"/>
        <v>0</v>
      </c>
      <c r="J114" s="44">
        <f t="shared" si="21"/>
        <v>0</v>
      </c>
      <c r="K114" s="44">
        <f t="shared" si="22"/>
        <v>0</v>
      </c>
      <c r="L114" s="44">
        <f t="shared" si="23"/>
        <v>0</v>
      </c>
      <c r="N114" s="90">
        <v>8490725000</v>
      </c>
      <c r="O114" s="90">
        <v>-10.657635000000001</v>
      </c>
      <c r="Q114" s="89">
        <f t="shared" si="24"/>
        <v>8.8069050000000004</v>
      </c>
      <c r="R114" s="89">
        <f t="shared" si="25"/>
        <v>-10.615421</v>
      </c>
      <c r="S114" s="44">
        <f t="shared" si="26"/>
        <v>-10.758910999999999</v>
      </c>
      <c r="T114" s="44">
        <f t="shared" si="27"/>
        <v>-11.229518000000001</v>
      </c>
      <c r="U114" s="44">
        <f t="shared" si="28"/>
        <v>0</v>
      </c>
      <c r="V114" s="44">
        <f t="shared" si="29"/>
        <v>0</v>
      </c>
      <c r="W114" s="44">
        <f t="shared" si="30"/>
        <v>0</v>
      </c>
      <c r="X114" s="44">
        <f t="shared" si="31"/>
        <v>0</v>
      </c>
    </row>
    <row r="115" spans="2:24" x14ac:dyDescent="0.25">
      <c r="B115" s="90">
        <v>8569770000</v>
      </c>
      <c r="C115" s="90">
        <v>-9.1194324000000009</v>
      </c>
      <c r="E115" s="89">
        <f t="shared" si="16"/>
        <v>8.8859499999999993</v>
      </c>
      <c r="F115" s="89">
        <f t="shared" si="17"/>
        <v>-9.1678438</v>
      </c>
      <c r="G115" s="44">
        <f t="shared" si="18"/>
        <v>-9.4441109000000001</v>
      </c>
      <c r="H115" s="44">
        <f t="shared" si="19"/>
        <v>-9.9575776999999999</v>
      </c>
      <c r="I115" s="44">
        <f t="shared" si="20"/>
        <v>0</v>
      </c>
      <c r="J115" s="44">
        <f t="shared" si="21"/>
        <v>0</v>
      </c>
      <c r="K115" s="44">
        <f t="shared" si="22"/>
        <v>0</v>
      </c>
      <c r="L115" s="44">
        <f t="shared" si="23"/>
        <v>0</v>
      </c>
      <c r="N115" s="90">
        <v>8569770000</v>
      </c>
      <c r="O115" s="90">
        <v>-10.571553</v>
      </c>
      <c r="Q115" s="89">
        <f t="shared" si="24"/>
        <v>8.8859499999999993</v>
      </c>
      <c r="R115" s="89">
        <f t="shared" si="25"/>
        <v>-10.649037999999999</v>
      </c>
      <c r="S115" s="44">
        <f t="shared" si="26"/>
        <v>-10.809602</v>
      </c>
      <c r="T115" s="44">
        <f t="shared" si="27"/>
        <v>-11.209820000000001</v>
      </c>
      <c r="U115" s="44">
        <f t="shared" si="28"/>
        <v>0</v>
      </c>
      <c r="V115" s="44">
        <f t="shared" si="29"/>
        <v>0</v>
      </c>
      <c r="W115" s="44">
        <f t="shared" si="30"/>
        <v>0</v>
      </c>
      <c r="X115" s="44">
        <f t="shared" si="31"/>
        <v>0</v>
      </c>
    </row>
    <row r="116" spans="2:24" x14ac:dyDescent="0.25">
      <c r="B116" s="90">
        <v>8648815000</v>
      </c>
      <c r="C116" s="90">
        <v>-9.1906651999999998</v>
      </c>
      <c r="E116" s="89">
        <f t="shared" si="16"/>
        <v>8.964995</v>
      </c>
      <c r="F116" s="89">
        <f t="shared" si="17"/>
        <v>-9.1232834</v>
      </c>
      <c r="G116" s="44">
        <f t="shared" si="18"/>
        <v>-9.3737946000000001</v>
      </c>
      <c r="H116" s="44">
        <f t="shared" si="19"/>
        <v>-9.8900279999999992</v>
      </c>
      <c r="I116" s="44">
        <f t="shared" si="20"/>
        <v>0</v>
      </c>
      <c r="J116" s="44">
        <f t="shared" si="21"/>
        <v>0</v>
      </c>
      <c r="K116" s="44">
        <f t="shared" si="22"/>
        <v>0</v>
      </c>
      <c r="L116" s="44">
        <f t="shared" si="23"/>
        <v>0</v>
      </c>
      <c r="N116" s="90">
        <v>8648815000</v>
      </c>
      <c r="O116" s="90">
        <v>-10.597211</v>
      </c>
      <c r="Q116" s="89">
        <f t="shared" si="24"/>
        <v>8.964995</v>
      </c>
      <c r="R116" s="89">
        <f t="shared" si="25"/>
        <v>-10.621994000000001</v>
      </c>
      <c r="S116" s="44">
        <f t="shared" si="26"/>
        <v>-10.780334</v>
      </c>
      <c r="T116" s="44">
        <f t="shared" si="27"/>
        <v>-11.227410000000001</v>
      </c>
      <c r="U116" s="44">
        <f t="shared" si="28"/>
        <v>0</v>
      </c>
      <c r="V116" s="44">
        <f t="shared" si="29"/>
        <v>0</v>
      </c>
      <c r="W116" s="44">
        <f t="shared" si="30"/>
        <v>0</v>
      </c>
      <c r="X116" s="44">
        <f t="shared" si="31"/>
        <v>0</v>
      </c>
    </row>
    <row r="117" spans="2:24" x14ac:dyDescent="0.25">
      <c r="B117" s="90">
        <v>8727860000</v>
      </c>
      <c r="C117" s="90">
        <v>-9.1552439000000003</v>
      </c>
      <c r="E117" s="89">
        <f t="shared" si="16"/>
        <v>9.0440400000000007</v>
      </c>
      <c r="F117" s="89">
        <f t="shared" si="17"/>
        <v>-9.0604028999999997</v>
      </c>
      <c r="G117" s="44">
        <f t="shared" si="18"/>
        <v>-9.2603960000000001</v>
      </c>
      <c r="H117" s="44">
        <f t="shared" si="19"/>
        <v>-9.8440475000000003</v>
      </c>
      <c r="I117" s="44">
        <f t="shared" si="20"/>
        <v>0</v>
      </c>
      <c r="J117" s="44">
        <f t="shared" si="21"/>
        <v>0</v>
      </c>
      <c r="K117" s="44">
        <f t="shared" si="22"/>
        <v>0</v>
      </c>
      <c r="L117" s="44">
        <f t="shared" si="23"/>
        <v>0</v>
      </c>
      <c r="N117" s="90">
        <v>8727860000</v>
      </c>
      <c r="O117" s="90">
        <v>-10.617297000000001</v>
      </c>
      <c r="Q117" s="89">
        <f t="shared" si="24"/>
        <v>9.0440400000000007</v>
      </c>
      <c r="R117" s="89">
        <f t="shared" si="25"/>
        <v>-10.701513</v>
      </c>
      <c r="S117" s="44">
        <f t="shared" si="26"/>
        <v>-10.873513000000001</v>
      </c>
      <c r="T117" s="44">
        <f t="shared" si="27"/>
        <v>-11.272968000000001</v>
      </c>
      <c r="U117" s="44">
        <f t="shared" si="28"/>
        <v>0</v>
      </c>
      <c r="V117" s="44">
        <f t="shared" si="29"/>
        <v>0</v>
      </c>
      <c r="W117" s="44">
        <f t="shared" si="30"/>
        <v>0</v>
      </c>
      <c r="X117" s="44">
        <f t="shared" si="31"/>
        <v>0</v>
      </c>
    </row>
    <row r="118" spans="2:24" x14ac:dyDescent="0.25">
      <c r="B118" s="90">
        <v>8806905000</v>
      </c>
      <c r="C118" s="90">
        <v>-9.1675652999999997</v>
      </c>
      <c r="E118" s="89">
        <f t="shared" si="16"/>
        <v>9.1230849999999997</v>
      </c>
      <c r="F118" s="89">
        <f t="shared" si="17"/>
        <v>-8.9888896999999996</v>
      </c>
      <c r="G118" s="44">
        <f t="shared" si="18"/>
        <v>-9.2314816000000004</v>
      </c>
      <c r="H118" s="44">
        <f t="shared" si="19"/>
        <v>-9.7618560999999993</v>
      </c>
      <c r="I118" s="44">
        <f t="shared" si="20"/>
        <v>0</v>
      </c>
      <c r="J118" s="44">
        <f t="shared" si="21"/>
        <v>0</v>
      </c>
      <c r="K118" s="44">
        <f t="shared" si="22"/>
        <v>0</v>
      </c>
      <c r="L118" s="44">
        <f t="shared" si="23"/>
        <v>0</v>
      </c>
      <c r="N118" s="90">
        <v>8806905000</v>
      </c>
      <c r="O118" s="90">
        <v>-10.615421</v>
      </c>
      <c r="Q118" s="89">
        <f t="shared" si="24"/>
        <v>9.1230849999999997</v>
      </c>
      <c r="R118" s="89">
        <f t="shared" si="25"/>
        <v>-10.738759</v>
      </c>
      <c r="S118" s="44">
        <f t="shared" si="26"/>
        <v>-10.925074</v>
      </c>
      <c r="T118" s="44">
        <f t="shared" si="27"/>
        <v>-11.315593</v>
      </c>
      <c r="U118" s="44">
        <f t="shared" si="28"/>
        <v>0</v>
      </c>
      <c r="V118" s="44">
        <f t="shared" si="29"/>
        <v>0</v>
      </c>
      <c r="W118" s="44">
        <f t="shared" si="30"/>
        <v>0</v>
      </c>
      <c r="X118" s="44">
        <f t="shared" si="31"/>
        <v>0</v>
      </c>
    </row>
    <row r="119" spans="2:24" x14ac:dyDescent="0.25">
      <c r="B119" s="90">
        <v>8885950000</v>
      </c>
      <c r="C119" s="90">
        <v>-9.1678438</v>
      </c>
      <c r="E119" s="89">
        <f t="shared" si="16"/>
        <v>9.2021300000000004</v>
      </c>
      <c r="F119" s="89">
        <f t="shared" si="17"/>
        <v>-8.8905373000000001</v>
      </c>
      <c r="G119" s="44">
        <f t="shared" si="18"/>
        <v>-9.1460629000000004</v>
      </c>
      <c r="H119" s="44">
        <f t="shared" si="19"/>
        <v>-9.7107457999999998</v>
      </c>
      <c r="I119" s="44">
        <f t="shared" si="20"/>
        <v>0</v>
      </c>
      <c r="J119" s="44">
        <f t="shared" si="21"/>
        <v>0</v>
      </c>
      <c r="K119" s="44">
        <f t="shared" si="22"/>
        <v>0</v>
      </c>
      <c r="L119" s="44">
        <f t="shared" si="23"/>
        <v>0</v>
      </c>
      <c r="N119" s="90">
        <v>8885950000</v>
      </c>
      <c r="O119" s="90">
        <v>-10.649037999999999</v>
      </c>
      <c r="Q119" s="89">
        <f t="shared" si="24"/>
        <v>9.2021300000000004</v>
      </c>
      <c r="R119" s="89">
        <f t="shared" si="25"/>
        <v>-10.760824</v>
      </c>
      <c r="S119" s="44">
        <f t="shared" si="26"/>
        <v>-10.953315999999999</v>
      </c>
      <c r="T119" s="44">
        <f t="shared" si="27"/>
        <v>-11.372178</v>
      </c>
      <c r="U119" s="44">
        <f t="shared" si="28"/>
        <v>0</v>
      </c>
      <c r="V119" s="44">
        <f t="shared" si="29"/>
        <v>0</v>
      </c>
      <c r="W119" s="44">
        <f t="shared" si="30"/>
        <v>0</v>
      </c>
      <c r="X119" s="44">
        <f t="shared" si="31"/>
        <v>0</v>
      </c>
    </row>
    <row r="120" spans="2:24" x14ac:dyDescent="0.25">
      <c r="B120" s="90">
        <v>8964995000</v>
      </c>
      <c r="C120" s="90">
        <v>-9.1232834</v>
      </c>
      <c r="E120" s="89">
        <f t="shared" si="16"/>
        <v>9.2811749999999993</v>
      </c>
      <c r="F120" s="89">
        <f t="shared" si="17"/>
        <v>-8.7941084000000007</v>
      </c>
      <c r="G120" s="44">
        <f t="shared" si="18"/>
        <v>-9.0653571999999993</v>
      </c>
      <c r="H120" s="44">
        <f t="shared" si="19"/>
        <v>-9.7015486000000006</v>
      </c>
      <c r="I120" s="44">
        <f t="shared" si="20"/>
        <v>0</v>
      </c>
      <c r="J120" s="44">
        <f t="shared" si="21"/>
        <v>0</v>
      </c>
      <c r="K120" s="44">
        <f t="shared" si="22"/>
        <v>0</v>
      </c>
      <c r="L120" s="44">
        <f t="shared" si="23"/>
        <v>0</v>
      </c>
      <c r="N120" s="90">
        <v>8964995000</v>
      </c>
      <c r="O120" s="90">
        <v>-10.621994000000001</v>
      </c>
      <c r="Q120" s="89">
        <f t="shared" si="24"/>
        <v>9.2811749999999993</v>
      </c>
      <c r="R120" s="89">
        <f t="shared" si="25"/>
        <v>-10.845117</v>
      </c>
      <c r="S120" s="44">
        <f t="shared" si="26"/>
        <v>-11.037082</v>
      </c>
      <c r="T120" s="44">
        <f t="shared" si="27"/>
        <v>-11.418977999999999</v>
      </c>
      <c r="U120" s="44">
        <f t="shared" si="28"/>
        <v>0</v>
      </c>
      <c r="V120" s="44">
        <f t="shared" si="29"/>
        <v>0</v>
      </c>
      <c r="W120" s="44">
        <f t="shared" si="30"/>
        <v>0</v>
      </c>
      <c r="X120" s="44">
        <f t="shared" si="31"/>
        <v>0</v>
      </c>
    </row>
    <row r="121" spans="2:24" x14ac:dyDescent="0.25">
      <c r="B121" s="90">
        <v>9044040000</v>
      </c>
      <c r="C121" s="90">
        <v>-9.0604028999999997</v>
      </c>
      <c r="E121" s="89">
        <f t="shared" si="16"/>
        <v>9.36022</v>
      </c>
      <c r="F121" s="89">
        <f t="shared" si="17"/>
        <v>-8.7421769999999999</v>
      </c>
      <c r="G121" s="44">
        <f t="shared" si="18"/>
        <v>-9.0720387000000002</v>
      </c>
      <c r="H121" s="44">
        <f t="shared" si="19"/>
        <v>-9.6810378999999998</v>
      </c>
      <c r="I121" s="44">
        <f t="shared" si="20"/>
        <v>0</v>
      </c>
      <c r="J121" s="44">
        <f t="shared" si="21"/>
        <v>0</v>
      </c>
      <c r="K121" s="44">
        <f t="shared" si="22"/>
        <v>0</v>
      </c>
      <c r="L121" s="44">
        <f t="shared" si="23"/>
        <v>0</v>
      </c>
      <c r="N121" s="90">
        <v>9044040000</v>
      </c>
      <c r="O121" s="90">
        <v>-10.701513</v>
      </c>
      <c r="Q121" s="89">
        <f t="shared" si="24"/>
        <v>9.36022</v>
      </c>
      <c r="R121" s="89">
        <f t="shared" si="25"/>
        <v>-10.837208</v>
      </c>
      <c r="S121" s="44">
        <f t="shared" si="26"/>
        <v>-11.062673</v>
      </c>
      <c r="T121" s="44">
        <f t="shared" si="27"/>
        <v>-11.472104</v>
      </c>
      <c r="U121" s="44">
        <f t="shared" si="28"/>
        <v>0</v>
      </c>
      <c r="V121" s="44">
        <f t="shared" si="29"/>
        <v>0</v>
      </c>
      <c r="W121" s="44">
        <f t="shared" si="30"/>
        <v>0</v>
      </c>
      <c r="X121" s="44">
        <f t="shared" si="31"/>
        <v>0</v>
      </c>
    </row>
    <row r="122" spans="2:24" x14ac:dyDescent="0.25">
      <c r="B122" s="90">
        <v>9123085000</v>
      </c>
      <c r="C122" s="90">
        <v>-8.9888896999999996</v>
      </c>
      <c r="E122" s="89">
        <f t="shared" si="16"/>
        <v>9.4392650000000007</v>
      </c>
      <c r="F122" s="89">
        <f t="shared" si="17"/>
        <v>-8.7379227000000004</v>
      </c>
      <c r="G122" s="44">
        <f t="shared" si="18"/>
        <v>-9.0941028999999993</v>
      </c>
      <c r="H122" s="44">
        <f t="shared" si="19"/>
        <v>-9.6713036999999993</v>
      </c>
      <c r="I122" s="44">
        <f t="shared" si="20"/>
        <v>0</v>
      </c>
      <c r="J122" s="44">
        <f t="shared" si="21"/>
        <v>0</v>
      </c>
      <c r="K122" s="44">
        <f t="shared" si="22"/>
        <v>0</v>
      </c>
      <c r="L122" s="44">
        <f t="shared" si="23"/>
        <v>0</v>
      </c>
      <c r="N122" s="90">
        <v>9123085000</v>
      </c>
      <c r="O122" s="90">
        <v>-10.738759</v>
      </c>
      <c r="Q122" s="89">
        <f t="shared" si="24"/>
        <v>9.4392650000000007</v>
      </c>
      <c r="R122" s="89">
        <f t="shared" si="25"/>
        <v>-10.833361999999999</v>
      </c>
      <c r="S122" s="44">
        <f t="shared" si="26"/>
        <v>-11.092165</v>
      </c>
      <c r="T122" s="44">
        <f t="shared" si="27"/>
        <v>-11.524927999999999</v>
      </c>
      <c r="U122" s="44">
        <f t="shared" si="28"/>
        <v>0</v>
      </c>
      <c r="V122" s="44">
        <f t="shared" si="29"/>
        <v>0</v>
      </c>
      <c r="W122" s="44">
        <f t="shared" si="30"/>
        <v>0</v>
      </c>
      <c r="X122" s="44">
        <f t="shared" si="31"/>
        <v>0</v>
      </c>
    </row>
    <row r="123" spans="2:24" x14ac:dyDescent="0.25">
      <c r="B123" s="90">
        <v>9202130000</v>
      </c>
      <c r="C123" s="90">
        <v>-8.8905373000000001</v>
      </c>
      <c r="E123" s="89">
        <f t="shared" si="16"/>
        <v>9.5183099999999996</v>
      </c>
      <c r="F123" s="89">
        <f t="shared" si="17"/>
        <v>-8.7189177999999998</v>
      </c>
      <c r="G123" s="44">
        <f t="shared" si="18"/>
        <v>-9.0767365000000009</v>
      </c>
      <c r="H123" s="44">
        <f t="shared" si="19"/>
        <v>-9.6822701000000002</v>
      </c>
      <c r="I123" s="44">
        <f t="shared" si="20"/>
        <v>0</v>
      </c>
      <c r="J123" s="44">
        <f t="shared" si="21"/>
        <v>0</v>
      </c>
      <c r="K123" s="44">
        <f t="shared" si="22"/>
        <v>0</v>
      </c>
      <c r="L123" s="44">
        <f t="shared" si="23"/>
        <v>0</v>
      </c>
      <c r="N123" s="90">
        <v>9202130000</v>
      </c>
      <c r="O123" s="90">
        <v>-10.760824</v>
      </c>
      <c r="Q123" s="89">
        <f t="shared" si="24"/>
        <v>9.5183099999999996</v>
      </c>
      <c r="R123" s="89">
        <f t="shared" si="25"/>
        <v>-10.921001</v>
      </c>
      <c r="S123" s="44">
        <f t="shared" si="26"/>
        <v>-11.217388</v>
      </c>
      <c r="T123" s="44">
        <f t="shared" si="27"/>
        <v>-11.564671000000001</v>
      </c>
      <c r="U123" s="44">
        <f t="shared" si="28"/>
        <v>0</v>
      </c>
      <c r="V123" s="44">
        <f t="shared" si="29"/>
        <v>0</v>
      </c>
      <c r="W123" s="44">
        <f t="shared" si="30"/>
        <v>0</v>
      </c>
      <c r="X123" s="44">
        <f t="shared" si="31"/>
        <v>0</v>
      </c>
    </row>
    <row r="124" spans="2:24" x14ac:dyDescent="0.25">
      <c r="B124" s="90">
        <v>9281175000</v>
      </c>
      <c r="C124" s="90">
        <v>-8.7941084000000007</v>
      </c>
      <c r="E124" s="89">
        <f t="shared" si="16"/>
        <v>9.5973550000000003</v>
      </c>
      <c r="F124" s="89">
        <f t="shared" si="17"/>
        <v>-8.7333774999999996</v>
      </c>
      <c r="G124" s="44">
        <f t="shared" si="18"/>
        <v>-9.0967207000000005</v>
      </c>
      <c r="H124" s="44">
        <f t="shared" si="19"/>
        <v>-9.6601677000000006</v>
      </c>
      <c r="I124" s="44">
        <f t="shared" si="20"/>
        <v>0</v>
      </c>
      <c r="J124" s="44">
        <f t="shared" si="21"/>
        <v>0</v>
      </c>
      <c r="K124" s="44">
        <f t="shared" si="22"/>
        <v>0</v>
      </c>
      <c r="L124" s="44">
        <f t="shared" si="23"/>
        <v>0</v>
      </c>
      <c r="N124" s="90">
        <v>9281175000</v>
      </c>
      <c r="O124" s="90">
        <v>-10.845117</v>
      </c>
      <c r="Q124" s="89">
        <f t="shared" si="24"/>
        <v>9.5973550000000003</v>
      </c>
      <c r="R124" s="89">
        <f t="shared" si="25"/>
        <v>-10.961071</v>
      </c>
      <c r="S124" s="44">
        <f t="shared" si="26"/>
        <v>-11.251763</v>
      </c>
      <c r="T124" s="44">
        <f t="shared" si="27"/>
        <v>-11.602605000000001</v>
      </c>
      <c r="U124" s="44">
        <f t="shared" si="28"/>
        <v>0</v>
      </c>
      <c r="V124" s="44">
        <f t="shared" si="29"/>
        <v>0</v>
      </c>
      <c r="W124" s="44">
        <f t="shared" si="30"/>
        <v>0</v>
      </c>
      <c r="X124" s="44">
        <f t="shared" si="31"/>
        <v>0</v>
      </c>
    </row>
    <row r="125" spans="2:24" x14ac:dyDescent="0.25">
      <c r="B125" s="90">
        <v>9360220000</v>
      </c>
      <c r="C125" s="90">
        <v>-8.7421769999999999</v>
      </c>
      <c r="E125" s="89">
        <f t="shared" si="16"/>
        <v>9.6763999999999992</v>
      </c>
      <c r="F125" s="89">
        <f t="shared" si="17"/>
        <v>-8.7213382999999993</v>
      </c>
      <c r="G125" s="44">
        <f t="shared" si="18"/>
        <v>-9.0993881000000005</v>
      </c>
      <c r="H125" s="44">
        <f t="shared" si="19"/>
        <v>-9.6198996999999995</v>
      </c>
      <c r="I125" s="44">
        <f t="shared" si="20"/>
        <v>0</v>
      </c>
      <c r="J125" s="44">
        <f t="shared" si="21"/>
        <v>0</v>
      </c>
      <c r="K125" s="44">
        <f t="shared" si="22"/>
        <v>0</v>
      </c>
      <c r="L125" s="44">
        <f t="shared" si="23"/>
        <v>0</v>
      </c>
      <c r="N125" s="90">
        <v>9360220000</v>
      </c>
      <c r="O125" s="90">
        <v>-10.837208</v>
      </c>
      <c r="Q125" s="89">
        <f t="shared" si="24"/>
        <v>9.6763999999999992</v>
      </c>
      <c r="R125" s="89">
        <f t="shared" si="25"/>
        <v>-10.977268</v>
      </c>
      <c r="S125" s="44">
        <f t="shared" si="26"/>
        <v>-11.260774</v>
      </c>
      <c r="T125" s="44">
        <f t="shared" si="27"/>
        <v>-11.642059</v>
      </c>
      <c r="U125" s="44">
        <f t="shared" si="28"/>
        <v>0</v>
      </c>
      <c r="V125" s="44">
        <f t="shared" si="29"/>
        <v>0</v>
      </c>
      <c r="W125" s="44">
        <f t="shared" si="30"/>
        <v>0</v>
      </c>
      <c r="X125" s="44">
        <f t="shared" si="31"/>
        <v>0</v>
      </c>
    </row>
    <row r="126" spans="2:24" x14ac:dyDescent="0.25">
      <c r="B126" s="90">
        <v>9439265000</v>
      </c>
      <c r="C126" s="90">
        <v>-8.7379227000000004</v>
      </c>
      <c r="E126" s="89">
        <f t="shared" si="16"/>
        <v>9.7554449999999999</v>
      </c>
      <c r="F126" s="89">
        <f t="shared" si="17"/>
        <v>-8.6949719999999999</v>
      </c>
      <c r="G126" s="44">
        <f t="shared" si="18"/>
        <v>-9.0686473999999997</v>
      </c>
      <c r="H126" s="44">
        <f t="shared" si="19"/>
        <v>-9.5924806999999994</v>
      </c>
      <c r="I126" s="44">
        <f t="shared" si="20"/>
        <v>0</v>
      </c>
      <c r="J126" s="44">
        <f t="shared" si="21"/>
        <v>0</v>
      </c>
      <c r="K126" s="44">
        <f t="shared" si="22"/>
        <v>0</v>
      </c>
      <c r="L126" s="44">
        <f t="shared" si="23"/>
        <v>0</v>
      </c>
      <c r="N126" s="90">
        <v>9439265000</v>
      </c>
      <c r="O126" s="90">
        <v>-10.833361999999999</v>
      </c>
      <c r="Q126" s="89">
        <f t="shared" si="24"/>
        <v>9.7554449999999999</v>
      </c>
      <c r="R126" s="89">
        <f t="shared" si="25"/>
        <v>-11.016458</v>
      </c>
      <c r="S126" s="44">
        <f t="shared" si="26"/>
        <v>-11.298636</v>
      </c>
      <c r="T126" s="44">
        <f t="shared" si="27"/>
        <v>-11.681787</v>
      </c>
      <c r="U126" s="44">
        <f t="shared" si="28"/>
        <v>0</v>
      </c>
      <c r="V126" s="44">
        <f t="shared" si="29"/>
        <v>0</v>
      </c>
      <c r="W126" s="44">
        <f t="shared" si="30"/>
        <v>0</v>
      </c>
      <c r="X126" s="44">
        <f t="shared" si="31"/>
        <v>0</v>
      </c>
    </row>
    <row r="127" spans="2:24" x14ac:dyDescent="0.25">
      <c r="B127" s="90">
        <v>9518310000</v>
      </c>
      <c r="C127" s="90">
        <v>-8.7189177999999998</v>
      </c>
      <c r="E127" s="89">
        <f t="shared" si="16"/>
        <v>9.8344900000000006</v>
      </c>
      <c r="F127" s="89">
        <f t="shared" si="17"/>
        <v>-8.6993264999999997</v>
      </c>
      <c r="G127" s="44">
        <f t="shared" si="18"/>
        <v>-9.0337229000000008</v>
      </c>
      <c r="H127" s="44">
        <f t="shared" si="19"/>
        <v>-9.5579157000000006</v>
      </c>
      <c r="I127" s="44">
        <f t="shared" si="20"/>
        <v>0</v>
      </c>
      <c r="J127" s="44">
        <f t="shared" si="21"/>
        <v>0</v>
      </c>
      <c r="K127" s="44">
        <f t="shared" si="22"/>
        <v>0</v>
      </c>
      <c r="L127" s="44">
        <f t="shared" si="23"/>
        <v>0</v>
      </c>
      <c r="N127" s="90">
        <v>9518310000</v>
      </c>
      <c r="O127" s="90">
        <v>-10.921001</v>
      </c>
      <c r="Q127" s="89">
        <f t="shared" si="24"/>
        <v>9.8344900000000006</v>
      </c>
      <c r="R127" s="89">
        <f t="shared" si="25"/>
        <v>-11.071489</v>
      </c>
      <c r="S127" s="44">
        <f t="shared" si="26"/>
        <v>-11.351521</v>
      </c>
      <c r="T127" s="44">
        <f t="shared" si="27"/>
        <v>-11.737994</v>
      </c>
      <c r="U127" s="44">
        <f t="shared" si="28"/>
        <v>0</v>
      </c>
      <c r="V127" s="44">
        <f t="shared" si="29"/>
        <v>0</v>
      </c>
      <c r="W127" s="44">
        <f t="shared" si="30"/>
        <v>0</v>
      </c>
      <c r="X127" s="44">
        <f t="shared" si="31"/>
        <v>0</v>
      </c>
    </row>
    <row r="128" spans="2:24" x14ac:dyDescent="0.25">
      <c r="B128" s="90">
        <v>9597355000</v>
      </c>
      <c r="C128" s="90">
        <v>-8.7333774999999996</v>
      </c>
      <c r="E128" s="89">
        <f t="shared" si="16"/>
        <v>9.9135349999999995</v>
      </c>
      <c r="F128" s="89">
        <f t="shared" si="17"/>
        <v>-8.7078723999999994</v>
      </c>
      <c r="G128" s="44">
        <f t="shared" si="18"/>
        <v>-9.0615635000000001</v>
      </c>
      <c r="H128" s="44">
        <f t="shared" si="19"/>
        <v>-9.5038233000000005</v>
      </c>
      <c r="I128" s="44">
        <f t="shared" si="20"/>
        <v>0</v>
      </c>
      <c r="J128" s="44">
        <f t="shared" si="21"/>
        <v>0</v>
      </c>
      <c r="K128" s="44">
        <f t="shared" si="22"/>
        <v>0</v>
      </c>
      <c r="L128" s="44">
        <f t="shared" si="23"/>
        <v>0</v>
      </c>
      <c r="N128" s="90">
        <v>9597355000</v>
      </c>
      <c r="O128" s="90">
        <v>-10.961071</v>
      </c>
      <c r="Q128" s="89">
        <f t="shared" si="24"/>
        <v>9.9135349999999995</v>
      </c>
      <c r="R128" s="89">
        <f t="shared" si="25"/>
        <v>-11.169726000000001</v>
      </c>
      <c r="S128" s="44">
        <f t="shared" si="26"/>
        <v>-11.464461999999999</v>
      </c>
      <c r="T128" s="44">
        <f t="shared" si="27"/>
        <v>-11.802053000000001</v>
      </c>
      <c r="U128" s="44">
        <f t="shared" si="28"/>
        <v>0</v>
      </c>
      <c r="V128" s="44">
        <f t="shared" si="29"/>
        <v>0</v>
      </c>
      <c r="W128" s="44">
        <f t="shared" si="30"/>
        <v>0</v>
      </c>
      <c r="X128" s="44">
        <f t="shared" si="31"/>
        <v>0</v>
      </c>
    </row>
    <row r="129" spans="2:24" x14ac:dyDescent="0.25">
      <c r="B129" s="90">
        <v>9676400000</v>
      </c>
      <c r="C129" s="90">
        <v>-8.7213382999999993</v>
      </c>
      <c r="E129" s="89">
        <f t="shared" si="16"/>
        <v>9.9925800000000002</v>
      </c>
      <c r="F129" s="89">
        <f t="shared" si="17"/>
        <v>-8.7551650999999993</v>
      </c>
      <c r="G129" s="44">
        <f t="shared" si="18"/>
        <v>-9.0857401000000007</v>
      </c>
      <c r="H129" s="44">
        <f t="shared" si="19"/>
        <v>-9.4689379000000002</v>
      </c>
      <c r="I129" s="44">
        <f t="shared" si="20"/>
        <v>0</v>
      </c>
      <c r="J129" s="44">
        <f t="shared" si="21"/>
        <v>0</v>
      </c>
      <c r="K129" s="44">
        <f t="shared" si="22"/>
        <v>0</v>
      </c>
      <c r="L129" s="44">
        <f t="shared" si="23"/>
        <v>0</v>
      </c>
      <c r="N129" s="90">
        <v>9676400000</v>
      </c>
      <c r="O129" s="90">
        <v>-10.977268</v>
      </c>
      <c r="Q129" s="89">
        <f t="shared" si="24"/>
        <v>9.9925800000000002</v>
      </c>
      <c r="R129" s="89">
        <f t="shared" si="25"/>
        <v>-11.279797</v>
      </c>
      <c r="S129" s="44">
        <f t="shared" si="26"/>
        <v>-11.557505000000001</v>
      </c>
      <c r="T129" s="44">
        <f t="shared" si="27"/>
        <v>-11.871423</v>
      </c>
      <c r="U129" s="44">
        <f t="shared" si="28"/>
        <v>0</v>
      </c>
      <c r="V129" s="44">
        <f t="shared" si="29"/>
        <v>0</v>
      </c>
      <c r="W129" s="44">
        <f t="shared" si="30"/>
        <v>0</v>
      </c>
      <c r="X129" s="44">
        <f t="shared" si="31"/>
        <v>0</v>
      </c>
    </row>
    <row r="130" spans="2:24" x14ac:dyDescent="0.25">
      <c r="B130" s="90">
        <v>9755445000</v>
      </c>
      <c r="C130" s="90">
        <v>-8.6949719999999999</v>
      </c>
      <c r="E130" s="89">
        <f t="shared" si="16"/>
        <v>10.071624999999999</v>
      </c>
      <c r="F130" s="89">
        <f t="shared" si="17"/>
        <v>-8.7290840000000003</v>
      </c>
      <c r="G130" s="44">
        <f t="shared" si="18"/>
        <v>-9.0198096999999997</v>
      </c>
      <c r="H130" s="44">
        <f t="shared" si="19"/>
        <v>-9.4396553000000001</v>
      </c>
      <c r="I130" s="44">
        <f t="shared" si="20"/>
        <v>0</v>
      </c>
      <c r="J130" s="44">
        <f t="shared" si="21"/>
        <v>0</v>
      </c>
      <c r="K130" s="44">
        <f t="shared" si="22"/>
        <v>0</v>
      </c>
      <c r="L130" s="44">
        <f t="shared" si="23"/>
        <v>0</v>
      </c>
      <c r="N130" s="90">
        <v>9755445000</v>
      </c>
      <c r="O130" s="90">
        <v>-11.016458</v>
      </c>
      <c r="Q130" s="89">
        <f t="shared" si="24"/>
        <v>10.071624999999999</v>
      </c>
      <c r="R130" s="89">
        <f t="shared" si="25"/>
        <v>-11.326677999999999</v>
      </c>
      <c r="S130" s="44">
        <f t="shared" si="26"/>
        <v>-11.60033</v>
      </c>
      <c r="T130" s="44">
        <f t="shared" si="27"/>
        <v>-11.928153999999999</v>
      </c>
      <c r="U130" s="44">
        <f t="shared" si="28"/>
        <v>0</v>
      </c>
      <c r="V130" s="44">
        <f t="shared" si="29"/>
        <v>0</v>
      </c>
      <c r="W130" s="44">
        <f t="shared" si="30"/>
        <v>0</v>
      </c>
      <c r="X130" s="44">
        <f t="shared" si="31"/>
        <v>0</v>
      </c>
    </row>
    <row r="131" spans="2:24" x14ac:dyDescent="0.25">
      <c r="B131" s="90">
        <v>9834490000</v>
      </c>
      <c r="C131" s="90">
        <v>-8.6993264999999997</v>
      </c>
      <c r="E131" s="89">
        <f t="shared" si="16"/>
        <v>10.15067</v>
      </c>
      <c r="F131" s="89">
        <f t="shared" si="17"/>
        <v>-8.7191896</v>
      </c>
      <c r="G131" s="44">
        <f t="shared" si="18"/>
        <v>-9.0162811000000005</v>
      </c>
      <c r="H131" s="44">
        <f t="shared" si="19"/>
        <v>-9.3997278000000009</v>
      </c>
      <c r="I131" s="44">
        <f t="shared" si="20"/>
        <v>0</v>
      </c>
      <c r="J131" s="44">
        <f t="shared" si="21"/>
        <v>0</v>
      </c>
      <c r="K131" s="44">
        <f t="shared" si="22"/>
        <v>0</v>
      </c>
      <c r="L131" s="44">
        <f t="shared" si="23"/>
        <v>0</v>
      </c>
      <c r="N131" s="90">
        <v>9834490000</v>
      </c>
      <c r="O131" s="90">
        <v>-11.071489</v>
      </c>
      <c r="Q131" s="89">
        <f t="shared" si="24"/>
        <v>10.15067</v>
      </c>
      <c r="R131" s="89">
        <f t="shared" si="25"/>
        <v>-11.352275000000001</v>
      </c>
      <c r="S131" s="44">
        <f t="shared" si="26"/>
        <v>-11.633424</v>
      </c>
      <c r="T131" s="44">
        <f t="shared" si="27"/>
        <v>-12.002113</v>
      </c>
      <c r="U131" s="44">
        <f t="shared" si="28"/>
        <v>0</v>
      </c>
      <c r="V131" s="44">
        <f t="shared" si="29"/>
        <v>0</v>
      </c>
      <c r="W131" s="44">
        <f t="shared" si="30"/>
        <v>0</v>
      </c>
      <c r="X131" s="44">
        <f t="shared" si="31"/>
        <v>0</v>
      </c>
    </row>
    <row r="132" spans="2:24" x14ac:dyDescent="0.25">
      <c r="B132" s="90">
        <v>9913535000</v>
      </c>
      <c r="C132" s="90">
        <v>-8.7078723999999994</v>
      </c>
      <c r="E132" s="89">
        <f t="shared" si="16"/>
        <v>10.229715000000001</v>
      </c>
      <c r="F132" s="89">
        <f t="shared" si="17"/>
        <v>-8.7156590999999999</v>
      </c>
      <c r="G132" s="44">
        <f t="shared" si="18"/>
        <v>-8.9996881000000002</v>
      </c>
      <c r="H132" s="44">
        <f t="shared" si="19"/>
        <v>-9.3575706000000007</v>
      </c>
      <c r="I132" s="44">
        <f t="shared" si="20"/>
        <v>0</v>
      </c>
      <c r="J132" s="44">
        <f t="shared" si="21"/>
        <v>0</v>
      </c>
      <c r="K132" s="44">
        <f t="shared" si="22"/>
        <v>0</v>
      </c>
      <c r="L132" s="44">
        <f t="shared" si="23"/>
        <v>0</v>
      </c>
      <c r="N132" s="90">
        <v>9913535000</v>
      </c>
      <c r="O132" s="90">
        <v>-11.169726000000001</v>
      </c>
      <c r="Q132" s="89">
        <f t="shared" si="24"/>
        <v>10.229715000000001</v>
      </c>
      <c r="R132" s="89">
        <f t="shared" si="25"/>
        <v>-11.322113999999999</v>
      </c>
      <c r="S132" s="44">
        <f t="shared" si="26"/>
        <v>-11.592091</v>
      </c>
      <c r="T132" s="44">
        <f t="shared" si="27"/>
        <v>-12.086456999999999</v>
      </c>
      <c r="U132" s="44">
        <f t="shared" si="28"/>
        <v>0</v>
      </c>
      <c r="V132" s="44">
        <f t="shared" si="29"/>
        <v>0</v>
      </c>
      <c r="W132" s="44">
        <f t="shared" si="30"/>
        <v>0</v>
      </c>
      <c r="X132" s="44">
        <f t="shared" si="31"/>
        <v>0</v>
      </c>
    </row>
    <row r="133" spans="2:24" x14ac:dyDescent="0.25">
      <c r="B133" s="90">
        <v>9992580000</v>
      </c>
      <c r="C133" s="90">
        <v>-8.7551650999999993</v>
      </c>
      <c r="E133" s="89">
        <f t="shared" ref="E133:E196" si="32">B137/1000000000</f>
        <v>10.308759999999999</v>
      </c>
      <c r="F133" s="89">
        <f t="shared" ref="F133:F196" si="33">C137</f>
        <v>-8.7655782999999996</v>
      </c>
      <c r="G133" s="44">
        <f t="shared" ref="G133:G196" si="34">C343</f>
        <v>-9.0233544999999999</v>
      </c>
      <c r="H133" s="44">
        <f t="shared" ref="H133:H196" si="35">C549</f>
        <v>-9.3230839000000003</v>
      </c>
      <c r="I133" s="44">
        <f t="shared" ref="I133:I196" si="36">C755</f>
        <v>0</v>
      </c>
      <c r="J133" s="44">
        <f t="shared" ref="J133:J196" si="37">C961</f>
        <v>0</v>
      </c>
      <c r="K133" s="44">
        <f t="shared" ref="K133:K196" si="38">C1167</f>
        <v>0</v>
      </c>
      <c r="L133" s="44">
        <f t="shared" si="23"/>
        <v>0</v>
      </c>
      <c r="N133" s="90">
        <v>9992580000</v>
      </c>
      <c r="O133" s="90">
        <v>-11.279797</v>
      </c>
      <c r="Q133" s="89">
        <f t="shared" si="24"/>
        <v>10.308759999999999</v>
      </c>
      <c r="R133" s="89">
        <f t="shared" si="25"/>
        <v>-11.465085</v>
      </c>
      <c r="S133" s="44">
        <f t="shared" si="26"/>
        <v>-11.749893</v>
      </c>
      <c r="T133" s="44">
        <f t="shared" si="27"/>
        <v>-12.142638</v>
      </c>
      <c r="U133" s="44">
        <f t="shared" si="28"/>
        <v>0</v>
      </c>
      <c r="V133" s="44">
        <f t="shared" si="29"/>
        <v>0</v>
      </c>
      <c r="W133" s="44">
        <f t="shared" si="30"/>
        <v>0</v>
      </c>
      <c r="X133" s="44">
        <f t="shared" si="31"/>
        <v>0</v>
      </c>
    </row>
    <row r="134" spans="2:24" x14ac:dyDescent="0.25">
      <c r="B134" s="90">
        <v>10071625000</v>
      </c>
      <c r="C134" s="90">
        <v>-8.7290840000000003</v>
      </c>
      <c r="E134" s="89">
        <f t="shared" si="32"/>
        <v>10.387805</v>
      </c>
      <c r="F134" s="89">
        <f t="shared" si="33"/>
        <v>-8.7789955000000006</v>
      </c>
      <c r="G134" s="44">
        <f t="shared" si="34"/>
        <v>-9.0039539000000008</v>
      </c>
      <c r="H134" s="44">
        <f t="shared" si="35"/>
        <v>-9.2856845999999997</v>
      </c>
      <c r="I134" s="44">
        <f t="shared" si="36"/>
        <v>0</v>
      </c>
      <c r="J134" s="44">
        <f t="shared" si="37"/>
        <v>0</v>
      </c>
      <c r="K134" s="44">
        <f t="shared" si="38"/>
        <v>0</v>
      </c>
      <c r="L134" s="44">
        <f t="shared" ref="L134:L197" si="39">C1374</f>
        <v>0</v>
      </c>
      <c r="N134" s="90">
        <v>10071625000</v>
      </c>
      <c r="O134" s="90">
        <v>-11.326677999999999</v>
      </c>
      <c r="Q134" s="89">
        <f t="shared" ref="Q134:Q197" si="40">N138/1000000000</f>
        <v>10.387805</v>
      </c>
      <c r="R134" s="89">
        <f t="shared" ref="R134:R197" si="41">O138</f>
        <v>-11.550777999999999</v>
      </c>
      <c r="S134" s="44">
        <f t="shared" ref="S134:S197" si="42">O344</f>
        <v>-11.854405</v>
      </c>
      <c r="T134" s="44">
        <f t="shared" ref="T134:T197" si="43">O550</f>
        <v>-12.212071999999999</v>
      </c>
      <c r="U134" s="44">
        <f t="shared" ref="U134:U197" si="44">O756</f>
        <v>0</v>
      </c>
      <c r="V134" s="44">
        <f t="shared" ref="V134:V197" si="45">O962</f>
        <v>0</v>
      </c>
      <c r="W134" s="44">
        <f t="shared" ref="W134:W197" si="46">O1168</f>
        <v>0</v>
      </c>
      <c r="X134" s="44">
        <f t="shared" ref="X134:X197" si="47">O1374</f>
        <v>0</v>
      </c>
    </row>
    <row r="135" spans="2:24" x14ac:dyDescent="0.25">
      <c r="B135" s="90">
        <v>10150670000</v>
      </c>
      <c r="C135" s="90">
        <v>-8.7191896</v>
      </c>
      <c r="E135" s="89">
        <f t="shared" si="32"/>
        <v>10.466850000000001</v>
      </c>
      <c r="F135" s="89">
        <f t="shared" si="33"/>
        <v>-8.7836399000000007</v>
      </c>
      <c r="G135" s="44">
        <f t="shared" si="34"/>
        <v>-8.9721498000000004</v>
      </c>
      <c r="H135" s="44">
        <f t="shared" si="35"/>
        <v>-9.2545518999999992</v>
      </c>
      <c r="I135" s="44">
        <f t="shared" si="36"/>
        <v>0</v>
      </c>
      <c r="J135" s="44">
        <f t="shared" si="37"/>
        <v>0</v>
      </c>
      <c r="K135" s="44">
        <f t="shared" si="38"/>
        <v>0</v>
      </c>
      <c r="L135" s="44">
        <f t="shared" si="39"/>
        <v>0</v>
      </c>
      <c r="N135" s="90">
        <v>10150670000</v>
      </c>
      <c r="O135" s="90">
        <v>-11.352275000000001</v>
      </c>
      <c r="Q135" s="89">
        <f t="shared" si="40"/>
        <v>10.466850000000001</v>
      </c>
      <c r="R135" s="89">
        <f t="shared" si="41"/>
        <v>-11.424491</v>
      </c>
      <c r="S135" s="44">
        <f t="shared" si="42"/>
        <v>-11.72213</v>
      </c>
      <c r="T135" s="44">
        <f t="shared" si="43"/>
        <v>-12.30969</v>
      </c>
      <c r="U135" s="44">
        <f t="shared" si="44"/>
        <v>0</v>
      </c>
      <c r="V135" s="44">
        <f t="shared" si="45"/>
        <v>0</v>
      </c>
      <c r="W135" s="44">
        <f t="shared" si="46"/>
        <v>0</v>
      </c>
      <c r="X135" s="44">
        <f t="shared" si="47"/>
        <v>0</v>
      </c>
    </row>
    <row r="136" spans="2:24" x14ac:dyDescent="0.25">
      <c r="B136" s="90">
        <v>10229715000</v>
      </c>
      <c r="C136" s="90">
        <v>-8.7156590999999999</v>
      </c>
      <c r="E136" s="89">
        <f t="shared" si="32"/>
        <v>10.545895</v>
      </c>
      <c r="F136" s="89">
        <f t="shared" si="33"/>
        <v>-8.8175106000000003</v>
      </c>
      <c r="G136" s="44">
        <f t="shared" si="34"/>
        <v>-8.9820881000000004</v>
      </c>
      <c r="H136" s="44">
        <f t="shared" si="35"/>
        <v>-9.2206668999999994</v>
      </c>
      <c r="I136" s="44">
        <f t="shared" si="36"/>
        <v>0</v>
      </c>
      <c r="J136" s="44">
        <f t="shared" si="37"/>
        <v>0</v>
      </c>
      <c r="K136" s="44">
        <f t="shared" si="38"/>
        <v>0</v>
      </c>
      <c r="L136" s="44">
        <f t="shared" si="39"/>
        <v>0</v>
      </c>
      <c r="N136" s="90">
        <v>10229715000</v>
      </c>
      <c r="O136" s="90">
        <v>-11.322113999999999</v>
      </c>
      <c r="Q136" s="89">
        <f t="shared" si="40"/>
        <v>10.545895</v>
      </c>
      <c r="R136" s="89">
        <f t="shared" si="41"/>
        <v>-11.441338999999999</v>
      </c>
      <c r="S136" s="44">
        <f t="shared" si="42"/>
        <v>-11.767029000000001</v>
      </c>
      <c r="T136" s="44">
        <f t="shared" si="43"/>
        <v>-12.387015999999999</v>
      </c>
      <c r="U136" s="44">
        <f t="shared" si="44"/>
        <v>0</v>
      </c>
      <c r="V136" s="44">
        <f t="shared" si="45"/>
        <v>0</v>
      </c>
      <c r="W136" s="44">
        <f t="shared" si="46"/>
        <v>0</v>
      </c>
      <c r="X136" s="44">
        <f t="shared" si="47"/>
        <v>0</v>
      </c>
    </row>
    <row r="137" spans="2:24" x14ac:dyDescent="0.25">
      <c r="B137" s="90">
        <v>10308760000</v>
      </c>
      <c r="C137" s="90">
        <v>-8.7655782999999996</v>
      </c>
      <c r="E137" s="89">
        <f t="shared" si="32"/>
        <v>10.62494</v>
      </c>
      <c r="F137" s="89">
        <f t="shared" si="33"/>
        <v>-8.8276520000000005</v>
      </c>
      <c r="G137" s="44">
        <f t="shared" si="34"/>
        <v>-8.9777564999999999</v>
      </c>
      <c r="H137" s="44">
        <f t="shared" si="35"/>
        <v>-9.1903553000000002</v>
      </c>
      <c r="I137" s="44">
        <f t="shared" si="36"/>
        <v>0</v>
      </c>
      <c r="J137" s="44">
        <f t="shared" si="37"/>
        <v>0</v>
      </c>
      <c r="K137" s="44">
        <f t="shared" si="38"/>
        <v>0</v>
      </c>
      <c r="L137" s="44">
        <f t="shared" si="39"/>
        <v>0</v>
      </c>
      <c r="N137" s="90">
        <v>10308760000</v>
      </c>
      <c r="O137" s="90">
        <v>-11.465085</v>
      </c>
      <c r="Q137" s="89">
        <f t="shared" si="40"/>
        <v>10.62494</v>
      </c>
      <c r="R137" s="89">
        <f t="shared" si="41"/>
        <v>-11.453547</v>
      </c>
      <c r="S137" s="44">
        <f t="shared" si="42"/>
        <v>-11.802466000000001</v>
      </c>
      <c r="T137" s="44">
        <f t="shared" si="43"/>
        <v>-12.526602</v>
      </c>
      <c r="U137" s="44">
        <f t="shared" si="44"/>
        <v>0</v>
      </c>
      <c r="V137" s="44">
        <f t="shared" si="45"/>
        <v>0</v>
      </c>
      <c r="W137" s="44">
        <f t="shared" si="46"/>
        <v>0</v>
      </c>
      <c r="X137" s="44">
        <f t="shared" si="47"/>
        <v>0</v>
      </c>
    </row>
    <row r="138" spans="2:24" x14ac:dyDescent="0.25">
      <c r="B138" s="90">
        <v>10387805000</v>
      </c>
      <c r="C138" s="90">
        <v>-8.7789955000000006</v>
      </c>
      <c r="E138" s="89">
        <f t="shared" si="32"/>
        <v>10.703984999999999</v>
      </c>
      <c r="F138" s="89">
        <f t="shared" si="33"/>
        <v>-8.8401402999999998</v>
      </c>
      <c r="G138" s="44">
        <f t="shared" si="34"/>
        <v>-8.9671515999999993</v>
      </c>
      <c r="H138" s="44">
        <f t="shared" si="35"/>
        <v>-9.1734542999999995</v>
      </c>
      <c r="I138" s="44">
        <f t="shared" si="36"/>
        <v>0</v>
      </c>
      <c r="J138" s="44">
        <f t="shared" si="37"/>
        <v>0</v>
      </c>
      <c r="K138" s="44">
        <f t="shared" si="38"/>
        <v>0</v>
      </c>
      <c r="L138" s="44">
        <f t="shared" si="39"/>
        <v>0</v>
      </c>
      <c r="N138" s="90">
        <v>10387805000</v>
      </c>
      <c r="O138" s="90">
        <v>-11.550777999999999</v>
      </c>
      <c r="Q138" s="89">
        <f t="shared" si="40"/>
        <v>10.703984999999999</v>
      </c>
      <c r="R138" s="89">
        <f t="shared" si="41"/>
        <v>-11.422528</v>
      </c>
      <c r="S138" s="44">
        <f t="shared" si="42"/>
        <v>-11.811666000000001</v>
      </c>
      <c r="T138" s="44">
        <f t="shared" si="43"/>
        <v>-12.815191</v>
      </c>
      <c r="U138" s="44">
        <f t="shared" si="44"/>
        <v>0</v>
      </c>
      <c r="V138" s="44">
        <f t="shared" si="45"/>
        <v>0</v>
      </c>
      <c r="W138" s="44">
        <f t="shared" si="46"/>
        <v>0</v>
      </c>
      <c r="X138" s="44">
        <f t="shared" si="47"/>
        <v>0</v>
      </c>
    </row>
    <row r="139" spans="2:24" x14ac:dyDescent="0.25">
      <c r="B139" s="90">
        <v>10466850000</v>
      </c>
      <c r="C139" s="90">
        <v>-8.7836399000000007</v>
      </c>
      <c r="E139" s="89">
        <f t="shared" si="32"/>
        <v>10.78303</v>
      </c>
      <c r="F139" s="89">
        <f t="shared" si="33"/>
        <v>-8.8599099999999993</v>
      </c>
      <c r="G139" s="44">
        <f t="shared" si="34"/>
        <v>-8.9576615999999998</v>
      </c>
      <c r="H139" s="44">
        <f t="shared" si="35"/>
        <v>-9.1539812000000005</v>
      </c>
      <c r="I139" s="44">
        <f t="shared" si="36"/>
        <v>0</v>
      </c>
      <c r="J139" s="44">
        <f t="shared" si="37"/>
        <v>0</v>
      </c>
      <c r="K139" s="44">
        <f t="shared" si="38"/>
        <v>0</v>
      </c>
      <c r="L139" s="44">
        <f t="shared" si="39"/>
        <v>0</v>
      </c>
      <c r="N139" s="90">
        <v>10466850000</v>
      </c>
      <c r="O139" s="90">
        <v>-11.424491</v>
      </c>
      <c r="Q139" s="89">
        <f t="shared" si="40"/>
        <v>10.78303</v>
      </c>
      <c r="R139" s="89">
        <f t="shared" si="41"/>
        <v>-11.534542</v>
      </c>
      <c r="S139" s="44">
        <f t="shared" si="42"/>
        <v>-11.990962</v>
      </c>
      <c r="T139" s="44">
        <f t="shared" si="43"/>
        <v>-13.224845999999999</v>
      </c>
      <c r="U139" s="44">
        <f t="shared" si="44"/>
        <v>0</v>
      </c>
      <c r="V139" s="44">
        <f t="shared" si="45"/>
        <v>0</v>
      </c>
      <c r="W139" s="44">
        <f t="shared" si="46"/>
        <v>0</v>
      </c>
      <c r="X139" s="44">
        <f t="shared" si="47"/>
        <v>0</v>
      </c>
    </row>
    <row r="140" spans="2:24" x14ac:dyDescent="0.25">
      <c r="B140" s="90">
        <v>10545895000</v>
      </c>
      <c r="C140" s="90">
        <v>-8.8175106000000003</v>
      </c>
      <c r="E140" s="89">
        <f t="shared" si="32"/>
        <v>10.862075000000001</v>
      </c>
      <c r="F140" s="89">
        <f t="shared" si="33"/>
        <v>-8.9025830999999993</v>
      </c>
      <c r="G140" s="44">
        <f t="shared" si="34"/>
        <v>-8.9740561999999997</v>
      </c>
      <c r="H140" s="44">
        <f t="shared" si="35"/>
        <v>-9.1399574000000001</v>
      </c>
      <c r="I140" s="44">
        <f t="shared" si="36"/>
        <v>0</v>
      </c>
      <c r="J140" s="44">
        <f t="shared" si="37"/>
        <v>0</v>
      </c>
      <c r="K140" s="44">
        <f t="shared" si="38"/>
        <v>0</v>
      </c>
      <c r="L140" s="44">
        <f t="shared" si="39"/>
        <v>0</v>
      </c>
      <c r="N140" s="90">
        <v>10545895000</v>
      </c>
      <c r="O140" s="90">
        <v>-11.441338999999999</v>
      </c>
      <c r="Q140" s="89">
        <f t="shared" si="40"/>
        <v>10.862075000000001</v>
      </c>
      <c r="R140" s="89">
        <f t="shared" si="41"/>
        <v>-11.579129</v>
      </c>
      <c r="S140" s="44">
        <f t="shared" si="42"/>
        <v>-12.115117</v>
      </c>
      <c r="T140" s="44">
        <f t="shared" si="43"/>
        <v>-13.958361</v>
      </c>
      <c r="U140" s="44">
        <f t="shared" si="44"/>
        <v>0</v>
      </c>
      <c r="V140" s="44">
        <f t="shared" si="45"/>
        <v>0</v>
      </c>
      <c r="W140" s="44">
        <f t="shared" si="46"/>
        <v>0</v>
      </c>
      <c r="X140" s="44">
        <f t="shared" si="47"/>
        <v>0</v>
      </c>
    </row>
    <row r="141" spans="2:24" x14ac:dyDescent="0.25">
      <c r="B141" s="90">
        <v>10624940000</v>
      </c>
      <c r="C141" s="90">
        <v>-8.8276520000000005</v>
      </c>
      <c r="E141" s="89">
        <f t="shared" si="32"/>
        <v>10.94112</v>
      </c>
      <c r="F141" s="89">
        <f t="shared" si="33"/>
        <v>-8.9178352000000007</v>
      </c>
      <c r="G141" s="44">
        <f t="shared" si="34"/>
        <v>-8.9633760000000002</v>
      </c>
      <c r="H141" s="44">
        <f t="shared" si="35"/>
        <v>-9.1380119000000004</v>
      </c>
      <c r="I141" s="44">
        <f t="shared" si="36"/>
        <v>0</v>
      </c>
      <c r="J141" s="44">
        <f t="shared" si="37"/>
        <v>0</v>
      </c>
      <c r="K141" s="44">
        <f t="shared" si="38"/>
        <v>0</v>
      </c>
      <c r="L141" s="44">
        <f t="shared" si="39"/>
        <v>0</v>
      </c>
      <c r="N141" s="90">
        <v>10624940000</v>
      </c>
      <c r="O141" s="90">
        <v>-11.453547</v>
      </c>
      <c r="Q141" s="89">
        <f t="shared" si="40"/>
        <v>10.94112</v>
      </c>
      <c r="R141" s="89">
        <f t="shared" si="41"/>
        <v>-11.522812999999999</v>
      </c>
      <c r="S141" s="44">
        <f t="shared" si="42"/>
        <v>-12.135519</v>
      </c>
      <c r="T141" s="44">
        <f t="shared" si="43"/>
        <v>-15.819896999999999</v>
      </c>
      <c r="U141" s="44">
        <f t="shared" si="44"/>
        <v>0</v>
      </c>
      <c r="V141" s="44">
        <f t="shared" si="45"/>
        <v>0</v>
      </c>
      <c r="W141" s="44">
        <f t="shared" si="46"/>
        <v>0</v>
      </c>
      <c r="X141" s="44">
        <f t="shared" si="47"/>
        <v>0</v>
      </c>
    </row>
    <row r="142" spans="2:24" x14ac:dyDescent="0.25">
      <c r="B142" s="90">
        <v>10703985000</v>
      </c>
      <c r="C142" s="90">
        <v>-8.8401402999999998</v>
      </c>
      <c r="E142" s="89">
        <f t="shared" si="32"/>
        <v>11.020165</v>
      </c>
      <c r="F142" s="89">
        <f t="shared" si="33"/>
        <v>-8.9596195000000005</v>
      </c>
      <c r="G142" s="44">
        <f t="shared" si="34"/>
        <v>-8.9893131000000004</v>
      </c>
      <c r="H142" s="44">
        <f t="shared" si="35"/>
        <v>-9.1392802999999994</v>
      </c>
      <c r="I142" s="44">
        <f t="shared" si="36"/>
        <v>0</v>
      </c>
      <c r="J142" s="44">
        <f t="shared" si="37"/>
        <v>0</v>
      </c>
      <c r="K142" s="44">
        <f t="shared" si="38"/>
        <v>0</v>
      </c>
      <c r="L142" s="44">
        <f t="shared" si="39"/>
        <v>0</v>
      </c>
      <c r="N142" s="90">
        <v>10703985000</v>
      </c>
      <c r="O142" s="90">
        <v>-11.422528</v>
      </c>
      <c r="Q142" s="89">
        <f t="shared" si="40"/>
        <v>11.020165</v>
      </c>
      <c r="R142" s="89">
        <f t="shared" si="41"/>
        <v>-11.560964999999999</v>
      </c>
      <c r="S142" s="44">
        <f t="shared" si="42"/>
        <v>-12.289400000000001</v>
      </c>
      <c r="T142" s="44">
        <f t="shared" si="43"/>
        <v>-18.431809999999999</v>
      </c>
      <c r="U142" s="44">
        <f t="shared" si="44"/>
        <v>0</v>
      </c>
      <c r="V142" s="44">
        <f t="shared" si="45"/>
        <v>0</v>
      </c>
      <c r="W142" s="44">
        <f t="shared" si="46"/>
        <v>0</v>
      </c>
      <c r="X142" s="44">
        <f t="shared" si="47"/>
        <v>0</v>
      </c>
    </row>
    <row r="143" spans="2:24" x14ac:dyDescent="0.25">
      <c r="B143" s="90">
        <v>10783030000</v>
      </c>
      <c r="C143" s="90">
        <v>-8.8599099999999993</v>
      </c>
      <c r="E143" s="89">
        <f t="shared" si="32"/>
        <v>11.099209999999999</v>
      </c>
      <c r="F143" s="89">
        <f t="shared" si="33"/>
        <v>-8.9997071999999996</v>
      </c>
      <c r="G143" s="44">
        <f t="shared" si="34"/>
        <v>-9.016902</v>
      </c>
      <c r="H143" s="44">
        <f t="shared" si="35"/>
        <v>-9.1507539999999992</v>
      </c>
      <c r="I143" s="44">
        <f t="shared" si="36"/>
        <v>0</v>
      </c>
      <c r="J143" s="44">
        <f t="shared" si="37"/>
        <v>0</v>
      </c>
      <c r="K143" s="44">
        <f t="shared" si="38"/>
        <v>0</v>
      </c>
      <c r="L143" s="44">
        <f t="shared" si="39"/>
        <v>0</v>
      </c>
      <c r="N143" s="90">
        <v>10783030000</v>
      </c>
      <c r="O143" s="90">
        <v>-11.534542</v>
      </c>
      <c r="Q143" s="89">
        <f t="shared" si="40"/>
        <v>11.099209999999999</v>
      </c>
      <c r="R143" s="89">
        <f t="shared" si="41"/>
        <v>-11.69407</v>
      </c>
      <c r="S143" s="44">
        <f t="shared" si="42"/>
        <v>-12.774430000000001</v>
      </c>
      <c r="T143" s="44">
        <f t="shared" si="43"/>
        <v>-21.432912999999999</v>
      </c>
      <c r="U143" s="44">
        <f t="shared" si="44"/>
        <v>0</v>
      </c>
      <c r="V143" s="44">
        <f t="shared" si="45"/>
        <v>0</v>
      </c>
      <c r="W143" s="44">
        <f t="shared" si="46"/>
        <v>0</v>
      </c>
      <c r="X143" s="44">
        <f t="shared" si="47"/>
        <v>0</v>
      </c>
    </row>
    <row r="144" spans="2:24" x14ac:dyDescent="0.25">
      <c r="B144" s="90">
        <v>10862075000</v>
      </c>
      <c r="C144" s="90">
        <v>-8.9025830999999993</v>
      </c>
      <c r="E144" s="89">
        <f t="shared" si="32"/>
        <v>11.178255</v>
      </c>
      <c r="F144" s="89">
        <f t="shared" si="33"/>
        <v>-9.0275830999999993</v>
      </c>
      <c r="G144" s="44">
        <f t="shared" si="34"/>
        <v>-9.0291042000000008</v>
      </c>
      <c r="H144" s="44">
        <f t="shared" si="35"/>
        <v>-9.1853236999999996</v>
      </c>
      <c r="I144" s="44">
        <f t="shared" si="36"/>
        <v>0</v>
      </c>
      <c r="J144" s="44">
        <f t="shared" si="37"/>
        <v>0</v>
      </c>
      <c r="K144" s="44">
        <f t="shared" si="38"/>
        <v>0</v>
      </c>
      <c r="L144" s="44">
        <f t="shared" si="39"/>
        <v>0</v>
      </c>
      <c r="N144" s="90">
        <v>10862075000</v>
      </c>
      <c r="O144" s="90">
        <v>-11.579129</v>
      </c>
      <c r="Q144" s="89">
        <f t="shared" si="40"/>
        <v>11.178255</v>
      </c>
      <c r="R144" s="89">
        <f t="shared" si="41"/>
        <v>-11.731223</v>
      </c>
      <c r="S144" s="44">
        <f t="shared" si="42"/>
        <v>-13.209866</v>
      </c>
      <c r="T144" s="44">
        <f t="shared" si="43"/>
        <v>-25.232904000000001</v>
      </c>
      <c r="U144" s="44">
        <f t="shared" si="44"/>
        <v>0</v>
      </c>
      <c r="V144" s="44">
        <f t="shared" si="45"/>
        <v>0</v>
      </c>
      <c r="W144" s="44">
        <f t="shared" si="46"/>
        <v>0</v>
      </c>
      <c r="X144" s="44">
        <f t="shared" si="47"/>
        <v>0</v>
      </c>
    </row>
    <row r="145" spans="2:24" x14ac:dyDescent="0.25">
      <c r="B145" s="90">
        <v>10941120000</v>
      </c>
      <c r="C145" s="90">
        <v>-8.9178352000000007</v>
      </c>
      <c r="E145" s="89">
        <f t="shared" si="32"/>
        <v>11.257300000000001</v>
      </c>
      <c r="F145" s="89">
        <f t="shared" si="33"/>
        <v>-9.1284446999999993</v>
      </c>
      <c r="G145" s="44">
        <f t="shared" si="34"/>
        <v>-9.1201343999999995</v>
      </c>
      <c r="H145" s="44">
        <f t="shared" si="35"/>
        <v>-9.2397431999999995</v>
      </c>
      <c r="I145" s="44">
        <f t="shared" si="36"/>
        <v>0</v>
      </c>
      <c r="J145" s="44">
        <f t="shared" si="37"/>
        <v>0</v>
      </c>
      <c r="K145" s="44">
        <f t="shared" si="38"/>
        <v>0</v>
      </c>
      <c r="L145" s="44">
        <f t="shared" si="39"/>
        <v>0</v>
      </c>
      <c r="N145" s="90">
        <v>10941120000</v>
      </c>
      <c r="O145" s="90">
        <v>-11.522812999999999</v>
      </c>
      <c r="Q145" s="89">
        <f t="shared" si="40"/>
        <v>11.257300000000001</v>
      </c>
      <c r="R145" s="89">
        <f t="shared" si="41"/>
        <v>-11.766597000000001</v>
      </c>
      <c r="S145" s="44">
        <f t="shared" si="42"/>
        <v>-13.726385000000001</v>
      </c>
      <c r="T145" s="44">
        <f t="shared" si="43"/>
        <v>-28.856622999999999</v>
      </c>
      <c r="U145" s="44">
        <f t="shared" si="44"/>
        <v>0</v>
      </c>
      <c r="V145" s="44">
        <f t="shared" si="45"/>
        <v>0</v>
      </c>
      <c r="W145" s="44">
        <f t="shared" si="46"/>
        <v>0</v>
      </c>
      <c r="X145" s="44">
        <f t="shared" si="47"/>
        <v>0</v>
      </c>
    </row>
    <row r="146" spans="2:24" x14ac:dyDescent="0.25">
      <c r="B146" s="90">
        <v>11020165000</v>
      </c>
      <c r="C146" s="90">
        <v>-8.9596195000000005</v>
      </c>
      <c r="E146" s="89">
        <f t="shared" si="32"/>
        <v>11.336345</v>
      </c>
      <c r="F146" s="89">
        <f t="shared" si="33"/>
        <v>-9.2171067999999998</v>
      </c>
      <c r="G146" s="44">
        <f t="shared" si="34"/>
        <v>-9.1959028000000007</v>
      </c>
      <c r="H146" s="44">
        <f t="shared" si="35"/>
        <v>-9.3053206999999993</v>
      </c>
      <c r="I146" s="44">
        <f t="shared" si="36"/>
        <v>0</v>
      </c>
      <c r="J146" s="44">
        <f t="shared" si="37"/>
        <v>0</v>
      </c>
      <c r="K146" s="44">
        <f t="shared" si="38"/>
        <v>0</v>
      </c>
      <c r="L146" s="44">
        <f t="shared" si="39"/>
        <v>0</v>
      </c>
      <c r="N146" s="90">
        <v>11020165000</v>
      </c>
      <c r="O146" s="90">
        <v>-11.560964999999999</v>
      </c>
      <c r="Q146" s="89">
        <f t="shared" si="40"/>
        <v>11.336345</v>
      </c>
      <c r="R146" s="89">
        <f t="shared" si="41"/>
        <v>-12.363438</v>
      </c>
      <c r="S146" s="44">
        <f t="shared" si="42"/>
        <v>-20.803401999999998</v>
      </c>
      <c r="T146" s="44">
        <f t="shared" si="43"/>
        <v>-31.241517999999999</v>
      </c>
      <c r="U146" s="44">
        <f t="shared" si="44"/>
        <v>0</v>
      </c>
      <c r="V146" s="44">
        <f t="shared" si="45"/>
        <v>0</v>
      </c>
      <c r="W146" s="44">
        <f t="shared" si="46"/>
        <v>0</v>
      </c>
      <c r="X146" s="44">
        <f t="shared" si="47"/>
        <v>0</v>
      </c>
    </row>
    <row r="147" spans="2:24" x14ac:dyDescent="0.25">
      <c r="B147" s="90">
        <v>11099210000</v>
      </c>
      <c r="C147" s="90">
        <v>-8.9997071999999996</v>
      </c>
      <c r="E147" s="89">
        <f t="shared" si="32"/>
        <v>11.41539</v>
      </c>
      <c r="F147" s="89">
        <f t="shared" si="33"/>
        <v>-9.3389997000000005</v>
      </c>
      <c r="G147" s="44">
        <f t="shared" si="34"/>
        <v>-9.3028335999999996</v>
      </c>
      <c r="H147" s="44">
        <f t="shared" si="35"/>
        <v>-9.3984909000000005</v>
      </c>
      <c r="I147" s="44">
        <f t="shared" si="36"/>
        <v>0</v>
      </c>
      <c r="J147" s="44">
        <f t="shared" si="37"/>
        <v>0</v>
      </c>
      <c r="K147" s="44">
        <f t="shared" si="38"/>
        <v>0</v>
      </c>
      <c r="L147" s="44">
        <f t="shared" si="39"/>
        <v>0</v>
      </c>
      <c r="N147" s="90">
        <v>11099210000</v>
      </c>
      <c r="O147" s="90">
        <v>-11.69407</v>
      </c>
      <c r="Q147" s="89">
        <f t="shared" si="40"/>
        <v>11.41539</v>
      </c>
      <c r="R147" s="89">
        <f t="shared" si="41"/>
        <v>-13.403511</v>
      </c>
      <c r="S147" s="44">
        <f t="shared" si="42"/>
        <v>-28.229918999999999</v>
      </c>
      <c r="T147" s="44">
        <f t="shared" si="43"/>
        <v>-32.958534</v>
      </c>
      <c r="U147" s="44">
        <f t="shared" si="44"/>
        <v>0</v>
      </c>
      <c r="V147" s="44">
        <f t="shared" si="45"/>
        <v>0</v>
      </c>
      <c r="W147" s="44">
        <f t="shared" si="46"/>
        <v>0</v>
      </c>
      <c r="X147" s="44">
        <f t="shared" si="47"/>
        <v>0</v>
      </c>
    </row>
    <row r="148" spans="2:24" x14ac:dyDescent="0.25">
      <c r="B148" s="90">
        <v>11178255000</v>
      </c>
      <c r="C148" s="90">
        <v>-9.0275830999999993</v>
      </c>
      <c r="E148" s="89">
        <f t="shared" si="32"/>
        <v>11.494434999999999</v>
      </c>
      <c r="F148" s="89">
        <f t="shared" si="33"/>
        <v>-9.4617634000000006</v>
      </c>
      <c r="G148" s="44">
        <f t="shared" si="34"/>
        <v>-9.4052734000000004</v>
      </c>
      <c r="H148" s="44">
        <f t="shared" si="35"/>
        <v>-9.5228014000000005</v>
      </c>
      <c r="I148" s="44">
        <f t="shared" si="36"/>
        <v>0</v>
      </c>
      <c r="J148" s="44">
        <f t="shared" si="37"/>
        <v>0</v>
      </c>
      <c r="K148" s="44">
        <f t="shared" si="38"/>
        <v>0</v>
      </c>
      <c r="L148" s="44">
        <f t="shared" si="39"/>
        <v>0</v>
      </c>
      <c r="N148" s="90">
        <v>11178255000</v>
      </c>
      <c r="O148" s="90">
        <v>-11.731223</v>
      </c>
      <c r="Q148" s="89">
        <f t="shared" si="40"/>
        <v>11.494434999999999</v>
      </c>
      <c r="R148" s="89">
        <f t="shared" si="41"/>
        <v>-12.597281000000001</v>
      </c>
      <c r="S148" s="44">
        <f t="shared" si="42"/>
        <v>-25.425540999999999</v>
      </c>
      <c r="T148" s="44">
        <f t="shared" si="43"/>
        <v>-34.430160999999998</v>
      </c>
      <c r="U148" s="44">
        <f t="shared" si="44"/>
        <v>0</v>
      </c>
      <c r="V148" s="44">
        <f t="shared" si="45"/>
        <v>0</v>
      </c>
      <c r="W148" s="44">
        <f t="shared" si="46"/>
        <v>0</v>
      </c>
      <c r="X148" s="44">
        <f t="shared" si="47"/>
        <v>0</v>
      </c>
    </row>
    <row r="149" spans="2:24" x14ac:dyDescent="0.25">
      <c r="B149" s="90">
        <v>11257300000</v>
      </c>
      <c r="C149" s="90">
        <v>-9.1284446999999993</v>
      </c>
      <c r="E149" s="89">
        <f t="shared" si="32"/>
        <v>11.57348</v>
      </c>
      <c r="F149" s="89">
        <f t="shared" si="33"/>
        <v>-9.5900926999999996</v>
      </c>
      <c r="G149" s="44">
        <f t="shared" si="34"/>
        <v>-9.5393991000000007</v>
      </c>
      <c r="H149" s="44">
        <f t="shared" si="35"/>
        <v>-9.6707201000000005</v>
      </c>
      <c r="I149" s="44">
        <f t="shared" si="36"/>
        <v>0</v>
      </c>
      <c r="J149" s="44">
        <f t="shared" si="37"/>
        <v>0</v>
      </c>
      <c r="K149" s="44">
        <f t="shared" si="38"/>
        <v>0</v>
      </c>
      <c r="L149" s="44">
        <f t="shared" si="39"/>
        <v>0</v>
      </c>
      <c r="N149" s="90">
        <v>11257300000</v>
      </c>
      <c r="O149" s="90">
        <v>-11.766597000000001</v>
      </c>
      <c r="Q149" s="89">
        <f t="shared" si="40"/>
        <v>11.57348</v>
      </c>
      <c r="R149" s="89">
        <f t="shared" si="41"/>
        <v>-15.534159000000001</v>
      </c>
      <c r="S149" s="44">
        <f t="shared" si="42"/>
        <v>-31.809864000000001</v>
      </c>
      <c r="T149" s="44">
        <f t="shared" si="43"/>
        <v>-35.061222000000001</v>
      </c>
      <c r="U149" s="44">
        <f t="shared" si="44"/>
        <v>0</v>
      </c>
      <c r="V149" s="44">
        <f t="shared" si="45"/>
        <v>0</v>
      </c>
      <c r="W149" s="44">
        <f t="shared" si="46"/>
        <v>0</v>
      </c>
      <c r="X149" s="44">
        <f t="shared" si="47"/>
        <v>0</v>
      </c>
    </row>
    <row r="150" spans="2:24" x14ac:dyDescent="0.25">
      <c r="B150" s="90">
        <v>11336345000</v>
      </c>
      <c r="C150" s="90">
        <v>-9.2171067999999998</v>
      </c>
      <c r="E150" s="89">
        <f t="shared" si="32"/>
        <v>11.652525000000001</v>
      </c>
      <c r="F150" s="89">
        <f t="shared" si="33"/>
        <v>-9.7794752000000003</v>
      </c>
      <c r="G150" s="44">
        <f t="shared" si="34"/>
        <v>-9.7423438999999998</v>
      </c>
      <c r="H150" s="44">
        <f t="shared" si="35"/>
        <v>-9.8490237999999994</v>
      </c>
      <c r="I150" s="44">
        <f t="shared" si="36"/>
        <v>0</v>
      </c>
      <c r="J150" s="44">
        <f t="shared" si="37"/>
        <v>0</v>
      </c>
      <c r="K150" s="44">
        <f t="shared" si="38"/>
        <v>0</v>
      </c>
      <c r="L150" s="44">
        <f t="shared" si="39"/>
        <v>0</v>
      </c>
      <c r="N150" s="90">
        <v>11336345000</v>
      </c>
      <c r="O150" s="90">
        <v>-12.363438</v>
      </c>
      <c r="Q150" s="89">
        <f t="shared" si="40"/>
        <v>11.652525000000001</v>
      </c>
      <c r="R150" s="89">
        <f t="shared" si="41"/>
        <v>-26.374054000000001</v>
      </c>
      <c r="S150" s="44">
        <f t="shared" si="42"/>
        <v>-33.762791</v>
      </c>
      <c r="T150" s="44">
        <f t="shared" si="43"/>
        <v>-35.659343999999997</v>
      </c>
      <c r="U150" s="44">
        <f t="shared" si="44"/>
        <v>0</v>
      </c>
      <c r="V150" s="44">
        <f t="shared" si="45"/>
        <v>0</v>
      </c>
      <c r="W150" s="44">
        <f t="shared" si="46"/>
        <v>0</v>
      </c>
      <c r="X150" s="44">
        <f t="shared" si="47"/>
        <v>0</v>
      </c>
    </row>
    <row r="151" spans="2:24" x14ac:dyDescent="0.25">
      <c r="B151" s="90">
        <v>11415390000</v>
      </c>
      <c r="C151" s="90">
        <v>-9.3389997000000005</v>
      </c>
      <c r="E151" s="89">
        <f t="shared" si="32"/>
        <v>11.73157</v>
      </c>
      <c r="F151" s="89">
        <f t="shared" si="33"/>
        <v>-9.9838076000000004</v>
      </c>
      <c r="G151" s="44">
        <f t="shared" si="34"/>
        <v>-9.9421166999999997</v>
      </c>
      <c r="H151" s="44">
        <f t="shared" si="35"/>
        <v>-10.068726</v>
      </c>
      <c r="I151" s="44">
        <f t="shared" si="36"/>
        <v>0</v>
      </c>
      <c r="J151" s="44">
        <f t="shared" si="37"/>
        <v>0</v>
      </c>
      <c r="K151" s="44">
        <f t="shared" si="38"/>
        <v>0</v>
      </c>
      <c r="L151" s="44">
        <f t="shared" si="39"/>
        <v>0</v>
      </c>
      <c r="N151" s="90">
        <v>11415390000</v>
      </c>
      <c r="O151" s="90">
        <v>-13.403511</v>
      </c>
      <c r="Q151" s="89">
        <f t="shared" si="40"/>
        <v>11.73157</v>
      </c>
      <c r="R151" s="89">
        <f t="shared" si="41"/>
        <v>-30.099046999999999</v>
      </c>
      <c r="S151" s="44">
        <f t="shared" si="42"/>
        <v>-34.249153</v>
      </c>
      <c r="T151" s="44">
        <f t="shared" si="43"/>
        <v>-36.525416999999997</v>
      </c>
      <c r="U151" s="44">
        <f t="shared" si="44"/>
        <v>0</v>
      </c>
      <c r="V151" s="44">
        <f t="shared" si="45"/>
        <v>0</v>
      </c>
      <c r="W151" s="44">
        <f t="shared" si="46"/>
        <v>0</v>
      </c>
      <c r="X151" s="44">
        <f t="shared" si="47"/>
        <v>0</v>
      </c>
    </row>
    <row r="152" spans="2:24" x14ac:dyDescent="0.25">
      <c r="B152" s="90">
        <v>11494435000</v>
      </c>
      <c r="C152" s="90">
        <v>-9.4617634000000006</v>
      </c>
      <c r="E152" s="89">
        <f t="shared" si="32"/>
        <v>11.810615</v>
      </c>
      <c r="F152" s="89">
        <f t="shared" si="33"/>
        <v>-10.231563</v>
      </c>
      <c r="G152" s="44">
        <f t="shared" si="34"/>
        <v>-10.192361999999999</v>
      </c>
      <c r="H152" s="44">
        <f t="shared" si="35"/>
        <v>-10.318068999999999</v>
      </c>
      <c r="I152" s="44">
        <f t="shared" si="36"/>
        <v>0</v>
      </c>
      <c r="J152" s="44">
        <f t="shared" si="37"/>
        <v>0</v>
      </c>
      <c r="K152" s="44">
        <f t="shared" si="38"/>
        <v>0</v>
      </c>
      <c r="L152" s="44">
        <f t="shared" si="39"/>
        <v>0</v>
      </c>
      <c r="N152" s="90">
        <v>11494435000</v>
      </c>
      <c r="O152" s="90">
        <v>-12.597281000000001</v>
      </c>
      <c r="Q152" s="89">
        <f t="shared" si="40"/>
        <v>11.810615</v>
      </c>
      <c r="R152" s="89">
        <f t="shared" si="41"/>
        <v>-32.833817000000003</v>
      </c>
      <c r="S152" s="44">
        <f t="shared" si="42"/>
        <v>-35.152743999999998</v>
      </c>
      <c r="T152" s="44">
        <f t="shared" si="43"/>
        <v>-37.228785999999999</v>
      </c>
      <c r="U152" s="44">
        <f t="shared" si="44"/>
        <v>0</v>
      </c>
      <c r="V152" s="44">
        <f t="shared" si="45"/>
        <v>0</v>
      </c>
      <c r="W152" s="44">
        <f t="shared" si="46"/>
        <v>0</v>
      </c>
      <c r="X152" s="44">
        <f t="shared" si="47"/>
        <v>0</v>
      </c>
    </row>
    <row r="153" spans="2:24" x14ac:dyDescent="0.25">
      <c r="B153" s="90">
        <v>11573480000</v>
      </c>
      <c r="C153" s="90">
        <v>-9.5900926999999996</v>
      </c>
      <c r="E153" s="89">
        <f t="shared" si="32"/>
        <v>11.889659999999999</v>
      </c>
      <c r="F153" s="89">
        <f t="shared" si="33"/>
        <v>-10.513313999999999</v>
      </c>
      <c r="G153" s="44">
        <f t="shared" si="34"/>
        <v>-10.468119</v>
      </c>
      <c r="H153" s="44">
        <f t="shared" si="35"/>
        <v>-10.594151</v>
      </c>
      <c r="I153" s="44">
        <f t="shared" si="36"/>
        <v>0</v>
      </c>
      <c r="J153" s="44">
        <f t="shared" si="37"/>
        <v>0</v>
      </c>
      <c r="K153" s="44">
        <f t="shared" si="38"/>
        <v>0</v>
      </c>
      <c r="L153" s="44">
        <f t="shared" si="39"/>
        <v>0</v>
      </c>
      <c r="N153" s="90">
        <v>11573480000</v>
      </c>
      <c r="O153" s="90">
        <v>-15.534159000000001</v>
      </c>
      <c r="Q153" s="89">
        <f t="shared" si="40"/>
        <v>11.889659999999999</v>
      </c>
      <c r="R153" s="89">
        <f t="shared" si="41"/>
        <v>-33.736930999999998</v>
      </c>
      <c r="S153" s="44">
        <f t="shared" si="42"/>
        <v>-35.885325999999999</v>
      </c>
      <c r="T153" s="44">
        <f t="shared" si="43"/>
        <v>-37.849670000000003</v>
      </c>
      <c r="U153" s="44">
        <f t="shared" si="44"/>
        <v>0</v>
      </c>
      <c r="V153" s="44">
        <f t="shared" si="45"/>
        <v>0</v>
      </c>
      <c r="W153" s="44">
        <f t="shared" si="46"/>
        <v>0</v>
      </c>
      <c r="X153" s="44">
        <f t="shared" si="47"/>
        <v>0</v>
      </c>
    </row>
    <row r="154" spans="2:24" x14ac:dyDescent="0.25">
      <c r="B154" s="90">
        <v>11652525000</v>
      </c>
      <c r="C154" s="90">
        <v>-9.7794752000000003</v>
      </c>
      <c r="E154" s="89">
        <f t="shared" si="32"/>
        <v>11.968705</v>
      </c>
      <c r="F154" s="89">
        <f t="shared" si="33"/>
        <v>-10.800015</v>
      </c>
      <c r="G154" s="44">
        <f t="shared" si="34"/>
        <v>-10.758675</v>
      </c>
      <c r="H154" s="44">
        <f t="shared" si="35"/>
        <v>-10.916544</v>
      </c>
      <c r="I154" s="44">
        <f t="shared" si="36"/>
        <v>0</v>
      </c>
      <c r="J154" s="44">
        <f t="shared" si="37"/>
        <v>0</v>
      </c>
      <c r="K154" s="44">
        <f t="shared" si="38"/>
        <v>0</v>
      </c>
      <c r="L154" s="44">
        <f t="shared" si="39"/>
        <v>0</v>
      </c>
      <c r="N154" s="90">
        <v>11652525000</v>
      </c>
      <c r="O154" s="90">
        <v>-26.374054000000001</v>
      </c>
      <c r="Q154" s="89">
        <f t="shared" si="40"/>
        <v>11.968705</v>
      </c>
      <c r="R154" s="89">
        <f t="shared" si="41"/>
        <v>-33.803668999999999</v>
      </c>
      <c r="S154" s="44">
        <f t="shared" si="42"/>
        <v>-36.083447</v>
      </c>
      <c r="T154" s="44">
        <f t="shared" si="43"/>
        <v>-38.626244</v>
      </c>
      <c r="U154" s="44">
        <f t="shared" si="44"/>
        <v>0</v>
      </c>
      <c r="V154" s="44">
        <f t="shared" si="45"/>
        <v>0</v>
      </c>
      <c r="W154" s="44">
        <f t="shared" si="46"/>
        <v>0</v>
      </c>
      <c r="X154" s="44">
        <f t="shared" si="47"/>
        <v>0</v>
      </c>
    </row>
    <row r="155" spans="2:24" x14ac:dyDescent="0.25">
      <c r="B155" s="90">
        <v>11731570000</v>
      </c>
      <c r="C155" s="90">
        <v>-9.9838076000000004</v>
      </c>
      <c r="E155" s="89">
        <f t="shared" si="32"/>
        <v>12.047750000000001</v>
      </c>
      <c r="F155" s="89">
        <f t="shared" si="33"/>
        <v>-11.124478</v>
      </c>
      <c r="G155" s="44">
        <f t="shared" si="34"/>
        <v>-11.094486</v>
      </c>
      <c r="H155" s="44">
        <f t="shared" si="35"/>
        <v>-11.274839999999999</v>
      </c>
      <c r="I155" s="44">
        <f t="shared" si="36"/>
        <v>0</v>
      </c>
      <c r="J155" s="44">
        <f t="shared" si="37"/>
        <v>0</v>
      </c>
      <c r="K155" s="44">
        <f t="shared" si="38"/>
        <v>0</v>
      </c>
      <c r="L155" s="44">
        <f t="shared" si="39"/>
        <v>0</v>
      </c>
      <c r="N155" s="90">
        <v>11731570000</v>
      </c>
      <c r="O155" s="90">
        <v>-30.099046999999999</v>
      </c>
      <c r="Q155" s="89">
        <f t="shared" si="40"/>
        <v>12.047750000000001</v>
      </c>
      <c r="R155" s="89">
        <f t="shared" si="41"/>
        <v>-34.867218000000001</v>
      </c>
      <c r="S155" s="44">
        <f t="shared" si="42"/>
        <v>-36.982750000000003</v>
      </c>
      <c r="T155" s="44">
        <f t="shared" si="43"/>
        <v>-39.362330999999998</v>
      </c>
      <c r="U155" s="44">
        <f t="shared" si="44"/>
        <v>0</v>
      </c>
      <c r="V155" s="44">
        <f t="shared" si="45"/>
        <v>0</v>
      </c>
      <c r="W155" s="44">
        <f t="shared" si="46"/>
        <v>0</v>
      </c>
      <c r="X155" s="44">
        <f t="shared" si="47"/>
        <v>0</v>
      </c>
    </row>
    <row r="156" spans="2:24" x14ac:dyDescent="0.25">
      <c r="B156" s="90">
        <v>11810615000</v>
      </c>
      <c r="C156" s="90">
        <v>-10.231563</v>
      </c>
      <c r="E156" s="89">
        <f t="shared" si="32"/>
        <v>12.126795</v>
      </c>
      <c r="F156" s="89">
        <f t="shared" si="33"/>
        <v>-11.504375</v>
      </c>
      <c r="G156" s="44">
        <f t="shared" si="34"/>
        <v>-11.493442999999999</v>
      </c>
      <c r="H156" s="44">
        <f t="shared" si="35"/>
        <v>-11.664018</v>
      </c>
      <c r="I156" s="44">
        <f t="shared" si="36"/>
        <v>0</v>
      </c>
      <c r="J156" s="44">
        <f t="shared" si="37"/>
        <v>0</v>
      </c>
      <c r="K156" s="44">
        <f t="shared" si="38"/>
        <v>0</v>
      </c>
      <c r="L156" s="44">
        <f t="shared" si="39"/>
        <v>0</v>
      </c>
      <c r="N156" s="90">
        <v>11810615000</v>
      </c>
      <c r="O156" s="90">
        <v>-32.833817000000003</v>
      </c>
      <c r="Q156" s="89">
        <f t="shared" si="40"/>
        <v>12.126795</v>
      </c>
      <c r="R156" s="89">
        <f t="shared" si="41"/>
        <v>-36.129074000000003</v>
      </c>
      <c r="S156" s="44">
        <f t="shared" si="42"/>
        <v>-38.146003999999998</v>
      </c>
      <c r="T156" s="44">
        <f t="shared" si="43"/>
        <v>-40.037959999999998</v>
      </c>
      <c r="U156" s="44">
        <f t="shared" si="44"/>
        <v>0</v>
      </c>
      <c r="V156" s="44">
        <f t="shared" si="45"/>
        <v>0</v>
      </c>
      <c r="W156" s="44">
        <f t="shared" si="46"/>
        <v>0</v>
      </c>
      <c r="X156" s="44">
        <f t="shared" si="47"/>
        <v>0</v>
      </c>
    </row>
    <row r="157" spans="2:24" x14ac:dyDescent="0.25">
      <c r="B157" s="90">
        <v>11889660000</v>
      </c>
      <c r="C157" s="90">
        <v>-10.513313999999999</v>
      </c>
      <c r="E157" s="89">
        <f t="shared" si="32"/>
        <v>12.20584</v>
      </c>
      <c r="F157" s="89">
        <f t="shared" si="33"/>
        <v>-11.919280000000001</v>
      </c>
      <c r="G157" s="44">
        <f t="shared" si="34"/>
        <v>-11.913697000000001</v>
      </c>
      <c r="H157" s="44">
        <f t="shared" si="35"/>
        <v>-12.094595</v>
      </c>
      <c r="I157" s="44">
        <f t="shared" si="36"/>
        <v>0</v>
      </c>
      <c r="J157" s="44">
        <f t="shared" si="37"/>
        <v>0</v>
      </c>
      <c r="K157" s="44">
        <f t="shared" si="38"/>
        <v>0</v>
      </c>
      <c r="L157" s="44">
        <f t="shared" si="39"/>
        <v>0</v>
      </c>
      <c r="N157" s="90">
        <v>11889660000</v>
      </c>
      <c r="O157" s="90">
        <v>-33.736930999999998</v>
      </c>
      <c r="Q157" s="89">
        <f t="shared" si="40"/>
        <v>12.20584</v>
      </c>
      <c r="R157" s="89">
        <f t="shared" si="41"/>
        <v>-36.725273000000001</v>
      </c>
      <c r="S157" s="44">
        <f t="shared" si="42"/>
        <v>-38.837521000000002</v>
      </c>
      <c r="T157" s="44">
        <f t="shared" si="43"/>
        <v>-40.836787999999999</v>
      </c>
      <c r="U157" s="44">
        <f t="shared" si="44"/>
        <v>0</v>
      </c>
      <c r="V157" s="44">
        <f t="shared" si="45"/>
        <v>0</v>
      </c>
      <c r="W157" s="44">
        <f t="shared" si="46"/>
        <v>0</v>
      </c>
      <c r="X157" s="44">
        <f t="shared" si="47"/>
        <v>0</v>
      </c>
    </row>
    <row r="158" spans="2:24" x14ac:dyDescent="0.25">
      <c r="B158" s="90">
        <v>11968705000</v>
      </c>
      <c r="C158" s="90">
        <v>-10.800015</v>
      </c>
      <c r="E158" s="89">
        <f t="shared" si="32"/>
        <v>12.284884999999999</v>
      </c>
      <c r="F158" s="89">
        <f t="shared" si="33"/>
        <v>-12.313382000000001</v>
      </c>
      <c r="G158" s="44">
        <f t="shared" si="34"/>
        <v>-12.332067</v>
      </c>
      <c r="H158" s="44">
        <f t="shared" si="35"/>
        <v>-12.562105000000001</v>
      </c>
      <c r="I158" s="44">
        <f t="shared" si="36"/>
        <v>0</v>
      </c>
      <c r="J158" s="44">
        <f t="shared" si="37"/>
        <v>0</v>
      </c>
      <c r="K158" s="44">
        <f t="shared" si="38"/>
        <v>0</v>
      </c>
      <c r="L158" s="44">
        <f t="shared" si="39"/>
        <v>0</v>
      </c>
      <c r="N158" s="90">
        <v>11968705000</v>
      </c>
      <c r="O158" s="90">
        <v>-33.803668999999999</v>
      </c>
      <c r="Q158" s="89">
        <f t="shared" si="40"/>
        <v>12.284884999999999</v>
      </c>
      <c r="R158" s="89">
        <f t="shared" si="41"/>
        <v>-37.446193999999998</v>
      </c>
      <c r="S158" s="44">
        <f t="shared" si="42"/>
        <v>-39.400784000000002</v>
      </c>
      <c r="T158" s="44">
        <f t="shared" si="43"/>
        <v>-41.537533000000003</v>
      </c>
      <c r="U158" s="44">
        <f t="shared" si="44"/>
        <v>0</v>
      </c>
      <c r="V158" s="44">
        <f t="shared" si="45"/>
        <v>0</v>
      </c>
      <c r="W158" s="44">
        <f t="shared" si="46"/>
        <v>0</v>
      </c>
      <c r="X158" s="44">
        <f t="shared" si="47"/>
        <v>0</v>
      </c>
    </row>
    <row r="159" spans="2:24" x14ac:dyDescent="0.25">
      <c r="B159" s="90">
        <v>12047750000</v>
      </c>
      <c r="C159" s="90">
        <v>-11.124478</v>
      </c>
      <c r="E159" s="89">
        <f t="shared" si="32"/>
        <v>12.36393</v>
      </c>
      <c r="F159" s="89">
        <f t="shared" si="33"/>
        <v>-12.721289000000001</v>
      </c>
      <c r="G159" s="44">
        <f t="shared" si="34"/>
        <v>-12.769048</v>
      </c>
      <c r="H159" s="44">
        <f t="shared" si="35"/>
        <v>-13.055044000000001</v>
      </c>
      <c r="I159" s="44">
        <f t="shared" si="36"/>
        <v>0</v>
      </c>
      <c r="J159" s="44">
        <f t="shared" si="37"/>
        <v>0</v>
      </c>
      <c r="K159" s="44">
        <f t="shared" si="38"/>
        <v>0</v>
      </c>
      <c r="L159" s="44">
        <f t="shared" si="39"/>
        <v>0</v>
      </c>
      <c r="N159" s="90">
        <v>12047750000</v>
      </c>
      <c r="O159" s="90">
        <v>-34.867218000000001</v>
      </c>
      <c r="Q159" s="89">
        <f t="shared" si="40"/>
        <v>12.36393</v>
      </c>
      <c r="R159" s="89">
        <f t="shared" si="41"/>
        <v>-38.273330999999999</v>
      </c>
      <c r="S159" s="44">
        <f t="shared" si="42"/>
        <v>-40.246166000000002</v>
      </c>
      <c r="T159" s="44">
        <f t="shared" si="43"/>
        <v>-41.995536999999999</v>
      </c>
      <c r="U159" s="44">
        <f t="shared" si="44"/>
        <v>0</v>
      </c>
      <c r="V159" s="44">
        <f t="shared" si="45"/>
        <v>0</v>
      </c>
      <c r="W159" s="44">
        <f t="shared" si="46"/>
        <v>0</v>
      </c>
      <c r="X159" s="44">
        <f t="shared" si="47"/>
        <v>0</v>
      </c>
    </row>
    <row r="160" spans="2:24" x14ac:dyDescent="0.25">
      <c r="B160" s="90">
        <v>12126795000</v>
      </c>
      <c r="C160" s="90">
        <v>-11.504375</v>
      </c>
      <c r="E160" s="89">
        <f t="shared" si="32"/>
        <v>12.442975000000001</v>
      </c>
      <c r="F160" s="89">
        <f t="shared" si="33"/>
        <v>-13.157476000000001</v>
      </c>
      <c r="G160" s="44">
        <f t="shared" si="34"/>
        <v>-13.25305</v>
      </c>
      <c r="H160" s="44">
        <f t="shared" si="35"/>
        <v>-13.595438</v>
      </c>
      <c r="I160" s="44">
        <f t="shared" si="36"/>
        <v>0</v>
      </c>
      <c r="J160" s="44">
        <f t="shared" si="37"/>
        <v>0</v>
      </c>
      <c r="K160" s="44">
        <f t="shared" si="38"/>
        <v>0</v>
      </c>
      <c r="L160" s="44">
        <f t="shared" si="39"/>
        <v>0</v>
      </c>
      <c r="N160" s="90">
        <v>12126795000</v>
      </c>
      <c r="O160" s="90">
        <v>-36.129074000000003</v>
      </c>
      <c r="Q160" s="89">
        <f t="shared" si="40"/>
        <v>12.442975000000001</v>
      </c>
      <c r="R160" s="89">
        <f t="shared" si="41"/>
        <v>-38.581017000000003</v>
      </c>
      <c r="S160" s="44">
        <f t="shared" si="42"/>
        <v>-40.597183000000001</v>
      </c>
      <c r="T160" s="44">
        <f t="shared" si="43"/>
        <v>-42.479950000000002</v>
      </c>
      <c r="U160" s="44">
        <f t="shared" si="44"/>
        <v>0</v>
      </c>
      <c r="V160" s="44">
        <f t="shared" si="45"/>
        <v>0</v>
      </c>
      <c r="W160" s="44">
        <f t="shared" si="46"/>
        <v>0</v>
      </c>
      <c r="X160" s="44">
        <f t="shared" si="47"/>
        <v>0</v>
      </c>
    </row>
    <row r="161" spans="2:24" x14ac:dyDescent="0.25">
      <c r="B161" s="90">
        <v>12205840000</v>
      </c>
      <c r="C161" s="90">
        <v>-11.919280000000001</v>
      </c>
      <c r="E161" s="89">
        <f t="shared" si="32"/>
        <v>12.522019999999999</v>
      </c>
      <c r="F161" s="89">
        <f t="shared" si="33"/>
        <v>-13.608447999999999</v>
      </c>
      <c r="G161" s="44">
        <f t="shared" si="34"/>
        <v>-13.751732000000001</v>
      </c>
      <c r="H161" s="44">
        <f t="shared" si="35"/>
        <v>-14.226400999999999</v>
      </c>
      <c r="I161" s="44">
        <f t="shared" si="36"/>
        <v>0</v>
      </c>
      <c r="J161" s="44">
        <f t="shared" si="37"/>
        <v>0</v>
      </c>
      <c r="K161" s="44">
        <f t="shared" si="38"/>
        <v>0</v>
      </c>
      <c r="L161" s="44">
        <f t="shared" si="39"/>
        <v>0</v>
      </c>
      <c r="N161" s="90">
        <v>12205840000</v>
      </c>
      <c r="O161" s="90">
        <v>-36.725273000000001</v>
      </c>
      <c r="Q161" s="89">
        <f t="shared" si="40"/>
        <v>12.522019999999999</v>
      </c>
      <c r="R161" s="89">
        <f t="shared" si="41"/>
        <v>-38.510674000000002</v>
      </c>
      <c r="S161" s="44">
        <f t="shared" si="42"/>
        <v>-40.597267000000002</v>
      </c>
      <c r="T161" s="44">
        <f t="shared" si="43"/>
        <v>-42.968043999999999</v>
      </c>
      <c r="U161" s="44">
        <f t="shared" si="44"/>
        <v>0</v>
      </c>
      <c r="V161" s="44">
        <f t="shared" si="45"/>
        <v>0</v>
      </c>
      <c r="W161" s="44">
        <f t="shared" si="46"/>
        <v>0</v>
      </c>
      <c r="X161" s="44">
        <f t="shared" si="47"/>
        <v>0</v>
      </c>
    </row>
    <row r="162" spans="2:24" x14ac:dyDescent="0.25">
      <c r="B162" s="90">
        <v>12284885000</v>
      </c>
      <c r="C162" s="90">
        <v>-12.313382000000001</v>
      </c>
      <c r="E162" s="89">
        <f t="shared" si="32"/>
        <v>12.601065</v>
      </c>
      <c r="F162" s="89">
        <f t="shared" si="33"/>
        <v>-14.114940000000001</v>
      </c>
      <c r="G162" s="44">
        <f t="shared" si="34"/>
        <v>-14.312885</v>
      </c>
      <c r="H162" s="44">
        <f t="shared" si="35"/>
        <v>-14.902407</v>
      </c>
      <c r="I162" s="44">
        <f t="shared" si="36"/>
        <v>0</v>
      </c>
      <c r="J162" s="44">
        <f t="shared" si="37"/>
        <v>0</v>
      </c>
      <c r="K162" s="44">
        <f t="shared" si="38"/>
        <v>0</v>
      </c>
      <c r="L162" s="44">
        <f t="shared" si="39"/>
        <v>0</v>
      </c>
      <c r="N162" s="90">
        <v>12284885000</v>
      </c>
      <c r="O162" s="90">
        <v>-37.446193999999998</v>
      </c>
      <c r="Q162" s="89">
        <f t="shared" si="40"/>
        <v>12.601065</v>
      </c>
      <c r="R162" s="89">
        <f t="shared" si="41"/>
        <v>-39.238875999999998</v>
      </c>
      <c r="S162" s="44">
        <f t="shared" si="42"/>
        <v>-41.346325</v>
      </c>
      <c r="T162" s="44">
        <f t="shared" si="43"/>
        <v>-43.231513999999997</v>
      </c>
      <c r="U162" s="44">
        <f t="shared" si="44"/>
        <v>0</v>
      </c>
      <c r="V162" s="44">
        <f t="shared" si="45"/>
        <v>0</v>
      </c>
      <c r="W162" s="44">
        <f t="shared" si="46"/>
        <v>0</v>
      </c>
      <c r="X162" s="44">
        <f t="shared" si="47"/>
        <v>0</v>
      </c>
    </row>
    <row r="163" spans="2:24" x14ac:dyDescent="0.25">
      <c r="B163" s="90">
        <v>12363930000</v>
      </c>
      <c r="C163" s="90">
        <v>-12.721289000000001</v>
      </c>
      <c r="E163" s="89">
        <f t="shared" si="32"/>
        <v>12.680110000000001</v>
      </c>
      <c r="F163" s="89">
        <f t="shared" si="33"/>
        <v>-14.6762</v>
      </c>
      <c r="G163" s="44">
        <f t="shared" si="34"/>
        <v>-14.979888000000001</v>
      </c>
      <c r="H163" s="44">
        <f t="shared" si="35"/>
        <v>-15.626987</v>
      </c>
      <c r="I163" s="44">
        <f t="shared" si="36"/>
        <v>0</v>
      </c>
      <c r="J163" s="44">
        <f t="shared" si="37"/>
        <v>0</v>
      </c>
      <c r="K163" s="44">
        <f t="shared" si="38"/>
        <v>0</v>
      </c>
      <c r="L163" s="44">
        <f t="shared" si="39"/>
        <v>0</v>
      </c>
      <c r="N163" s="90">
        <v>12363930000</v>
      </c>
      <c r="O163" s="90">
        <v>-38.273330999999999</v>
      </c>
      <c r="Q163" s="89">
        <f t="shared" si="40"/>
        <v>12.680110000000001</v>
      </c>
      <c r="R163" s="89">
        <f t="shared" si="41"/>
        <v>-40.198132000000001</v>
      </c>
      <c r="S163" s="44">
        <f t="shared" si="42"/>
        <v>-42.251511000000001</v>
      </c>
      <c r="T163" s="44">
        <f t="shared" si="43"/>
        <v>-43.190083000000001</v>
      </c>
      <c r="U163" s="44">
        <f t="shared" si="44"/>
        <v>0</v>
      </c>
      <c r="V163" s="44">
        <f t="shared" si="45"/>
        <v>0</v>
      </c>
      <c r="W163" s="44">
        <f t="shared" si="46"/>
        <v>0</v>
      </c>
      <c r="X163" s="44">
        <f t="shared" si="47"/>
        <v>0</v>
      </c>
    </row>
    <row r="164" spans="2:24" x14ac:dyDescent="0.25">
      <c r="B164" s="90">
        <v>12442975000</v>
      </c>
      <c r="C164" s="90">
        <v>-13.157476000000001</v>
      </c>
      <c r="E164" s="89">
        <f t="shared" si="32"/>
        <v>12.759155</v>
      </c>
      <c r="F164" s="89">
        <f t="shared" si="33"/>
        <v>-15.187699</v>
      </c>
      <c r="G164" s="44">
        <f t="shared" si="34"/>
        <v>-15.570416</v>
      </c>
      <c r="H164" s="44">
        <f t="shared" si="35"/>
        <v>-16.580013000000001</v>
      </c>
      <c r="I164" s="44">
        <f t="shared" si="36"/>
        <v>0</v>
      </c>
      <c r="J164" s="44">
        <f t="shared" si="37"/>
        <v>0</v>
      </c>
      <c r="K164" s="44">
        <f t="shared" si="38"/>
        <v>0</v>
      </c>
      <c r="L164" s="44">
        <f t="shared" si="39"/>
        <v>0</v>
      </c>
      <c r="N164" s="90">
        <v>12442975000</v>
      </c>
      <c r="O164" s="90">
        <v>-38.581017000000003</v>
      </c>
      <c r="Q164" s="89">
        <f t="shared" si="40"/>
        <v>12.759155</v>
      </c>
      <c r="R164" s="89">
        <f t="shared" si="41"/>
        <v>-39.256633999999998</v>
      </c>
      <c r="S164" s="44">
        <f t="shared" si="42"/>
        <v>-41.165751999999998</v>
      </c>
      <c r="T164" s="44">
        <f t="shared" si="43"/>
        <v>-43.212600999999999</v>
      </c>
      <c r="U164" s="44">
        <f t="shared" si="44"/>
        <v>0</v>
      </c>
      <c r="V164" s="44">
        <f t="shared" si="45"/>
        <v>0</v>
      </c>
      <c r="W164" s="44">
        <f t="shared" si="46"/>
        <v>0</v>
      </c>
      <c r="X164" s="44">
        <f t="shared" si="47"/>
        <v>0</v>
      </c>
    </row>
    <row r="165" spans="2:24" x14ac:dyDescent="0.25">
      <c r="B165" s="90">
        <v>12522020000</v>
      </c>
      <c r="C165" s="90">
        <v>-13.608447999999999</v>
      </c>
      <c r="E165" s="89">
        <f t="shared" si="32"/>
        <v>12.838200000000001</v>
      </c>
      <c r="F165" s="89">
        <f t="shared" si="33"/>
        <v>-15.717756</v>
      </c>
      <c r="G165" s="44">
        <f t="shared" si="34"/>
        <v>-16.146082</v>
      </c>
      <c r="H165" s="44">
        <f t="shared" si="35"/>
        <v>-17.775852</v>
      </c>
      <c r="I165" s="44">
        <f t="shared" si="36"/>
        <v>0</v>
      </c>
      <c r="J165" s="44">
        <f t="shared" si="37"/>
        <v>0</v>
      </c>
      <c r="K165" s="44">
        <f t="shared" si="38"/>
        <v>0</v>
      </c>
      <c r="L165" s="44">
        <f t="shared" si="39"/>
        <v>0</v>
      </c>
      <c r="N165" s="90">
        <v>12522020000</v>
      </c>
      <c r="O165" s="90">
        <v>-38.510674000000002</v>
      </c>
      <c r="Q165" s="89">
        <f t="shared" si="40"/>
        <v>12.838200000000001</v>
      </c>
      <c r="R165" s="89">
        <f t="shared" si="41"/>
        <v>-38.013343999999996</v>
      </c>
      <c r="S165" s="44">
        <f t="shared" si="42"/>
        <v>-40.323470999999998</v>
      </c>
      <c r="T165" s="44">
        <f t="shared" si="43"/>
        <v>-43.016303999999998</v>
      </c>
      <c r="U165" s="44">
        <f t="shared" si="44"/>
        <v>0</v>
      </c>
      <c r="V165" s="44">
        <f t="shared" si="45"/>
        <v>0</v>
      </c>
      <c r="W165" s="44">
        <f t="shared" si="46"/>
        <v>0</v>
      </c>
      <c r="X165" s="44">
        <f t="shared" si="47"/>
        <v>0</v>
      </c>
    </row>
    <row r="166" spans="2:24" x14ac:dyDescent="0.25">
      <c r="B166" s="90">
        <v>12601065000</v>
      </c>
      <c r="C166" s="90">
        <v>-14.114940000000001</v>
      </c>
      <c r="E166" s="89">
        <f t="shared" si="32"/>
        <v>12.917244999999999</v>
      </c>
      <c r="F166" s="89">
        <f t="shared" si="33"/>
        <v>-16.344028000000002</v>
      </c>
      <c r="G166" s="44">
        <f t="shared" si="34"/>
        <v>-16.993807</v>
      </c>
      <c r="H166" s="44">
        <f t="shared" si="35"/>
        <v>-19.075153</v>
      </c>
      <c r="I166" s="44">
        <f t="shared" si="36"/>
        <v>0</v>
      </c>
      <c r="J166" s="44">
        <f t="shared" si="37"/>
        <v>0</v>
      </c>
      <c r="K166" s="44">
        <f t="shared" si="38"/>
        <v>0</v>
      </c>
      <c r="L166" s="44">
        <f t="shared" si="39"/>
        <v>0</v>
      </c>
      <c r="N166" s="90">
        <v>12601065000</v>
      </c>
      <c r="O166" s="90">
        <v>-39.238875999999998</v>
      </c>
      <c r="Q166" s="89">
        <f t="shared" si="40"/>
        <v>12.917244999999999</v>
      </c>
      <c r="R166" s="89">
        <f t="shared" si="41"/>
        <v>-38.589489</v>
      </c>
      <c r="S166" s="44">
        <f t="shared" si="42"/>
        <v>-40.836109</v>
      </c>
      <c r="T166" s="44">
        <f t="shared" si="43"/>
        <v>-42.492694999999998</v>
      </c>
      <c r="U166" s="44">
        <f t="shared" si="44"/>
        <v>0</v>
      </c>
      <c r="V166" s="44">
        <f t="shared" si="45"/>
        <v>0</v>
      </c>
      <c r="W166" s="44">
        <f t="shared" si="46"/>
        <v>0</v>
      </c>
      <c r="X166" s="44">
        <f t="shared" si="47"/>
        <v>0</v>
      </c>
    </row>
    <row r="167" spans="2:24" x14ac:dyDescent="0.25">
      <c r="B167" s="90">
        <v>12680110000</v>
      </c>
      <c r="C167" s="90">
        <v>-14.6762</v>
      </c>
      <c r="E167" s="89">
        <f t="shared" si="32"/>
        <v>12.99629</v>
      </c>
      <c r="F167" s="89">
        <f t="shared" si="33"/>
        <v>-17.081990999999999</v>
      </c>
      <c r="G167" s="44">
        <f t="shared" si="34"/>
        <v>-18.024636999999998</v>
      </c>
      <c r="H167" s="44">
        <f t="shared" si="35"/>
        <v>-20.533031000000001</v>
      </c>
      <c r="I167" s="44">
        <f t="shared" si="36"/>
        <v>0</v>
      </c>
      <c r="J167" s="44">
        <f t="shared" si="37"/>
        <v>0</v>
      </c>
      <c r="K167" s="44">
        <f t="shared" si="38"/>
        <v>0</v>
      </c>
      <c r="L167" s="44">
        <f t="shared" si="39"/>
        <v>0</v>
      </c>
      <c r="N167" s="90">
        <v>12680110000</v>
      </c>
      <c r="O167" s="90">
        <v>-40.198132000000001</v>
      </c>
      <c r="Q167" s="89">
        <f t="shared" si="40"/>
        <v>12.99629</v>
      </c>
      <c r="R167" s="89">
        <f t="shared" si="41"/>
        <v>-38.063201999999997</v>
      </c>
      <c r="S167" s="44">
        <f t="shared" si="42"/>
        <v>-40.261749000000002</v>
      </c>
      <c r="T167" s="44">
        <f t="shared" si="43"/>
        <v>-41.906590000000001</v>
      </c>
      <c r="U167" s="44">
        <f t="shared" si="44"/>
        <v>0</v>
      </c>
      <c r="V167" s="44">
        <f t="shared" si="45"/>
        <v>0</v>
      </c>
      <c r="W167" s="44">
        <f t="shared" si="46"/>
        <v>0</v>
      </c>
      <c r="X167" s="44">
        <f t="shared" si="47"/>
        <v>0</v>
      </c>
    </row>
    <row r="168" spans="2:24" x14ac:dyDescent="0.25">
      <c r="B168" s="90">
        <v>12759155000</v>
      </c>
      <c r="C168" s="90">
        <v>-15.187699</v>
      </c>
      <c r="E168" s="89">
        <f t="shared" si="32"/>
        <v>13.075335000000001</v>
      </c>
      <c r="F168" s="89">
        <f t="shared" si="33"/>
        <v>-17.888846999999998</v>
      </c>
      <c r="G168" s="44">
        <f t="shared" si="34"/>
        <v>-19.450289000000001</v>
      </c>
      <c r="H168" s="44">
        <f t="shared" si="35"/>
        <v>-22.029527999999999</v>
      </c>
      <c r="I168" s="44">
        <f t="shared" si="36"/>
        <v>0</v>
      </c>
      <c r="J168" s="44">
        <f t="shared" si="37"/>
        <v>0</v>
      </c>
      <c r="K168" s="44">
        <f t="shared" si="38"/>
        <v>0</v>
      </c>
      <c r="L168" s="44">
        <f t="shared" si="39"/>
        <v>0</v>
      </c>
      <c r="N168" s="90">
        <v>12759155000</v>
      </c>
      <c r="O168" s="90">
        <v>-39.256633999999998</v>
      </c>
      <c r="Q168" s="89">
        <f t="shared" si="40"/>
        <v>13.075335000000001</v>
      </c>
      <c r="R168" s="89">
        <f t="shared" si="41"/>
        <v>-37.098044999999999</v>
      </c>
      <c r="S168" s="44">
        <f t="shared" si="42"/>
        <v>-39.231316</v>
      </c>
      <c r="T168" s="44">
        <f t="shared" si="43"/>
        <v>-41.295467000000002</v>
      </c>
      <c r="U168" s="44">
        <f t="shared" si="44"/>
        <v>0</v>
      </c>
      <c r="V168" s="44">
        <f t="shared" si="45"/>
        <v>0</v>
      </c>
      <c r="W168" s="44">
        <f t="shared" si="46"/>
        <v>0</v>
      </c>
      <c r="X168" s="44">
        <f t="shared" si="47"/>
        <v>0</v>
      </c>
    </row>
    <row r="169" spans="2:24" x14ac:dyDescent="0.25">
      <c r="B169" s="90">
        <v>12838200000</v>
      </c>
      <c r="C169" s="90">
        <v>-15.717756</v>
      </c>
      <c r="E169" s="89">
        <f t="shared" si="32"/>
        <v>13.15438</v>
      </c>
      <c r="F169" s="89">
        <f t="shared" si="33"/>
        <v>-18.731536999999999</v>
      </c>
      <c r="G169" s="44">
        <f t="shared" si="34"/>
        <v>-20.82987</v>
      </c>
      <c r="H169" s="44">
        <f t="shared" si="35"/>
        <v>-23.388501999999999</v>
      </c>
      <c r="I169" s="44">
        <f t="shared" si="36"/>
        <v>0</v>
      </c>
      <c r="J169" s="44">
        <f t="shared" si="37"/>
        <v>0</v>
      </c>
      <c r="K169" s="44">
        <f t="shared" si="38"/>
        <v>0</v>
      </c>
      <c r="L169" s="44">
        <f t="shared" si="39"/>
        <v>0</v>
      </c>
      <c r="N169" s="90">
        <v>12838200000</v>
      </c>
      <c r="O169" s="90">
        <v>-38.013343999999996</v>
      </c>
      <c r="Q169" s="89">
        <f t="shared" si="40"/>
        <v>13.15438</v>
      </c>
      <c r="R169" s="89">
        <f t="shared" si="41"/>
        <v>-36.134464000000001</v>
      </c>
      <c r="S169" s="44">
        <f t="shared" si="42"/>
        <v>-38.448310999999997</v>
      </c>
      <c r="T169" s="44">
        <f t="shared" si="43"/>
        <v>-40.504672999999997</v>
      </c>
      <c r="U169" s="44">
        <f t="shared" si="44"/>
        <v>0</v>
      </c>
      <c r="V169" s="44">
        <f t="shared" si="45"/>
        <v>0</v>
      </c>
      <c r="W169" s="44">
        <f t="shared" si="46"/>
        <v>0</v>
      </c>
      <c r="X169" s="44">
        <f t="shared" si="47"/>
        <v>0</v>
      </c>
    </row>
    <row r="170" spans="2:24" x14ac:dyDescent="0.25">
      <c r="B170" s="90">
        <v>12917245000</v>
      </c>
      <c r="C170" s="90">
        <v>-16.344028000000002</v>
      </c>
      <c r="E170" s="89">
        <f t="shared" si="32"/>
        <v>13.233425</v>
      </c>
      <c r="F170" s="89">
        <f t="shared" si="33"/>
        <v>-19.428007000000001</v>
      </c>
      <c r="G170" s="44">
        <f t="shared" si="34"/>
        <v>-21.672620999999999</v>
      </c>
      <c r="H170" s="44">
        <f t="shared" si="35"/>
        <v>-24.702580999999999</v>
      </c>
      <c r="I170" s="44">
        <f t="shared" si="36"/>
        <v>0</v>
      </c>
      <c r="J170" s="44">
        <f t="shared" si="37"/>
        <v>0</v>
      </c>
      <c r="K170" s="44">
        <f t="shared" si="38"/>
        <v>0</v>
      </c>
      <c r="L170" s="44">
        <f t="shared" si="39"/>
        <v>0</v>
      </c>
      <c r="N170" s="90">
        <v>12917245000</v>
      </c>
      <c r="O170" s="90">
        <v>-38.589489</v>
      </c>
      <c r="Q170" s="89">
        <f t="shared" si="40"/>
        <v>13.233425</v>
      </c>
      <c r="R170" s="89">
        <f t="shared" si="41"/>
        <v>-35.079056000000001</v>
      </c>
      <c r="S170" s="44">
        <f t="shared" si="42"/>
        <v>-37.412083000000003</v>
      </c>
      <c r="T170" s="44">
        <f t="shared" si="43"/>
        <v>-39.737018999999997</v>
      </c>
      <c r="U170" s="44">
        <f t="shared" si="44"/>
        <v>0</v>
      </c>
      <c r="V170" s="44">
        <f t="shared" si="45"/>
        <v>0</v>
      </c>
      <c r="W170" s="44">
        <f t="shared" si="46"/>
        <v>0</v>
      </c>
      <c r="X170" s="44">
        <f t="shared" si="47"/>
        <v>0</v>
      </c>
    </row>
    <row r="171" spans="2:24" x14ac:dyDescent="0.25">
      <c r="B171" s="90">
        <v>12996290000</v>
      </c>
      <c r="C171" s="90">
        <v>-17.081990999999999</v>
      </c>
      <c r="E171" s="89">
        <f t="shared" si="32"/>
        <v>13.312469999999999</v>
      </c>
      <c r="F171" s="89">
        <f t="shared" si="33"/>
        <v>-20.068629999999999</v>
      </c>
      <c r="G171" s="44">
        <f t="shared" si="34"/>
        <v>-22.429672</v>
      </c>
      <c r="H171" s="44">
        <f t="shared" si="35"/>
        <v>-25.896732</v>
      </c>
      <c r="I171" s="44">
        <f t="shared" si="36"/>
        <v>0</v>
      </c>
      <c r="J171" s="44">
        <f t="shared" si="37"/>
        <v>0</v>
      </c>
      <c r="K171" s="44">
        <f t="shared" si="38"/>
        <v>0</v>
      </c>
      <c r="L171" s="44">
        <f t="shared" si="39"/>
        <v>0</v>
      </c>
      <c r="N171" s="90">
        <v>12996290000</v>
      </c>
      <c r="O171" s="90">
        <v>-38.063201999999997</v>
      </c>
      <c r="Q171" s="89">
        <f t="shared" si="40"/>
        <v>13.312469999999999</v>
      </c>
      <c r="R171" s="89">
        <f t="shared" si="41"/>
        <v>-34.325966000000001</v>
      </c>
      <c r="S171" s="44">
        <f t="shared" si="42"/>
        <v>-36.599899000000001</v>
      </c>
      <c r="T171" s="44">
        <f t="shared" si="43"/>
        <v>-38.952117999999999</v>
      </c>
      <c r="U171" s="44">
        <f t="shared" si="44"/>
        <v>0</v>
      </c>
      <c r="V171" s="44">
        <f t="shared" si="45"/>
        <v>0</v>
      </c>
      <c r="W171" s="44">
        <f t="shared" si="46"/>
        <v>0</v>
      </c>
      <c r="X171" s="44">
        <f t="shared" si="47"/>
        <v>0</v>
      </c>
    </row>
    <row r="172" spans="2:24" x14ac:dyDescent="0.25">
      <c r="B172" s="90">
        <v>13075335000</v>
      </c>
      <c r="C172" s="90">
        <v>-17.888846999999998</v>
      </c>
      <c r="E172" s="89">
        <f t="shared" si="32"/>
        <v>13.391515</v>
      </c>
      <c r="F172" s="89">
        <f t="shared" si="33"/>
        <v>-20.753620000000002</v>
      </c>
      <c r="G172" s="44">
        <f t="shared" si="34"/>
        <v>-23.292542999999998</v>
      </c>
      <c r="H172" s="44">
        <f t="shared" si="35"/>
        <v>-26.997862000000001</v>
      </c>
      <c r="I172" s="44">
        <f t="shared" si="36"/>
        <v>0</v>
      </c>
      <c r="J172" s="44">
        <f t="shared" si="37"/>
        <v>0</v>
      </c>
      <c r="K172" s="44">
        <f t="shared" si="38"/>
        <v>0</v>
      </c>
      <c r="L172" s="44">
        <f t="shared" si="39"/>
        <v>0</v>
      </c>
      <c r="N172" s="90">
        <v>13075335000</v>
      </c>
      <c r="O172" s="90">
        <v>-37.098044999999999</v>
      </c>
      <c r="Q172" s="89">
        <f t="shared" si="40"/>
        <v>13.391515</v>
      </c>
      <c r="R172" s="89">
        <f t="shared" si="41"/>
        <v>-33.887005000000002</v>
      </c>
      <c r="S172" s="44">
        <f t="shared" si="42"/>
        <v>-36.312992000000001</v>
      </c>
      <c r="T172" s="44">
        <f t="shared" si="43"/>
        <v>-38.041018999999999</v>
      </c>
      <c r="U172" s="44">
        <f t="shared" si="44"/>
        <v>0</v>
      </c>
      <c r="V172" s="44">
        <f t="shared" si="45"/>
        <v>0</v>
      </c>
      <c r="W172" s="44">
        <f t="shared" si="46"/>
        <v>0</v>
      </c>
      <c r="X172" s="44">
        <f t="shared" si="47"/>
        <v>0</v>
      </c>
    </row>
    <row r="173" spans="2:24" x14ac:dyDescent="0.25">
      <c r="B173" s="90">
        <v>13154380000</v>
      </c>
      <c r="C173" s="90">
        <v>-18.731536999999999</v>
      </c>
      <c r="E173" s="89">
        <f t="shared" si="32"/>
        <v>13.470560000000001</v>
      </c>
      <c r="F173" s="89">
        <f t="shared" si="33"/>
        <v>-21.582117</v>
      </c>
      <c r="G173" s="44">
        <f t="shared" si="34"/>
        <v>-24.024384999999999</v>
      </c>
      <c r="H173" s="44">
        <f t="shared" si="35"/>
        <v>-28.387136000000002</v>
      </c>
      <c r="I173" s="44">
        <f t="shared" si="36"/>
        <v>0</v>
      </c>
      <c r="J173" s="44">
        <f t="shared" si="37"/>
        <v>0</v>
      </c>
      <c r="K173" s="44">
        <f t="shared" si="38"/>
        <v>0</v>
      </c>
      <c r="L173" s="44">
        <f t="shared" si="39"/>
        <v>0</v>
      </c>
      <c r="N173" s="90">
        <v>13154380000</v>
      </c>
      <c r="O173" s="90">
        <v>-36.134464000000001</v>
      </c>
      <c r="Q173" s="89">
        <f t="shared" si="40"/>
        <v>13.470560000000001</v>
      </c>
      <c r="R173" s="89">
        <f t="shared" si="41"/>
        <v>-32.722659999999998</v>
      </c>
      <c r="S173" s="44">
        <f t="shared" si="42"/>
        <v>-35.219048000000001</v>
      </c>
      <c r="T173" s="44">
        <f t="shared" si="43"/>
        <v>-37.250228999999997</v>
      </c>
      <c r="U173" s="44">
        <f t="shared" si="44"/>
        <v>0</v>
      </c>
      <c r="V173" s="44">
        <f t="shared" si="45"/>
        <v>0</v>
      </c>
      <c r="W173" s="44">
        <f t="shared" si="46"/>
        <v>0</v>
      </c>
      <c r="X173" s="44">
        <f t="shared" si="47"/>
        <v>0</v>
      </c>
    </row>
    <row r="174" spans="2:24" x14ac:dyDescent="0.25">
      <c r="B174" s="90">
        <v>13233425000</v>
      </c>
      <c r="C174" s="90">
        <v>-19.428007000000001</v>
      </c>
      <c r="E174" s="89">
        <f t="shared" si="32"/>
        <v>13.549605</v>
      </c>
      <c r="F174" s="89">
        <f t="shared" si="33"/>
        <v>-22.158097999999999</v>
      </c>
      <c r="G174" s="44">
        <f t="shared" si="34"/>
        <v>-24.643311000000001</v>
      </c>
      <c r="H174" s="44">
        <f t="shared" si="35"/>
        <v>-30.710882000000002</v>
      </c>
      <c r="I174" s="44">
        <f t="shared" si="36"/>
        <v>0</v>
      </c>
      <c r="J174" s="44">
        <f t="shared" si="37"/>
        <v>0</v>
      </c>
      <c r="K174" s="44">
        <f t="shared" si="38"/>
        <v>0</v>
      </c>
      <c r="L174" s="44">
        <f t="shared" si="39"/>
        <v>0</v>
      </c>
      <c r="N174" s="90">
        <v>13233425000</v>
      </c>
      <c r="O174" s="90">
        <v>-35.079056000000001</v>
      </c>
      <c r="Q174" s="89">
        <f t="shared" si="40"/>
        <v>13.549605</v>
      </c>
      <c r="R174" s="89">
        <f t="shared" si="41"/>
        <v>-25.398655000000002</v>
      </c>
      <c r="S174" s="44">
        <f t="shared" si="42"/>
        <v>-33.730240000000002</v>
      </c>
      <c r="T174" s="44">
        <f t="shared" si="43"/>
        <v>-36.507961000000002</v>
      </c>
      <c r="U174" s="44">
        <f t="shared" si="44"/>
        <v>0</v>
      </c>
      <c r="V174" s="44">
        <f t="shared" si="45"/>
        <v>0</v>
      </c>
      <c r="W174" s="44">
        <f t="shared" si="46"/>
        <v>0</v>
      </c>
      <c r="X174" s="44">
        <f t="shared" si="47"/>
        <v>0</v>
      </c>
    </row>
    <row r="175" spans="2:24" x14ac:dyDescent="0.25">
      <c r="B175" s="90">
        <v>13312470000</v>
      </c>
      <c r="C175" s="90">
        <v>-20.068629999999999</v>
      </c>
      <c r="E175" s="89">
        <f t="shared" si="32"/>
        <v>13.62865</v>
      </c>
      <c r="F175" s="89">
        <f t="shared" si="33"/>
        <v>-22.756360999999998</v>
      </c>
      <c r="G175" s="44">
        <f t="shared" si="34"/>
        <v>-25.506827999999999</v>
      </c>
      <c r="H175" s="44">
        <f t="shared" si="35"/>
        <v>-34.176707999999998</v>
      </c>
      <c r="I175" s="44">
        <f t="shared" si="36"/>
        <v>0</v>
      </c>
      <c r="J175" s="44">
        <f t="shared" si="37"/>
        <v>0</v>
      </c>
      <c r="K175" s="44">
        <f t="shared" si="38"/>
        <v>0</v>
      </c>
      <c r="L175" s="44">
        <f t="shared" si="39"/>
        <v>0</v>
      </c>
      <c r="N175" s="90">
        <v>13312470000</v>
      </c>
      <c r="O175" s="90">
        <v>-34.325966000000001</v>
      </c>
      <c r="Q175" s="89">
        <f t="shared" si="40"/>
        <v>13.62865</v>
      </c>
      <c r="R175" s="89">
        <f t="shared" si="41"/>
        <v>-18.028393000000001</v>
      </c>
      <c r="S175" s="44">
        <f t="shared" si="42"/>
        <v>-32.827376999999998</v>
      </c>
      <c r="T175" s="44">
        <f t="shared" si="43"/>
        <v>-35.587757000000003</v>
      </c>
      <c r="U175" s="44">
        <f t="shared" si="44"/>
        <v>0</v>
      </c>
      <c r="V175" s="44">
        <f t="shared" si="45"/>
        <v>0</v>
      </c>
      <c r="W175" s="44">
        <f t="shared" si="46"/>
        <v>0</v>
      </c>
      <c r="X175" s="44">
        <f t="shared" si="47"/>
        <v>0</v>
      </c>
    </row>
    <row r="176" spans="2:24" x14ac:dyDescent="0.25">
      <c r="B176" s="90">
        <v>13391515000</v>
      </c>
      <c r="C176" s="90">
        <v>-20.753620000000002</v>
      </c>
      <c r="E176" s="89">
        <f t="shared" si="32"/>
        <v>13.707694999999999</v>
      </c>
      <c r="F176" s="89">
        <f t="shared" si="33"/>
        <v>-23.632550999999999</v>
      </c>
      <c r="G176" s="44">
        <f t="shared" si="34"/>
        <v>-26.849246999999998</v>
      </c>
      <c r="H176" s="44">
        <f t="shared" si="35"/>
        <v>-38.045726999999999</v>
      </c>
      <c r="I176" s="44">
        <f t="shared" si="36"/>
        <v>0</v>
      </c>
      <c r="J176" s="44">
        <f t="shared" si="37"/>
        <v>0</v>
      </c>
      <c r="K176" s="44">
        <f t="shared" si="38"/>
        <v>0</v>
      </c>
      <c r="L176" s="44">
        <f t="shared" si="39"/>
        <v>0</v>
      </c>
      <c r="N176" s="90">
        <v>13391515000</v>
      </c>
      <c r="O176" s="90">
        <v>-33.887005000000002</v>
      </c>
      <c r="Q176" s="89">
        <f t="shared" si="40"/>
        <v>13.707694999999999</v>
      </c>
      <c r="R176" s="89">
        <f t="shared" si="41"/>
        <v>-16.020171999999999</v>
      </c>
      <c r="S176" s="44">
        <f t="shared" si="42"/>
        <v>-32.517277</v>
      </c>
      <c r="T176" s="44">
        <f t="shared" si="43"/>
        <v>-34.407989999999998</v>
      </c>
      <c r="U176" s="44">
        <f t="shared" si="44"/>
        <v>0</v>
      </c>
      <c r="V176" s="44">
        <f t="shared" si="45"/>
        <v>0</v>
      </c>
      <c r="W176" s="44">
        <f t="shared" si="46"/>
        <v>0</v>
      </c>
      <c r="X176" s="44">
        <f t="shared" si="47"/>
        <v>0</v>
      </c>
    </row>
    <row r="177" spans="2:24" x14ac:dyDescent="0.25">
      <c r="B177" s="90">
        <v>13470560000</v>
      </c>
      <c r="C177" s="90">
        <v>-21.582117</v>
      </c>
      <c r="E177" s="89">
        <f t="shared" si="32"/>
        <v>13.78674</v>
      </c>
      <c r="F177" s="89">
        <f t="shared" si="33"/>
        <v>-25.015207</v>
      </c>
      <c r="G177" s="44">
        <f t="shared" si="34"/>
        <v>-28.944105</v>
      </c>
      <c r="H177" s="44">
        <f t="shared" si="35"/>
        <v>-42.167786</v>
      </c>
      <c r="I177" s="44">
        <f t="shared" si="36"/>
        <v>0</v>
      </c>
      <c r="J177" s="44">
        <f t="shared" si="37"/>
        <v>0</v>
      </c>
      <c r="K177" s="44">
        <f t="shared" si="38"/>
        <v>0</v>
      </c>
      <c r="L177" s="44">
        <f t="shared" si="39"/>
        <v>0</v>
      </c>
      <c r="N177" s="90">
        <v>13470560000</v>
      </c>
      <c r="O177" s="90">
        <v>-32.722659999999998</v>
      </c>
      <c r="Q177" s="89">
        <f t="shared" si="40"/>
        <v>13.78674</v>
      </c>
      <c r="R177" s="89">
        <f t="shared" si="41"/>
        <v>-11.443295000000001</v>
      </c>
      <c r="S177" s="44">
        <f t="shared" si="42"/>
        <v>-25.056978000000001</v>
      </c>
      <c r="T177" s="44">
        <f t="shared" si="43"/>
        <v>-33.279552000000002</v>
      </c>
      <c r="U177" s="44">
        <f t="shared" si="44"/>
        <v>0</v>
      </c>
      <c r="V177" s="44">
        <f t="shared" si="45"/>
        <v>0</v>
      </c>
      <c r="W177" s="44">
        <f t="shared" si="46"/>
        <v>0</v>
      </c>
      <c r="X177" s="44">
        <f t="shared" si="47"/>
        <v>0</v>
      </c>
    </row>
    <row r="178" spans="2:24" x14ac:dyDescent="0.25">
      <c r="B178" s="90">
        <v>13549605000</v>
      </c>
      <c r="C178" s="90">
        <v>-22.158097999999999</v>
      </c>
      <c r="E178" s="89">
        <f t="shared" si="32"/>
        <v>13.865785000000001</v>
      </c>
      <c r="F178" s="89">
        <f t="shared" si="33"/>
        <v>-26.291941000000001</v>
      </c>
      <c r="G178" s="44">
        <f t="shared" si="34"/>
        <v>-31.012764000000001</v>
      </c>
      <c r="H178" s="44">
        <f t="shared" si="35"/>
        <v>-46.150021000000002</v>
      </c>
      <c r="I178" s="44">
        <f t="shared" si="36"/>
        <v>0</v>
      </c>
      <c r="J178" s="44">
        <f t="shared" si="37"/>
        <v>0</v>
      </c>
      <c r="K178" s="44">
        <f t="shared" si="38"/>
        <v>0</v>
      </c>
      <c r="L178" s="44">
        <f t="shared" si="39"/>
        <v>0</v>
      </c>
      <c r="N178" s="90">
        <v>13549605000</v>
      </c>
      <c r="O178" s="90">
        <v>-25.398655000000002</v>
      </c>
      <c r="Q178" s="89">
        <f t="shared" si="40"/>
        <v>13.865785000000001</v>
      </c>
      <c r="R178" s="89">
        <f t="shared" si="41"/>
        <v>-10.571808000000001</v>
      </c>
      <c r="S178" s="44">
        <f t="shared" si="42"/>
        <v>-14.600503</v>
      </c>
      <c r="T178" s="44">
        <f t="shared" si="43"/>
        <v>-30.798717</v>
      </c>
      <c r="U178" s="44">
        <f t="shared" si="44"/>
        <v>0</v>
      </c>
      <c r="V178" s="44">
        <f t="shared" si="45"/>
        <v>0</v>
      </c>
      <c r="W178" s="44">
        <f t="shared" si="46"/>
        <v>0</v>
      </c>
      <c r="X178" s="44">
        <f t="shared" si="47"/>
        <v>0</v>
      </c>
    </row>
    <row r="179" spans="2:24" x14ac:dyDescent="0.25">
      <c r="B179" s="90">
        <v>13628650000</v>
      </c>
      <c r="C179" s="90">
        <v>-22.756360999999998</v>
      </c>
      <c r="E179" s="89">
        <f t="shared" si="32"/>
        <v>13.94483</v>
      </c>
      <c r="F179" s="89">
        <f t="shared" si="33"/>
        <v>-27.709216999999999</v>
      </c>
      <c r="G179" s="44">
        <f t="shared" si="34"/>
        <v>-35.382339000000002</v>
      </c>
      <c r="H179" s="44">
        <f t="shared" si="35"/>
        <v>-49.141337999999998</v>
      </c>
      <c r="I179" s="44">
        <f t="shared" si="36"/>
        <v>0</v>
      </c>
      <c r="J179" s="44">
        <f t="shared" si="37"/>
        <v>0</v>
      </c>
      <c r="K179" s="44">
        <f t="shared" si="38"/>
        <v>0</v>
      </c>
      <c r="L179" s="44">
        <f t="shared" si="39"/>
        <v>0</v>
      </c>
      <c r="N179" s="90">
        <v>13628650000</v>
      </c>
      <c r="O179" s="90">
        <v>-18.028393000000001</v>
      </c>
      <c r="Q179" s="89">
        <f t="shared" si="40"/>
        <v>13.94483</v>
      </c>
      <c r="R179" s="89">
        <f t="shared" si="41"/>
        <v>-10.728852</v>
      </c>
      <c r="S179" s="44">
        <f t="shared" si="42"/>
        <v>-14.037046</v>
      </c>
      <c r="T179" s="44">
        <f t="shared" si="43"/>
        <v>-26.832878000000001</v>
      </c>
      <c r="U179" s="44">
        <f t="shared" si="44"/>
        <v>0</v>
      </c>
      <c r="V179" s="44">
        <f t="shared" si="45"/>
        <v>0</v>
      </c>
      <c r="W179" s="44">
        <f t="shared" si="46"/>
        <v>0</v>
      </c>
      <c r="X179" s="44">
        <f t="shared" si="47"/>
        <v>0</v>
      </c>
    </row>
    <row r="180" spans="2:24" x14ac:dyDescent="0.25">
      <c r="B180" s="90">
        <v>13707695000</v>
      </c>
      <c r="C180" s="90">
        <v>-23.632550999999999</v>
      </c>
      <c r="E180" s="89">
        <f t="shared" si="32"/>
        <v>14.023875</v>
      </c>
      <c r="F180" s="89">
        <f t="shared" si="33"/>
        <v>-30.779786999999999</v>
      </c>
      <c r="G180" s="44">
        <f t="shared" si="34"/>
        <v>-46.504387000000001</v>
      </c>
      <c r="H180" s="44">
        <f t="shared" si="35"/>
        <v>-50.893859999999997</v>
      </c>
      <c r="I180" s="44">
        <f t="shared" si="36"/>
        <v>0</v>
      </c>
      <c r="J180" s="44">
        <f t="shared" si="37"/>
        <v>0</v>
      </c>
      <c r="K180" s="44">
        <f t="shared" si="38"/>
        <v>0</v>
      </c>
      <c r="L180" s="44">
        <f t="shared" si="39"/>
        <v>0</v>
      </c>
      <c r="N180" s="90">
        <v>13707695000</v>
      </c>
      <c r="O180" s="90">
        <v>-16.020171999999999</v>
      </c>
      <c r="Q180" s="89">
        <f t="shared" si="40"/>
        <v>14.023875</v>
      </c>
      <c r="R180" s="89">
        <f t="shared" si="41"/>
        <v>-10.901945</v>
      </c>
      <c r="S180" s="44">
        <f t="shared" si="42"/>
        <v>-12.517272</v>
      </c>
      <c r="T180" s="44">
        <f t="shared" si="43"/>
        <v>-23.086006000000001</v>
      </c>
      <c r="U180" s="44">
        <f t="shared" si="44"/>
        <v>0</v>
      </c>
      <c r="V180" s="44">
        <f t="shared" si="45"/>
        <v>0</v>
      </c>
      <c r="W180" s="44">
        <f t="shared" si="46"/>
        <v>0</v>
      </c>
      <c r="X180" s="44">
        <f t="shared" si="47"/>
        <v>0</v>
      </c>
    </row>
    <row r="181" spans="2:24" x14ac:dyDescent="0.25">
      <c r="B181" s="90">
        <v>13786740000</v>
      </c>
      <c r="C181" s="90">
        <v>-25.015207</v>
      </c>
      <c r="E181" s="89">
        <f t="shared" si="32"/>
        <v>14.102919999999999</v>
      </c>
      <c r="F181" s="89">
        <f t="shared" si="33"/>
        <v>-35.730808000000003</v>
      </c>
      <c r="G181" s="44">
        <f t="shared" si="34"/>
        <v>-49.740634999999997</v>
      </c>
      <c r="H181" s="44">
        <f t="shared" si="35"/>
        <v>-52.306435</v>
      </c>
      <c r="I181" s="44">
        <f t="shared" si="36"/>
        <v>0</v>
      </c>
      <c r="J181" s="44">
        <f t="shared" si="37"/>
        <v>0</v>
      </c>
      <c r="K181" s="44">
        <f t="shared" si="38"/>
        <v>0</v>
      </c>
      <c r="L181" s="44">
        <f t="shared" si="39"/>
        <v>0</v>
      </c>
      <c r="N181" s="90">
        <v>13786740000</v>
      </c>
      <c r="O181" s="90">
        <v>-11.443295000000001</v>
      </c>
      <c r="Q181" s="89">
        <f t="shared" si="40"/>
        <v>14.102919999999999</v>
      </c>
      <c r="R181" s="89">
        <f t="shared" si="41"/>
        <v>-11.117018</v>
      </c>
      <c r="S181" s="44">
        <f t="shared" si="42"/>
        <v>-11.588965999999999</v>
      </c>
      <c r="T181" s="44">
        <f t="shared" si="43"/>
        <v>-19.803878999999998</v>
      </c>
      <c r="U181" s="44">
        <f t="shared" si="44"/>
        <v>0</v>
      </c>
      <c r="V181" s="44">
        <f t="shared" si="45"/>
        <v>0</v>
      </c>
      <c r="W181" s="44">
        <f t="shared" si="46"/>
        <v>0</v>
      </c>
      <c r="X181" s="44">
        <f t="shared" si="47"/>
        <v>0</v>
      </c>
    </row>
    <row r="182" spans="2:24" x14ac:dyDescent="0.25">
      <c r="B182" s="90">
        <v>13865785000</v>
      </c>
      <c r="C182" s="90">
        <v>-26.291941000000001</v>
      </c>
      <c r="E182" s="89">
        <f t="shared" si="32"/>
        <v>14.181965</v>
      </c>
      <c r="F182" s="89">
        <f t="shared" si="33"/>
        <v>-43.655205000000002</v>
      </c>
      <c r="G182" s="44">
        <f t="shared" si="34"/>
        <v>-51.126914999999997</v>
      </c>
      <c r="H182" s="44">
        <f t="shared" si="35"/>
        <v>-53.410933999999997</v>
      </c>
      <c r="I182" s="44">
        <f t="shared" si="36"/>
        <v>0</v>
      </c>
      <c r="J182" s="44">
        <f t="shared" si="37"/>
        <v>0</v>
      </c>
      <c r="K182" s="44">
        <f t="shared" si="38"/>
        <v>0</v>
      </c>
      <c r="L182" s="44">
        <f t="shared" si="39"/>
        <v>0</v>
      </c>
      <c r="N182" s="90">
        <v>13865785000</v>
      </c>
      <c r="O182" s="90">
        <v>-10.571808000000001</v>
      </c>
      <c r="Q182" s="89">
        <f t="shared" si="40"/>
        <v>14.181965</v>
      </c>
      <c r="R182" s="89">
        <f t="shared" si="41"/>
        <v>-11.611278</v>
      </c>
      <c r="S182" s="44">
        <f t="shared" si="42"/>
        <v>-12.031715999999999</v>
      </c>
      <c r="T182" s="44">
        <f t="shared" si="43"/>
        <v>-16.662285000000001</v>
      </c>
      <c r="U182" s="44">
        <f t="shared" si="44"/>
        <v>0</v>
      </c>
      <c r="V182" s="44">
        <f t="shared" si="45"/>
        <v>0</v>
      </c>
      <c r="W182" s="44">
        <f t="shared" si="46"/>
        <v>0</v>
      </c>
      <c r="X182" s="44">
        <f t="shared" si="47"/>
        <v>0</v>
      </c>
    </row>
    <row r="183" spans="2:24" x14ac:dyDescent="0.25">
      <c r="B183" s="90">
        <v>13944830000</v>
      </c>
      <c r="C183" s="90">
        <v>-27.709216999999999</v>
      </c>
      <c r="E183" s="89">
        <f t="shared" si="32"/>
        <v>14.261010000000001</v>
      </c>
      <c r="F183" s="89">
        <f t="shared" si="33"/>
        <v>-49.882328000000001</v>
      </c>
      <c r="G183" s="44">
        <f t="shared" si="34"/>
        <v>-51.671478</v>
      </c>
      <c r="H183" s="44">
        <f t="shared" si="35"/>
        <v>-54.199539000000001</v>
      </c>
      <c r="I183" s="44">
        <f t="shared" si="36"/>
        <v>0</v>
      </c>
      <c r="J183" s="44">
        <f t="shared" si="37"/>
        <v>0</v>
      </c>
      <c r="K183" s="44">
        <f t="shared" si="38"/>
        <v>0</v>
      </c>
      <c r="L183" s="44">
        <f t="shared" si="39"/>
        <v>0</v>
      </c>
      <c r="N183" s="90">
        <v>13944830000</v>
      </c>
      <c r="O183" s="90">
        <v>-10.728852</v>
      </c>
      <c r="Q183" s="89">
        <f t="shared" si="40"/>
        <v>14.261010000000001</v>
      </c>
      <c r="R183" s="89">
        <f t="shared" si="41"/>
        <v>-12.088984</v>
      </c>
      <c r="S183" s="44">
        <f t="shared" si="42"/>
        <v>-12.460216000000001</v>
      </c>
      <c r="T183" s="44">
        <f t="shared" si="43"/>
        <v>-15.178463000000001</v>
      </c>
      <c r="U183" s="44">
        <f t="shared" si="44"/>
        <v>0</v>
      </c>
      <c r="V183" s="44">
        <f t="shared" si="45"/>
        <v>0</v>
      </c>
      <c r="W183" s="44">
        <f t="shared" si="46"/>
        <v>0</v>
      </c>
      <c r="X183" s="44">
        <f t="shared" si="47"/>
        <v>0</v>
      </c>
    </row>
    <row r="184" spans="2:24" x14ac:dyDescent="0.25">
      <c r="B184" s="90">
        <v>14023875000</v>
      </c>
      <c r="C184" s="90">
        <v>-30.779786999999999</v>
      </c>
      <c r="E184" s="89">
        <f t="shared" si="32"/>
        <v>14.340055</v>
      </c>
      <c r="F184" s="89">
        <f t="shared" si="33"/>
        <v>-50.946990999999997</v>
      </c>
      <c r="G184" s="44">
        <f t="shared" si="34"/>
        <v>-53.058143999999999</v>
      </c>
      <c r="H184" s="44">
        <f t="shared" si="35"/>
        <v>-55.040351999999999</v>
      </c>
      <c r="I184" s="44">
        <f t="shared" si="36"/>
        <v>0</v>
      </c>
      <c r="J184" s="44">
        <f t="shared" si="37"/>
        <v>0</v>
      </c>
      <c r="K184" s="44">
        <f t="shared" si="38"/>
        <v>0</v>
      </c>
      <c r="L184" s="44">
        <f t="shared" si="39"/>
        <v>0</v>
      </c>
      <c r="N184" s="90">
        <v>14023875000</v>
      </c>
      <c r="O184" s="90">
        <v>-10.901945</v>
      </c>
      <c r="Q184" s="89">
        <f t="shared" si="40"/>
        <v>14.340055</v>
      </c>
      <c r="R184" s="89">
        <f t="shared" si="41"/>
        <v>-12.553553000000001</v>
      </c>
      <c r="S184" s="44">
        <f t="shared" si="42"/>
        <v>-12.801443000000001</v>
      </c>
      <c r="T184" s="44">
        <f t="shared" si="43"/>
        <v>-15.500377</v>
      </c>
      <c r="U184" s="44">
        <f t="shared" si="44"/>
        <v>0</v>
      </c>
      <c r="V184" s="44">
        <f t="shared" si="45"/>
        <v>0</v>
      </c>
      <c r="W184" s="44">
        <f t="shared" si="46"/>
        <v>0</v>
      </c>
      <c r="X184" s="44">
        <f t="shared" si="47"/>
        <v>0</v>
      </c>
    </row>
    <row r="185" spans="2:24" x14ac:dyDescent="0.25">
      <c r="B185" s="90">
        <v>14102920000</v>
      </c>
      <c r="C185" s="90">
        <v>-35.730808000000003</v>
      </c>
      <c r="E185" s="89">
        <f t="shared" si="32"/>
        <v>14.4191</v>
      </c>
      <c r="F185" s="89">
        <f t="shared" si="33"/>
        <v>-50.986542</v>
      </c>
      <c r="G185" s="44">
        <f t="shared" si="34"/>
        <v>-54.168788999999997</v>
      </c>
      <c r="H185" s="44">
        <f t="shared" si="35"/>
        <v>-55.840553</v>
      </c>
      <c r="I185" s="44">
        <f t="shared" si="36"/>
        <v>0</v>
      </c>
      <c r="J185" s="44">
        <f t="shared" si="37"/>
        <v>0</v>
      </c>
      <c r="K185" s="44">
        <f t="shared" si="38"/>
        <v>0</v>
      </c>
      <c r="L185" s="44">
        <f t="shared" si="39"/>
        <v>0</v>
      </c>
      <c r="N185" s="90">
        <v>14102920000</v>
      </c>
      <c r="O185" s="90">
        <v>-11.117018</v>
      </c>
      <c r="Q185" s="89">
        <f t="shared" si="40"/>
        <v>14.4191</v>
      </c>
      <c r="R185" s="89">
        <f t="shared" si="41"/>
        <v>-13.155497</v>
      </c>
      <c r="S185" s="44">
        <f t="shared" si="42"/>
        <v>-13.476725999999999</v>
      </c>
      <c r="T185" s="44">
        <f t="shared" si="43"/>
        <v>-16.049296999999999</v>
      </c>
      <c r="U185" s="44">
        <f t="shared" si="44"/>
        <v>0</v>
      </c>
      <c r="V185" s="44">
        <f t="shared" si="45"/>
        <v>0</v>
      </c>
      <c r="W185" s="44">
        <f t="shared" si="46"/>
        <v>0</v>
      </c>
      <c r="X185" s="44">
        <f t="shared" si="47"/>
        <v>0</v>
      </c>
    </row>
    <row r="186" spans="2:24" x14ac:dyDescent="0.25">
      <c r="B186" s="90">
        <v>14181965000</v>
      </c>
      <c r="C186" s="90">
        <v>-43.655205000000002</v>
      </c>
      <c r="E186" s="89">
        <f t="shared" si="32"/>
        <v>14.498144999999999</v>
      </c>
      <c r="F186" s="89">
        <f t="shared" si="33"/>
        <v>-52.188491999999997</v>
      </c>
      <c r="G186" s="44">
        <f t="shared" si="34"/>
        <v>-54.586010000000002</v>
      </c>
      <c r="H186" s="44">
        <f t="shared" si="35"/>
        <v>-56.498108000000002</v>
      </c>
      <c r="I186" s="44">
        <f t="shared" si="36"/>
        <v>0</v>
      </c>
      <c r="J186" s="44">
        <f t="shared" si="37"/>
        <v>0</v>
      </c>
      <c r="K186" s="44">
        <f t="shared" si="38"/>
        <v>0</v>
      </c>
      <c r="L186" s="44">
        <f t="shared" si="39"/>
        <v>0</v>
      </c>
      <c r="N186" s="90">
        <v>14181965000</v>
      </c>
      <c r="O186" s="90">
        <v>-11.611278</v>
      </c>
      <c r="Q186" s="89">
        <f t="shared" si="40"/>
        <v>14.498144999999999</v>
      </c>
      <c r="R186" s="89">
        <f t="shared" si="41"/>
        <v>-13.667794000000001</v>
      </c>
      <c r="S186" s="44">
        <f t="shared" si="42"/>
        <v>-14.161675000000001</v>
      </c>
      <c r="T186" s="44">
        <f t="shared" si="43"/>
        <v>-17.094218999999999</v>
      </c>
      <c r="U186" s="44">
        <f t="shared" si="44"/>
        <v>0</v>
      </c>
      <c r="V186" s="44">
        <f t="shared" si="45"/>
        <v>0</v>
      </c>
      <c r="W186" s="44">
        <f t="shared" si="46"/>
        <v>0</v>
      </c>
      <c r="X186" s="44">
        <f t="shared" si="47"/>
        <v>0</v>
      </c>
    </row>
    <row r="187" spans="2:24" x14ac:dyDescent="0.25">
      <c r="B187" s="90">
        <v>14261010000</v>
      </c>
      <c r="C187" s="90">
        <v>-49.882328000000001</v>
      </c>
      <c r="E187" s="89">
        <f t="shared" si="32"/>
        <v>14.57719</v>
      </c>
      <c r="F187" s="89">
        <f t="shared" si="33"/>
        <v>-52.636992999999997</v>
      </c>
      <c r="G187" s="44">
        <f t="shared" si="34"/>
        <v>-54.747588999999998</v>
      </c>
      <c r="H187" s="44">
        <f t="shared" si="35"/>
        <v>-56.921799</v>
      </c>
      <c r="I187" s="44">
        <f t="shared" si="36"/>
        <v>0</v>
      </c>
      <c r="J187" s="44">
        <f t="shared" si="37"/>
        <v>0</v>
      </c>
      <c r="K187" s="44">
        <f t="shared" si="38"/>
        <v>0</v>
      </c>
      <c r="L187" s="44">
        <f t="shared" si="39"/>
        <v>0</v>
      </c>
      <c r="N187" s="90">
        <v>14261010000</v>
      </c>
      <c r="O187" s="90">
        <v>-12.088984</v>
      </c>
      <c r="Q187" s="89">
        <f t="shared" si="40"/>
        <v>14.57719</v>
      </c>
      <c r="R187" s="89">
        <f t="shared" si="41"/>
        <v>-14.175859000000001</v>
      </c>
      <c r="S187" s="44">
        <f t="shared" si="42"/>
        <v>-14.759995999999999</v>
      </c>
      <c r="T187" s="44">
        <f t="shared" si="43"/>
        <v>-19.547353999999999</v>
      </c>
      <c r="U187" s="44">
        <f t="shared" si="44"/>
        <v>0</v>
      </c>
      <c r="V187" s="44">
        <f t="shared" si="45"/>
        <v>0</v>
      </c>
      <c r="W187" s="44">
        <f t="shared" si="46"/>
        <v>0</v>
      </c>
      <c r="X187" s="44">
        <f t="shared" si="47"/>
        <v>0</v>
      </c>
    </row>
    <row r="188" spans="2:24" x14ac:dyDescent="0.25">
      <c r="B188" s="90">
        <v>14340055000</v>
      </c>
      <c r="C188" s="90">
        <v>-50.946990999999997</v>
      </c>
      <c r="E188" s="89">
        <f t="shared" si="32"/>
        <v>14.656235000000001</v>
      </c>
      <c r="F188" s="89">
        <f t="shared" si="33"/>
        <v>-53.205975000000002</v>
      </c>
      <c r="G188" s="44">
        <f t="shared" si="34"/>
        <v>-55.379294999999999</v>
      </c>
      <c r="H188" s="44">
        <f t="shared" si="35"/>
        <v>-57.339443000000003</v>
      </c>
      <c r="I188" s="44">
        <f t="shared" si="36"/>
        <v>0</v>
      </c>
      <c r="J188" s="44">
        <f t="shared" si="37"/>
        <v>0</v>
      </c>
      <c r="K188" s="44">
        <f t="shared" si="38"/>
        <v>0</v>
      </c>
      <c r="L188" s="44">
        <f t="shared" si="39"/>
        <v>0</v>
      </c>
      <c r="N188" s="90">
        <v>14340055000</v>
      </c>
      <c r="O188" s="90">
        <v>-12.553553000000001</v>
      </c>
      <c r="Q188" s="89">
        <f t="shared" si="40"/>
        <v>14.656235000000001</v>
      </c>
      <c r="R188" s="89">
        <f t="shared" si="41"/>
        <v>-14.824201</v>
      </c>
      <c r="S188" s="44">
        <f t="shared" si="42"/>
        <v>-15.746776000000001</v>
      </c>
      <c r="T188" s="44">
        <f t="shared" si="43"/>
        <v>-22.900435999999999</v>
      </c>
      <c r="U188" s="44">
        <f t="shared" si="44"/>
        <v>0</v>
      </c>
      <c r="V188" s="44">
        <f t="shared" si="45"/>
        <v>0</v>
      </c>
      <c r="W188" s="44">
        <f t="shared" si="46"/>
        <v>0</v>
      </c>
      <c r="X188" s="44">
        <f t="shared" si="47"/>
        <v>0</v>
      </c>
    </row>
    <row r="189" spans="2:24" x14ac:dyDescent="0.25">
      <c r="B189" s="90">
        <v>14419100000</v>
      </c>
      <c r="C189" s="90">
        <v>-50.986542</v>
      </c>
      <c r="E189" s="89">
        <f t="shared" si="32"/>
        <v>14.735279999999999</v>
      </c>
      <c r="F189" s="89">
        <f t="shared" si="33"/>
        <v>-53.421089000000002</v>
      </c>
      <c r="G189" s="44">
        <f t="shared" si="34"/>
        <v>-56.465758999999998</v>
      </c>
      <c r="H189" s="44">
        <f t="shared" si="35"/>
        <v>-57.555942999999999</v>
      </c>
      <c r="I189" s="44">
        <f t="shared" si="36"/>
        <v>0</v>
      </c>
      <c r="J189" s="44">
        <f t="shared" si="37"/>
        <v>0</v>
      </c>
      <c r="K189" s="44">
        <f t="shared" si="38"/>
        <v>0</v>
      </c>
      <c r="L189" s="44">
        <f t="shared" si="39"/>
        <v>0</v>
      </c>
      <c r="N189" s="90">
        <v>14419100000</v>
      </c>
      <c r="O189" s="90">
        <v>-13.155497</v>
      </c>
      <c r="Q189" s="89">
        <f t="shared" si="40"/>
        <v>14.735279999999999</v>
      </c>
      <c r="R189" s="89">
        <f t="shared" si="41"/>
        <v>-15.505521</v>
      </c>
      <c r="S189" s="44">
        <f t="shared" si="42"/>
        <v>-17.507128000000002</v>
      </c>
      <c r="T189" s="44">
        <f t="shared" si="43"/>
        <v>-26.883194</v>
      </c>
      <c r="U189" s="44">
        <f t="shared" si="44"/>
        <v>0</v>
      </c>
      <c r="V189" s="44">
        <f t="shared" si="45"/>
        <v>0</v>
      </c>
      <c r="W189" s="44">
        <f t="shared" si="46"/>
        <v>0</v>
      </c>
      <c r="X189" s="44">
        <f t="shared" si="47"/>
        <v>0</v>
      </c>
    </row>
    <row r="190" spans="2:24" x14ac:dyDescent="0.25">
      <c r="B190" s="90">
        <v>14498145000</v>
      </c>
      <c r="C190" s="90">
        <v>-52.188491999999997</v>
      </c>
      <c r="E190" s="89">
        <f t="shared" si="32"/>
        <v>14.814325</v>
      </c>
      <c r="F190" s="89">
        <f t="shared" si="33"/>
        <v>-53.754013</v>
      </c>
      <c r="G190" s="44">
        <f t="shared" si="34"/>
        <v>-55.981152000000002</v>
      </c>
      <c r="H190" s="44">
        <f t="shared" si="35"/>
        <v>-57.386035999999997</v>
      </c>
      <c r="I190" s="44">
        <f t="shared" si="36"/>
        <v>0</v>
      </c>
      <c r="J190" s="44">
        <f t="shared" si="37"/>
        <v>0</v>
      </c>
      <c r="K190" s="44">
        <f t="shared" si="38"/>
        <v>0</v>
      </c>
      <c r="L190" s="44">
        <f t="shared" si="39"/>
        <v>0</v>
      </c>
      <c r="N190" s="90">
        <v>14498145000</v>
      </c>
      <c r="O190" s="90">
        <v>-13.667794000000001</v>
      </c>
      <c r="Q190" s="89">
        <f t="shared" si="40"/>
        <v>14.814325</v>
      </c>
      <c r="R190" s="89">
        <f t="shared" si="41"/>
        <v>-16.358522000000001</v>
      </c>
      <c r="S190" s="44">
        <f t="shared" si="42"/>
        <v>-19.019093000000002</v>
      </c>
      <c r="T190" s="44">
        <f t="shared" si="43"/>
        <v>-31.382465</v>
      </c>
      <c r="U190" s="44">
        <f t="shared" si="44"/>
        <v>0</v>
      </c>
      <c r="V190" s="44">
        <f t="shared" si="45"/>
        <v>0</v>
      </c>
      <c r="W190" s="44">
        <f t="shared" si="46"/>
        <v>0</v>
      </c>
      <c r="X190" s="44">
        <f t="shared" si="47"/>
        <v>0</v>
      </c>
    </row>
    <row r="191" spans="2:24" x14ac:dyDescent="0.25">
      <c r="B191" s="90">
        <v>14577190000</v>
      </c>
      <c r="C191" s="90">
        <v>-52.636992999999997</v>
      </c>
      <c r="E191" s="89">
        <f t="shared" si="32"/>
        <v>14.893370000000001</v>
      </c>
      <c r="F191" s="89">
        <f t="shared" si="33"/>
        <v>-52.679290999999999</v>
      </c>
      <c r="G191" s="44">
        <f t="shared" si="34"/>
        <v>-56.499592</v>
      </c>
      <c r="H191" s="44">
        <f t="shared" si="35"/>
        <v>-56.945591</v>
      </c>
      <c r="I191" s="44">
        <f t="shared" si="36"/>
        <v>0</v>
      </c>
      <c r="J191" s="44">
        <f t="shared" si="37"/>
        <v>0</v>
      </c>
      <c r="K191" s="44">
        <f t="shared" si="38"/>
        <v>0</v>
      </c>
      <c r="L191" s="44">
        <f t="shared" si="39"/>
        <v>0</v>
      </c>
      <c r="N191" s="90">
        <v>14577190000</v>
      </c>
      <c r="O191" s="90">
        <v>-14.175859000000001</v>
      </c>
      <c r="Q191" s="89">
        <f t="shared" si="40"/>
        <v>14.893370000000001</v>
      </c>
      <c r="R191" s="89">
        <f t="shared" si="41"/>
        <v>-17.003516999999999</v>
      </c>
      <c r="S191" s="44">
        <f t="shared" si="42"/>
        <v>-21.284735000000001</v>
      </c>
      <c r="T191" s="44">
        <f t="shared" si="43"/>
        <v>-35.645527000000001</v>
      </c>
      <c r="U191" s="44">
        <f t="shared" si="44"/>
        <v>0</v>
      </c>
      <c r="V191" s="44">
        <f t="shared" si="45"/>
        <v>0</v>
      </c>
      <c r="W191" s="44">
        <f t="shared" si="46"/>
        <v>0</v>
      </c>
      <c r="X191" s="44">
        <f t="shared" si="47"/>
        <v>0</v>
      </c>
    </row>
    <row r="192" spans="2:24" x14ac:dyDescent="0.25">
      <c r="B192" s="90">
        <v>14656235000</v>
      </c>
      <c r="C192" s="90">
        <v>-53.205975000000002</v>
      </c>
      <c r="E192" s="89">
        <f t="shared" si="32"/>
        <v>14.972415</v>
      </c>
      <c r="F192" s="89">
        <f t="shared" si="33"/>
        <v>-52.377383999999999</v>
      </c>
      <c r="G192" s="44">
        <f t="shared" si="34"/>
        <v>-54.194580000000002</v>
      </c>
      <c r="H192" s="44">
        <f t="shared" si="35"/>
        <v>-56.289223</v>
      </c>
      <c r="I192" s="44">
        <f t="shared" si="36"/>
        <v>0</v>
      </c>
      <c r="J192" s="44">
        <f t="shared" si="37"/>
        <v>0</v>
      </c>
      <c r="K192" s="44">
        <f t="shared" si="38"/>
        <v>0</v>
      </c>
      <c r="L192" s="44">
        <f t="shared" si="39"/>
        <v>0</v>
      </c>
      <c r="N192" s="90">
        <v>14656235000</v>
      </c>
      <c r="O192" s="90">
        <v>-14.824201</v>
      </c>
      <c r="Q192" s="89">
        <f t="shared" si="40"/>
        <v>14.972415</v>
      </c>
      <c r="R192" s="89">
        <f t="shared" si="41"/>
        <v>-17.734676</v>
      </c>
      <c r="S192" s="44">
        <f t="shared" si="42"/>
        <v>-27.037807000000001</v>
      </c>
      <c r="T192" s="44">
        <f t="shared" si="43"/>
        <v>-38.706035999999997</v>
      </c>
      <c r="U192" s="44">
        <f t="shared" si="44"/>
        <v>0</v>
      </c>
      <c r="V192" s="44">
        <f t="shared" si="45"/>
        <v>0</v>
      </c>
      <c r="W192" s="44">
        <f t="shared" si="46"/>
        <v>0</v>
      </c>
      <c r="X192" s="44">
        <f t="shared" si="47"/>
        <v>0</v>
      </c>
    </row>
    <row r="193" spans="2:24" x14ac:dyDescent="0.25">
      <c r="B193" s="90">
        <v>14735280000</v>
      </c>
      <c r="C193" s="90">
        <v>-53.421089000000002</v>
      </c>
      <c r="E193" s="89">
        <f t="shared" si="32"/>
        <v>15.051460000000001</v>
      </c>
      <c r="F193" s="89">
        <f t="shared" si="33"/>
        <v>-51.944901000000002</v>
      </c>
      <c r="G193" s="44">
        <f t="shared" si="34"/>
        <v>-54.206814000000001</v>
      </c>
      <c r="H193" s="44">
        <f t="shared" si="35"/>
        <v>-55.257545</v>
      </c>
      <c r="I193" s="44">
        <f t="shared" si="36"/>
        <v>0</v>
      </c>
      <c r="J193" s="44">
        <f t="shared" si="37"/>
        <v>0</v>
      </c>
      <c r="K193" s="44">
        <f t="shared" si="38"/>
        <v>0</v>
      </c>
      <c r="L193" s="44">
        <f t="shared" si="39"/>
        <v>0</v>
      </c>
      <c r="N193" s="90">
        <v>14735280000</v>
      </c>
      <c r="O193" s="90">
        <v>-15.505521</v>
      </c>
      <c r="Q193" s="89">
        <f t="shared" si="40"/>
        <v>15.051460000000001</v>
      </c>
      <c r="R193" s="89">
        <f t="shared" si="41"/>
        <v>-17.916291999999999</v>
      </c>
      <c r="S193" s="44">
        <f t="shared" si="42"/>
        <v>-27.516338000000001</v>
      </c>
      <c r="T193" s="44">
        <f t="shared" si="43"/>
        <v>-41.197102000000001</v>
      </c>
      <c r="U193" s="44">
        <f t="shared" si="44"/>
        <v>0</v>
      </c>
      <c r="V193" s="44">
        <f t="shared" si="45"/>
        <v>0</v>
      </c>
      <c r="W193" s="44">
        <f t="shared" si="46"/>
        <v>0</v>
      </c>
      <c r="X193" s="44">
        <f t="shared" si="47"/>
        <v>0</v>
      </c>
    </row>
    <row r="194" spans="2:24" x14ac:dyDescent="0.25">
      <c r="B194" s="90">
        <v>14814325000</v>
      </c>
      <c r="C194" s="90">
        <v>-53.754013</v>
      </c>
      <c r="E194" s="89">
        <f t="shared" si="32"/>
        <v>15.130504999999999</v>
      </c>
      <c r="F194" s="89">
        <f t="shared" si="33"/>
        <v>-49.956867000000003</v>
      </c>
      <c r="G194" s="44">
        <f t="shared" si="34"/>
        <v>-51.691288</v>
      </c>
      <c r="H194" s="44">
        <f t="shared" si="35"/>
        <v>-54.085213000000003</v>
      </c>
      <c r="I194" s="44">
        <f t="shared" si="36"/>
        <v>0</v>
      </c>
      <c r="J194" s="44">
        <f t="shared" si="37"/>
        <v>0</v>
      </c>
      <c r="K194" s="44">
        <f t="shared" si="38"/>
        <v>0</v>
      </c>
      <c r="L194" s="44">
        <f t="shared" si="39"/>
        <v>0</v>
      </c>
      <c r="N194" s="90">
        <v>14814325000</v>
      </c>
      <c r="O194" s="90">
        <v>-16.358522000000001</v>
      </c>
      <c r="Q194" s="89">
        <f t="shared" si="40"/>
        <v>15.130504999999999</v>
      </c>
      <c r="R194" s="89">
        <f t="shared" si="41"/>
        <v>-18.075593999999999</v>
      </c>
      <c r="S194" s="44">
        <f t="shared" si="42"/>
        <v>-25.010943999999999</v>
      </c>
      <c r="T194" s="44">
        <f t="shared" si="43"/>
        <v>-42.799385000000001</v>
      </c>
      <c r="U194" s="44">
        <f t="shared" si="44"/>
        <v>0</v>
      </c>
      <c r="V194" s="44">
        <f t="shared" si="45"/>
        <v>0</v>
      </c>
      <c r="W194" s="44">
        <f t="shared" si="46"/>
        <v>0</v>
      </c>
      <c r="X194" s="44">
        <f t="shared" si="47"/>
        <v>0</v>
      </c>
    </row>
    <row r="195" spans="2:24" x14ac:dyDescent="0.25">
      <c r="B195" s="90">
        <v>14893370000</v>
      </c>
      <c r="C195" s="90">
        <v>-52.679290999999999</v>
      </c>
      <c r="E195" s="89">
        <f t="shared" si="32"/>
        <v>15.20955</v>
      </c>
      <c r="F195" s="89">
        <f t="shared" si="33"/>
        <v>-48.010685000000002</v>
      </c>
      <c r="G195" s="44">
        <f t="shared" si="34"/>
        <v>-49.727843999999997</v>
      </c>
      <c r="H195" s="44">
        <f t="shared" si="35"/>
        <v>-52.692093</v>
      </c>
      <c r="I195" s="44">
        <f t="shared" si="36"/>
        <v>0</v>
      </c>
      <c r="J195" s="44">
        <f t="shared" si="37"/>
        <v>0</v>
      </c>
      <c r="K195" s="44">
        <f t="shared" si="38"/>
        <v>0</v>
      </c>
      <c r="L195" s="44">
        <f t="shared" si="39"/>
        <v>0</v>
      </c>
      <c r="N195" s="90">
        <v>14893370000</v>
      </c>
      <c r="O195" s="90">
        <v>-17.003516999999999</v>
      </c>
      <c r="Q195" s="89">
        <f t="shared" si="40"/>
        <v>15.20955</v>
      </c>
      <c r="R195" s="89">
        <f t="shared" si="41"/>
        <v>-18.727024</v>
      </c>
      <c r="S195" s="44">
        <f t="shared" si="42"/>
        <v>-26.342575</v>
      </c>
      <c r="T195" s="44">
        <f t="shared" si="43"/>
        <v>-42.641196999999998</v>
      </c>
      <c r="U195" s="44">
        <f t="shared" si="44"/>
        <v>0</v>
      </c>
      <c r="V195" s="44">
        <f t="shared" si="45"/>
        <v>0</v>
      </c>
      <c r="W195" s="44">
        <f t="shared" si="46"/>
        <v>0</v>
      </c>
      <c r="X195" s="44">
        <f t="shared" si="47"/>
        <v>0</v>
      </c>
    </row>
    <row r="196" spans="2:24" x14ac:dyDescent="0.25">
      <c r="B196" s="90">
        <v>14972415000</v>
      </c>
      <c r="C196" s="90">
        <v>-52.377383999999999</v>
      </c>
      <c r="E196" s="89">
        <f t="shared" si="32"/>
        <v>15.288595000000001</v>
      </c>
      <c r="F196" s="89">
        <f t="shared" si="33"/>
        <v>-46.647830999999996</v>
      </c>
      <c r="G196" s="44">
        <f t="shared" si="34"/>
        <v>-49.213214999999998</v>
      </c>
      <c r="H196" s="44">
        <f t="shared" si="35"/>
        <v>-51.021641000000002</v>
      </c>
      <c r="I196" s="44">
        <f t="shared" si="36"/>
        <v>0</v>
      </c>
      <c r="J196" s="44">
        <f t="shared" si="37"/>
        <v>0</v>
      </c>
      <c r="K196" s="44">
        <f t="shared" si="38"/>
        <v>0</v>
      </c>
      <c r="L196" s="44">
        <f t="shared" si="39"/>
        <v>0</v>
      </c>
      <c r="N196" s="90">
        <v>14972415000</v>
      </c>
      <c r="O196" s="90">
        <v>-17.734676</v>
      </c>
      <c r="Q196" s="89">
        <f t="shared" si="40"/>
        <v>15.288595000000001</v>
      </c>
      <c r="R196" s="89">
        <f t="shared" si="41"/>
        <v>-19.261565999999998</v>
      </c>
      <c r="S196" s="44">
        <f t="shared" si="42"/>
        <v>-23.984783</v>
      </c>
      <c r="T196" s="44">
        <f t="shared" si="43"/>
        <v>-42.094650000000001</v>
      </c>
      <c r="U196" s="44">
        <f t="shared" si="44"/>
        <v>0</v>
      </c>
      <c r="V196" s="44">
        <f t="shared" si="45"/>
        <v>0</v>
      </c>
      <c r="W196" s="44">
        <f t="shared" si="46"/>
        <v>0</v>
      </c>
      <c r="X196" s="44">
        <f t="shared" si="47"/>
        <v>0</v>
      </c>
    </row>
    <row r="197" spans="2:24" x14ac:dyDescent="0.25">
      <c r="B197" s="90">
        <v>15051460000</v>
      </c>
      <c r="C197" s="90">
        <v>-51.944901000000002</v>
      </c>
      <c r="E197" s="89">
        <f t="shared" ref="E197:E205" si="48">B201/1000000000</f>
        <v>15.36764</v>
      </c>
      <c r="F197" s="89">
        <f t="shared" ref="F197:F205" si="49">C201</f>
        <v>-45.084560000000003</v>
      </c>
      <c r="G197" s="44">
        <f t="shared" ref="G197:G205" si="50">C407</f>
        <v>-47.448493999999997</v>
      </c>
      <c r="H197" s="44">
        <f t="shared" ref="H197:H205" si="51">C613</f>
        <v>-49.521599000000002</v>
      </c>
      <c r="I197" s="44">
        <f t="shared" ref="I197:I205" si="52">C819</f>
        <v>0</v>
      </c>
      <c r="J197" s="44">
        <f t="shared" ref="J197:J205" si="53">C1025</f>
        <v>0</v>
      </c>
      <c r="K197" s="44">
        <f t="shared" ref="K197:K205" si="54">C1231</f>
        <v>0</v>
      </c>
      <c r="L197" s="44">
        <f t="shared" si="39"/>
        <v>0</v>
      </c>
      <c r="N197" s="90">
        <v>15051460000</v>
      </c>
      <c r="O197" s="90">
        <v>-17.916291999999999</v>
      </c>
      <c r="Q197" s="89">
        <f t="shared" si="40"/>
        <v>15.36764</v>
      </c>
      <c r="R197" s="89">
        <f t="shared" si="41"/>
        <v>-20.976271000000001</v>
      </c>
      <c r="S197" s="44">
        <f t="shared" si="42"/>
        <v>-21.533169000000001</v>
      </c>
      <c r="T197" s="44">
        <f t="shared" si="43"/>
        <v>-42.185966000000001</v>
      </c>
      <c r="U197" s="44">
        <f t="shared" si="44"/>
        <v>0</v>
      </c>
      <c r="V197" s="44">
        <f t="shared" si="45"/>
        <v>0</v>
      </c>
      <c r="W197" s="44">
        <f t="shared" si="46"/>
        <v>0</v>
      </c>
      <c r="X197" s="44">
        <f t="shared" si="47"/>
        <v>0</v>
      </c>
    </row>
    <row r="198" spans="2:24" x14ac:dyDescent="0.25">
      <c r="B198" s="90">
        <v>15130505000</v>
      </c>
      <c r="C198" s="90">
        <v>-49.956867000000003</v>
      </c>
      <c r="E198" s="89">
        <f t="shared" si="48"/>
        <v>15.446685</v>
      </c>
      <c r="F198" s="89">
        <f t="shared" si="49"/>
        <v>-43.831195999999998</v>
      </c>
      <c r="G198" s="44">
        <f t="shared" si="50"/>
        <v>-45.418841999999998</v>
      </c>
      <c r="H198" s="44">
        <f t="shared" si="51"/>
        <v>-48.179211000000002</v>
      </c>
      <c r="I198" s="44">
        <f t="shared" si="52"/>
        <v>0</v>
      </c>
      <c r="J198" s="44">
        <f t="shared" si="53"/>
        <v>0</v>
      </c>
      <c r="K198" s="44">
        <f t="shared" si="54"/>
        <v>0</v>
      </c>
      <c r="L198" s="44">
        <f t="shared" ref="L198:L205" si="55">C1438</f>
        <v>0</v>
      </c>
      <c r="N198" s="90">
        <v>15130505000</v>
      </c>
      <c r="O198" s="90">
        <v>-18.075593999999999</v>
      </c>
      <c r="Q198" s="89">
        <f t="shared" ref="Q198:Q205" si="56">N202/1000000000</f>
        <v>15.446685</v>
      </c>
      <c r="R198" s="89">
        <f t="shared" ref="R198:R205" si="57">O202</f>
        <v>-23.334005000000001</v>
      </c>
      <c r="S198" s="44">
        <f t="shared" ref="S198:S205" si="58">O408</f>
        <v>-21.859489</v>
      </c>
      <c r="T198" s="44">
        <f t="shared" ref="T198:T205" si="59">O614</f>
        <v>-41.851489999999998</v>
      </c>
      <c r="U198" s="44">
        <f t="shared" ref="U198:U205" si="60">O820</f>
        <v>0</v>
      </c>
      <c r="V198" s="44">
        <f t="shared" ref="V198:V205" si="61">O1026</f>
        <v>0</v>
      </c>
      <c r="W198" s="44">
        <f t="shared" ref="W198:W205" si="62">O1232</f>
        <v>0</v>
      </c>
      <c r="X198" s="44">
        <f t="shared" ref="X198:X205" si="63">O1438</f>
        <v>0</v>
      </c>
    </row>
    <row r="199" spans="2:24" x14ac:dyDescent="0.25">
      <c r="B199" s="90">
        <v>15209550000</v>
      </c>
      <c r="C199" s="90">
        <v>-48.010685000000002</v>
      </c>
      <c r="E199" s="89">
        <f t="shared" si="48"/>
        <v>15.525729999999999</v>
      </c>
      <c r="F199" s="89">
        <f t="shared" si="49"/>
        <v>-42.270420000000001</v>
      </c>
      <c r="G199" s="44">
        <f t="shared" si="50"/>
        <v>-44.527039000000002</v>
      </c>
      <c r="H199" s="44">
        <f t="shared" si="51"/>
        <v>-46.714953999999999</v>
      </c>
      <c r="I199" s="44">
        <f t="shared" si="52"/>
        <v>0</v>
      </c>
      <c r="J199" s="44">
        <f t="shared" si="53"/>
        <v>0</v>
      </c>
      <c r="K199" s="44">
        <f t="shared" si="54"/>
        <v>0</v>
      </c>
      <c r="L199" s="44">
        <f t="shared" si="55"/>
        <v>0</v>
      </c>
      <c r="N199" s="90">
        <v>15209550000</v>
      </c>
      <c r="O199" s="90">
        <v>-18.727024</v>
      </c>
      <c r="Q199" s="89">
        <f t="shared" si="56"/>
        <v>15.525729999999999</v>
      </c>
      <c r="R199" s="89">
        <f t="shared" si="57"/>
        <v>-24.002495</v>
      </c>
      <c r="S199" s="44">
        <f t="shared" si="58"/>
        <v>-23.263145000000002</v>
      </c>
      <c r="T199" s="44">
        <f t="shared" si="59"/>
        <v>-41.896019000000003</v>
      </c>
      <c r="U199" s="44">
        <f t="shared" si="60"/>
        <v>0</v>
      </c>
      <c r="V199" s="44">
        <f t="shared" si="61"/>
        <v>0</v>
      </c>
      <c r="W199" s="44">
        <f t="shared" si="62"/>
        <v>0</v>
      </c>
      <c r="X199" s="44">
        <f t="shared" si="63"/>
        <v>0</v>
      </c>
    </row>
    <row r="200" spans="2:24" x14ac:dyDescent="0.25">
      <c r="B200" s="90">
        <v>15288595000</v>
      </c>
      <c r="C200" s="90">
        <v>-46.647830999999996</v>
      </c>
      <c r="E200" s="89">
        <f t="shared" si="48"/>
        <v>15.604775</v>
      </c>
      <c r="F200" s="89">
        <f t="shared" si="49"/>
        <v>-41.13467</v>
      </c>
      <c r="G200" s="44">
        <f t="shared" si="50"/>
        <v>-43.011302999999998</v>
      </c>
      <c r="H200" s="44">
        <f t="shared" si="51"/>
        <v>-45.642119999999998</v>
      </c>
      <c r="I200" s="44">
        <f t="shared" si="52"/>
        <v>0</v>
      </c>
      <c r="J200" s="44">
        <f t="shared" si="53"/>
        <v>0</v>
      </c>
      <c r="K200" s="44">
        <f t="shared" si="54"/>
        <v>0</v>
      </c>
      <c r="L200" s="44">
        <f t="shared" si="55"/>
        <v>0</v>
      </c>
      <c r="N200" s="90">
        <v>15288595000</v>
      </c>
      <c r="O200" s="90">
        <v>-19.261565999999998</v>
      </c>
      <c r="Q200" s="89">
        <f t="shared" si="56"/>
        <v>15.604775</v>
      </c>
      <c r="R200" s="89">
        <f t="shared" si="57"/>
        <v>-26.799963000000002</v>
      </c>
      <c r="S200" s="44">
        <f t="shared" si="58"/>
        <v>-24.098835000000001</v>
      </c>
      <c r="T200" s="44">
        <f t="shared" si="59"/>
        <v>-43.756405000000001</v>
      </c>
      <c r="U200" s="44">
        <f t="shared" si="60"/>
        <v>0</v>
      </c>
      <c r="V200" s="44">
        <f t="shared" si="61"/>
        <v>0</v>
      </c>
      <c r="W200" s="44">
        <f t="shared" si="62"/>
        <v>0</v>
      </c>
      <c r="X200" s="44">
        <f t="shared" si="63"/>
        <v>0</v>
      </c>
    </row>
    <row r="201" spans="2:24" x14ac:dyDescent="0.25">
      <c r="B201" s="90">
        <v>15367640000</v>
      </c>
      <c r="C201" s="90">
        <v>-45.084560000000003</v>
      </c>
      <c r="E201" s="89">
        <f t="shared" si="48"/>
        <v>15.683820000000001</v>
      </c>
      <c r="F201" s="89">
        <f t="shared" si="49"/>
        <v>-40.171162000000002</v>
      </c>
      <c r="G201" s="44">
        <f t="shared" si="50"/>
        <v>-42.265777999999997</v>
      </c>
      <c r="H201" s="44">
        <f t="shared" si="51"/>
        <v>-44.942982000000001</v>
      </c>
      <c r="I201" s="44">
        <f t="shared" si="52"/>
        <v>0</v>
      </c>
      <c r="J201" s="44">
        <f t="shared" si="53"/>
        <v>0</v>
      </c>
      <c r="K201" s="44">
        <f t="shared" si="54"/>
        <v>0</v>
      </c>
      <c r="L201" s="44">
        <f t="shared" si="55"/>
        <v>0</v>
      </c>
      <c r="N201" s="90">
        <v>15367640000</v>
      </c>
      <c r="O201" s="90">
        <v>-20.976271000000001</v>
      </c>
      <c r="Q201" s="89">
        <f t="shared" si="56"/>
        <v>15.683820000000001</v>
      </c>
      <c r="R201" s="89">
        <f t="shared" si="57"/>
        <v>-29.817381000000001</v>
      </c>
      <c r="S201" s="44">
        <f t="shared" si="58"/>
        <v>-25.326944000000001</v>
      </c>
      <c r="T201" s="44">
        <f t="shared" si="59"/>
        <v>-45.405396000000003</v>
      </c>
      <c r="U201" s="44">
        <f t="shared" si="60"/>
        <v>0</v>
      </c>
      <c r="V201" s="44">
        <f t="shared" si="61"/>
        <v>0</v>
      </c>
      <c r="W201" s="44">
        <f t="shared" si="62"/>
        <v>0</v>
      </c>
      <c r="X201" s="44">
        <f t="shared" si="63"/>
        <v>0</v>
      </c>
    </row>
    <row r="202" spans="2:24" x14ac:dyDescent="0.25">
      <c r="B202" s="90">
        <v>15446685000</v>
      </c>
      <c r="C202" s="90">
        <v>-43.831195999999998</v>
      </c>
      <c r="E202" s="89">
        <f t="shared" si="48"/>
        <v>15.762865</v>
      </c>
      <c r="F202" s="89">
        <f t="shared" si="49"/>
        <v>-39.844841000000002</v>
      </c>
      <c r="G202" s="44">
        <f t="shared" si="50"/>
        <v>-42.076805</v>
      </c>
      <c r="H202" s="44">
        <f t="shared" si="51"/>
        <v>-44.349831000000002</v>
      </c>
      <c r="I202" s="44">
        <f t="shared" si="52"/>
        <v>0</v>
      </c>
      <c r="J202" s="44">
        <f t="shared" si="53"/>
        <v>0</v>
      </c>
      <c r="K202" s="44">
        <f t="shared" si="54"/>
        <v>0</v>
      </c>
      <c r="L202" s="44">
        <f t="shared" si="55"/>
        <v>0</v>
      </c>
      <c r="N202" s="90">
        <v>15446685000</v>
      </c>
      <c r="O202" s="90">
        <v>-23.334005000000001</v>
      </c>
      <c r="Q202" s="89">
        <f t="shared" si="56"/>
        <v>15.762865</v>
      </c>
      <c r="R202" s="89">
        <f t="shared" si="57"/>
        <v>-33.87191</v>
      </c>
      <c r="S202" s="44">
        <f t="shared" si="58"/>
        <v>-27.103923999999999</v>
      </c>
      <c r="T202" s="44">
        <f t="shared" si="59"/>
        <v>-47.572960000000002</v>
      </c>
      <c r="U202" s="44">
        <f t="shared" si="60"/>
        <v>0</v>
      </c>
      <c r="V202" s="44">
        <f t="shared" si="61"/>
        <v>0</v>
      </c>
      <c r="W202" s="44">
        <f t="shared" si="62"/>
        <v>0</v>
      </c>
      <c r="X202" s="44">
        <f t="shared" si="63"/>
        <v>0</v>
      </c>
    </row>
    <row r="203" spans="2:24" x14ac:dyDescent="0.25">
      <c r="B203" s="90">
        <v>15525730000</v>
      </c>
      <c r="C203" s="90">
        <v>-42.270420000000001</v>
      </c>
      <c r="E203" s="89">
        <f t="shared" si="48"/>
        <v>15.84191</v>
      </c>
      <c r="F203" s="89">
        <f t="shared" si="49"/>
        <v>-39.242310000000003</v>
      </c>
      <c r="G203" s="44">
        <f t="shared" si="50"/>
        <v>-41.580646999999999</v>
      </c>
      <c r="H203" s="44">
        <f t="shared" si="51"/>
        <v>-44.026896999999998</v>
      </c>
      <c r="I203" s="44">
        <f t="shared" si="52"/>
        <v>0</v>
      </c>
      <c r="J203" s="44">
        <f t="shared" si="53"/>
        <v>0</v>
      </c>
      <c r="K203" s="44">
        <f t="shared" si="54"/>
        <v>0</v>
      </c>
      <c r="L203" s="44">
        <f t="shared" si="55"/>
        <v>0</v>
      </c>
      <c r="N203" s="90">
        <v>15525730000</v>
      </c>
      <c r="O203" s="90">
        <v>-24.002495</v>
      </c>
      <c r="Q203" s="89">
        <f t="shared" si="56"/>
        <v>15.84191</v>
      </c>
      <c r="R203" s="89">
        <f t="shared" si="57"/>
        <v>-38.486462000000003</v>
      </c>
      <c r="S203" s="44">
        <f t="shared" si="58"/>
        <v>-28.492054</v>
      </c>
      <c r="T203" s="44">
        <f t="shared" si="59"/>
        <v>-51.143726000000001</v>
      </c>
      <c r="U203" s="44">
        <f t="shared" si="60"/>
        <v>0</v>
      </c>
      <c r="V203" s="44">
        <f t="shared" si="61"/>
        <v>0</v>
      </c>
      <c r="W203" s="44">
        <f t="shared" si="62"/>
        <v>0</v>
      </c>
      <c r="X203" s="44">
        <f t="shared" si="63"/>
        <v>0</v>
      </c>
    </row>
    <row r="204" spans="2:24" x14ac:dyDescent="0.25">
      <c r="B204" s="90">
        <v>15604775000</v>
      </c>
      <c r="C204" s="90">
        <v>-41.13467</v>
      </c>
      <c r="E204" s="89">
        <f t="shared" si="48"/>
        <v>15.920954999999999</v>
      </c>
      <c r="F204" s="89">
        <f t="shared" si="49"/>
        <v>-39.429820999999997</v>
      </c>
      <c r="G204" s="44">
        <f t="shared" si="50"/>
        <v>-41.448661999999999</v>
      </c>
      <c r="H204" s="44">
        <f t="shared" si="51"/>
        <v>-43.968249999999998</v>
      </c>
      <c r="I204" s="44">
        <f t="shared" si="52"/>
        <v>0</v>
      </c>
      <c r="J204" s="44">
        <f t="shared" si="53"/>
        <v>0</v>
      </c>
      <c r="K204" s="44">
        <f t="shared" si="54"/>
        <v>0</v>
      </c>
      <c r="L204" s="44">
        <f t="shared" si="55"/>
        <v>0</v>
      </c>
      <c r="N204" s="90">
        <v>15604775000</v>
      </c>
      <c r="O204" s="90">
        <v>-26.799963000000002</v>
      </c>
      <c r="Q204" s="89">
        <f t="shared" si="56"/>
        <v>15.920954999999999</v>
      </c>
      <c r="R204" s="89">
        <f t="shared" si="57"/>
        <v>-38.972321000000001</v>
      </c>
      <c r="S204" s="44">
        <f t="shared" si="58"/>
        <v>-30.808776999999999</v>
      </c>
      <c r="T204" s="44">
        <f t="shared" si="59"/>
        <v>-54.325096000000002</v>
      </c>
      <c r="U204" s="44">
        <f t="shared" si="60"/>
        <v>0</v>
      </c>
      <c r="V204" s="44">
        <f t="shared" si="61"/>
        <v>0</v>
      </c>
      <c r="W204" s="44">
        <f t="shared" si="62"/>
        <v>0</v>
      </c>
      <c r="X204" s="44">
        <f t="shared" si="63"/>
        <v>0</v>
      </c>
    </row>
    <row r="205" spans="2:24" x14ac:dyDescent="0.25">
      <c r="B205" s="90">
        <v>15683820000</v>
      </c>
      <c r="C205" s="90">
        <v>-40.171162000000002</v>
      </c>
      <c r="E205" s="89">
        <f t="shared" si="48"/>
        <v>16</v>
      </c>
      <c r="F205" s="89">
        <f t="shared" si="49"/>
        <v>-39.614674000000001</v>
      </c>
      <c r="G205" s="44">
        <f t="shared" si="50"/>
        <v>-41.787883999999998</v>
      </c>
      <c r="H205" s="44">
        <f t="shared" si="51"/>
        <v>-43.929394000000002</v>
      </c>
      <c r="I205" s="44">
        <f t="shared" si="52"/>
        <v>0</v>
      </c>
      <c r="J205" s="44">
        <f t="shared" si="53"/>
        <v>0</v>
      </c>
      <c r="K205" s="44">
        <f t="shared" si="54"/>
        <v>0</v>
      </c>
      <c r="L205" s="44">
        <f t="shared" si="55"/>
        <v>0</v>
      </c>
      <c r="N205" s="90">
        <v>15683820000</v>
      </c>
      <c r="O205" s="90">
        <v>-29.817381000000001</v>
      </c>
      <c r="Q205" s="89">
        <f t="shared" si="56"/>
        <v>16</v>
      </c>
      <c r="R205" s="89">
        <f t="shared" si="57"/>
        <v>-40.253535999999997</v>
      </c>
      <c r="S205" s="44">
        <f t="shared" si="58"/>
        <v>-34.922215000000001</v>
      </c>
      <c r="T205" s="44">
        <f t="shared" si="59"/>
        <v>-56.738537000000001</v>
      </c>
      <c r="U205" s="44">
        <f t="shared" si="60"/>
        <v>0</v>
      </c>
      <c r="V205" s="44">
        <f t="shared" si="61"/>
        <v>0</v>
      </c>
      <c r="W205" s="44">
        <f t="shared" si="62"/>
        <v>0</v>
      </c>
      <c r="X205" s="44">
        <f t="shared" si="63"/>
        <v>0</v>
      </c>
    </row>
    <row r="206" spans="2:24" x14ac:dyDescent="0.25">
      <c r="B206" s="90">
        <v>15762865000</v>
      </c>
      <c r="C206" s="90">
        <v>-39.844841000000002</v>
      </c>
      <c r="N206" s="90">
        <v>15762865000</v>
      </c>
      <c r="O206" s="90">
        <v>-33.87191</v>
      </c>
    </row>
    <row r="207" spans="2:24" x14ac:dyDescent="0.25">
      <c r="B207" s="90">
        <v>15841910000</v>
      </c>
      <c r="C207" s="90">
        <v>-39.242310000000003</v>
      </c>
      <c r="N207" s="90">
        <v>15841910000</v>
      </c>
      <c r="O207" s="90">
        <v>-38.486462000000003</v>
      </c>
    </row>
    <row r="208" spans="2:24" x14ac:dyDescent="0.25">
      <c r="B208" s="90">
        <v>15920955000</v>
      </c>
      <c r="C208" s="90">
        <v>-39.429820999999997</v>
      </c>
      <c r="N208" s="90">
        <v>15920955000</v>
      </c>
      <c r="O208" s="90">
        <v>-38.972321000000001</v>
      </c>
    </row>
    <row r="209" spans="2:15" x14ac:dyDescent="0.25">
      <c r="B209" s="90">
        <v>16000000000</v>
      </c>
      <c r="C209" s="90">
        <v>-39.614674000000001</v>
      </c>
      <c r="N209" s="90">
        <v>16000000000</v>
      </c>
      <c r="O209" s="90">
        <v>-40.253535999999997</v>
      </c>
    </row>
    <row r="210" spans="2:15" x14ac:dyDescent="0.25">
      <c r="B210" s="90" t="s">
        <v>21</v>
      </c>
      <c r="N210" s="90" t="s">
        <v>21</v>
      </c>
    </row>
    <row r="213" spans="2:15" x14ac:dyDescent="0.25">
      <c r="B213" s="90" t="s">
        <v>18</v>
      </c>
      <c r="N213" s="90" t="s">
        <v>18</v>
      </c>
    </row>
    <row r="214" spans="2:15" x14ac:dyDescent="0.25">
      <c r="B214" s="90" t="s">
        <v>19</v>
      </c>
      <c r="C214" s="90" t="s">
        <v>290</v>
      </c>
      <c r="N214" s="90" t="s">
        <v>19</v>
      </c>
      <c r="O214" s="90" t="s">
        <v>290</v>
      </c>
    </row>
    <row r="215" spans="2:15" x14ac:dyDescent="0.25">
      <c r="B215" s="90">
        <v>191000000</v>
      </c>
      <c r="C215" s="90">
        <v>-53.382258999999998</v>
      </c>
      <c r="N215" s="90">
        <v>191000000</v>
      </c>
      <c r="O215" s="90">
        <v>-30.145391</v>
      </c>
    </row>
    <row r="216" spans="2:15" x14ac:dyDescent="0.25">
      <c r="B216" s="90">
        <v>270045000</v>
      </c>
      <c r="C216" s="90">
        <v>-48.110641000000001</v>
      </c>
      <c r="N216" s="90">
        <v>270045000</v>
      </c>
      <c r="O216" s="90">
        <v>-27.250422</v>
      </c>
    </row>
    <row r="217" spans="2:15" x14ac:dyDescent="0.25">
      <c r="B217" s="90">
        <v>349090000</v>
      </c>
      <c r="C217" s="90">
        <v>-43.456958999999998</v>
      </c>
      <c r="N217" s="90">
        <v>349090000</v>
      </c>
      <c r="O217" s="90">
        <v>-25.457687</v>
      </c>
    </row>
    <row r="218" spans="2:15" x14ac:dyDescent="0.25">
      <c r="B218" s="90">
        <v>428135000</v>
      </c>
      <c r="C218" s="90">
        <v>-39.340083999999997</v>
      </c>
      <c r="N218" s="90">
        <v>428135000</v>
      </c>
      <c r="O218" s="90">
        <v>-23.729744</v>
      </c>
    </row>
    <row r="219" spans="2:15" x14ac:dyDescent="0.25">
      <c r="B219" s="90">
        <v>507180000</v>
      </c>
      <c r="C219" s="90">
        <v>-36.289684000000001</v>
      </c>
      <c r="N219" s="90">
        <v>507180000</v>
      </c>
      <c r="O219" s="90">
        <v>-22.782124</v>
      </c>
    </row>
    <row r="220" spans="2:15" x14ac:dyDescent="0.25">
      <c r="B220" s="90">
        <v>586225000</v>
      </c>
      <c r="C220" s="90">
        <v>-34.049232000000003</v>
      </c>
      <c r="N220" s="90">
        <v>586225000</v>
      </c>
      <c r="O220" s="90">
        <v>-22.082930000000001</v>
      </c>
    </row>
    <row r="221" spans="2:15" x14ac:dyDescent="0.25">
      <c r="B221" s="90">
        <v>665270000</v>
      </c>
      <c r="C221" s="90">
        <v>-32.11412</v>
      </c>
      <c r="N221" s="90">
        <v>665270000</v>
      </c>
      <c r="O221" s="90">
        <v>-21.381862999999999</v>
      </c>
    </row>
    <row r="222" spans="2:15" x14ac:dyDescent="0.25">
      <c r="B222" s="90">
        <v>744315000</v>
      </c>
      <c r="C222" s="90">
        <v>-30.284374</v>
      </c>
      <c r="N222" s="90">
        <v>744315000</v>
      </c>
      <c r="O222" s="90">
        <v>-20.604301</v>
      </c>
    </row>
    <row r="223" spans="2:15" x14ac:dyDescent="0.25">
      <c r="B223" s="90">
        <v>823360000</v>
      </c>
      <c r="C223" s="90">
        <v>-28.835681999999998</v>
      </c>
      <c r="N223" s="90">
        <v>823360000</v>
      </c>
      <c r="O223" s="90">
        <v>-19.918351999999999</v>
      </c>
    </row>
    <row r="224" spans="2:15" x14ac:dyDescent="0.25">
      <c r="B224" s="90">
        <v>902405000</v>
      </c>
      <c r="C224" s="90">
        <v>-27.365580000000001</v>
      </c>
      <c r="N224" s="90">
        <v>902405000</v>
      </c>
      <c r="O224" s="90">
        <v>-19.477011000000001</v>
      </c>
    </row>
    <row r="225" spans="2:15" x14ac:dyDescent="0.25">
      <c r="B225" s="90">
        <v>981450000</v>
      </c>
      <c r="C225" s="90">
        <v>-25.71707</v>
      </c>
      <c r="N225" s="90">
        <v>981450000</v>
      </c>
      <c r="O225" s="90">
        <v>-18.899491999999999</v>
      </c>
    </row>
    <row r="226" spans="2:15" x14ac:dyDescent="0.25">
      <c r="B226" s="90">
        <v>1060495000</v>
      </c>
      <c r="C226" s="90">
        <v>-24.174569999999999</v>
      </c>
      <c r="N226" s="90">
        <v>1060495000</v>
      </c>
      <c r="O226" s="90">
        <v>-18.211351000000001</v>
      </c>
    </row>
    <row r="227" spans="2:15" x14ac:dyDescent="0.25">
      <c r="B227" s="90">
        <v>1139540000</v>
      </c>
      <c r="C227" s="90">
        <v>-22.663456</v>
      </c>
      <c r="N227" s="90">
        <v>1139540000</v>
      </c>
      <c r="O227" s="90">
        <v>-17.515450999999999</v>
      </c>
    </row>
    <row r="228" spans="2:15" x14ac:dyDescent="0.25">
      <c r="B228" s="90">
        <v>1218585000</v>
      </c>
      <c r="C228" s="90">
        <v>-20.911736999999999</v>
      </c>
      <c r="N228" s="90">
        <v>1218585000</v>
      </c>
      <c r="O228" s="90">
        <v>-16.715603000000002</v>
      </c>
    </row>
    <row r="229" spans="2:15" x14ac:dyDescent="0.25">
      <c r="B229" s="90">
        <v>1297630000</v>
      </c>
      <c r="C229" s="90">
        <v>-18.848381</v>
      </c>
      <c r="N229" s="90">
        <v>1297630000</v>
      </c>
      <c r="O229" s="90">
        <v>-15.853448</v>
      </c>
    </row>
    <row r="230" spans="2:15" x14ac:dyDescent="0.25">
      <c r="B230" s="90">
        <v>1376675000</v>
      </c>
      <c r="C230" s="90">
        <v>-17.180647</v>
      </c>
      <c r="N230" s="90">
        <v>1376675000</v>
      </c>
      <c r="O230" s="90">
        <v>-15.368371</v>
      </c>
    </row>
    <row r="231" spans="2:15" x14ac:dyDescent="0.25">
      <c r="B231" s="90">
        <v>1455720000</v>
      </c>
      <c r="C231" s="90">
        <v>-15.150346000000001</v>
      </c>
      <c r="N231" s="90">
        <v>1455720000</v>
      </c>
      <c r="O231" s="90">
        <v>-14.540414</v>
      </c>
    </row>
    <row r="232" spans="2:15" x14ac:dyDescent="0.25">
      <c r="B232" s="90">
        <v>1534765000</v>
      </c>
      <c r="C232" s="90">
        <v>-13.491974000000001</v>
      </c>
      <c r="N232" s="90">
        <v>1534765000</v>
      </c>
      <c r="O232" s="90">
        <v>-13.791036999999999</v>
      </c>
    </row>
    <row r="233" spans="2:15" x14ac:dyDescent="0.25">
      <c r="B233" s="90">
        <v>1613810000</v>
      </c>
      <c r="C233" s="90">
        <v>-11.998581</v>
      </c>
      <c r="N233" s="90">
        <v>1613810000</v>
      </c>
      <c r="O233" s="90">
        <v>-12.850614999999999</v>
      </c>
    </row>
    <row r="234" spans="2:15" x14ac:dyDescent="0.25">
      <c r="B234" s="90">
        <v>1692855000</v>
      </c>
      <c r="C234" s="90">
        <v>-10.340031</v>
      </c>
      <c r="N234" s="90">
        <v>1692855000</v>
      </c>
      <c r="O234" s="90">
        <v>-11.891890999999999</v>
      </c>
    </row>
    <row r="235" spans="2:15" x14ac:dyDescent="0.25">
      <c r="B235" s="90">
        <v>1771900000</v>
      </c>
      <c r="C235" s="90">
        <v>-8.8089236999999994</v>
      </c>
      <c r="N235" s="90">
        <v>1771900000</v>
      </c>
      <c r="O235" s="90">
        <v>-11.181374</v>
      </c>
    </row>
    <row r="236" spans="2:15" x14ac:dyDescent="0.25">
      <c r="B236" s="90">
        <v>1850945000</v>
      </c>
      <c r="C236" s="90">
        <v>-7.7741794999999998</v>
      </c>
      <c r="N236" s="90">
        <v>1850945000</v>
      </c>
      <c r="O236" s="90">
        <v>-10.849294</v>
      </c>
    </row>
    <row r="237" spans="2:15" x14ac:dyDescent="0.25">
      <c r="B237" s="90">
        <v>1929990000</v>
      </c>
      <c r="C237" s="90">
        <v>-7.2493916</v>
      </c>
      <c r="N237" s="90">
        <v>1929990000</v>
      </c>
      <c r="O237" s="90">
        <v>-10.366910000000001</v>
      </c>
    </row>
    <row r="238" spans="2:15" x14ac:dyDescent="0.25">
      <c r="B238" s="90">
        <v>2009035000</v>
      </c>
      <c r="C238" s="90">
        <v>-6.9837227000000004</v>
      </c>
      <c r="N238" s="90">
        <v>2009035000</v>
      </c>
      <c r="O238" s="90">
        <v>-9.8428106</v>
      </c>
    </row>
    <row r="239" spans="2:15" x14ac:dyDescent="0.25">
      <c r="B239" s="90">
        <v>2088080000</v>
      </c>
      <c r="C239" s="90">
        <v>-6.8123674000000003</v>
      </c>
      <c r="N239" s="90">
        <v>2088080000</v>
      </c>
      <c r="O239" s="90">
        <v>-9.1986723000000001</v>
      </c>
    </row>
    <row r="240" spans="2:15" x14ac:dyDescent="0.25">
      <c r="B240" s="90">
        <v>2167125000</v>
      </c>
      <c r="C240" s="90">
        <v>-6.8712349000000001</v>
      </c>
      <c r="N240" s="90">
        <v>2167125000</v>
      </c>
      <c r="O240" s="90">
        <v>-8.7828350000000004</v>
      </c>
    </row>
    <row r="241" spans="2:15" x14ac:dyDescent="0.25">
      <c r="B241" s="90">
        <v>2246170000</v>
      </c>
      <c r="C241" s="90">
        <v>-6.8433203999999996</v>
      </c>
      <c r="N241" s="90">
        <v>2246170000</v>
      </c>
      <c r="O241" s="90">
        <v>-8.3976707000000008</v>
      </c>
    </row>
    <row r="242" spans="2:15" x14ac:dyDescent="0.25">
      <c r="B242" s="90">
        <v>2325215000</v>
      </c>
      <c r="C242" s="90">
        <v>-6.9793177000000002</v>
      </c>
      <c r="N242" s="90">
        <v>2325215000</v>
      </c>
      <c r="O242" s="90">
        <v>-8.1581650000000003</v>
      </c>
    </row>
    <row r="243" spans="2:15" x14ac:dyDescent="0.25">
      <c r="B243" s="90">
        <v>2404260000</v>
      </c>
      <c r="C243" s="90">
        <v>-7.2036480999999997</v>
      </c>
      <c r="N243" s="90">
        <v>2404260000</v>
      </c>
      <c r="O243" s="90">
        <v>-7.9413013000000001</v>
      </c>
    </row>
    <row r="244" spans="2:15" x14ac:dyDescent="0.25">
      <c r="B244" s="90">
        <v>2483305000</v>
      </c>
      <c r="C244" s="90">
        <v>-7.4103231000000003</v>
      </c>
      <c r="N244" s="90">
        <v>2483305000</v>
      </c>
      <c r="O244" s="90">
        <v>-7.6788014999999996</v>
      </c>
    </row>
    <row r="245" spans="2:15" x14ac:dyDescent="0.25">
      <c r="B245" s="90">
        <v>2562350000</v>
      </c>
      <c r="C245" s="90">
        <v>-7.5591688000000001</v>
      </c>
      <c r="N245" s="90">
        <v>2562350000</v>
      </c>
      <c r="O245" s="90">
        <v>-7.5921488000000004</v>
      </c>
    </row>
    <row r="246" spans="2:15" x14ac:dyDescent="0.25">
      <c r="B246" s="90">
        <v>2641395000</v>
      </c>
      <c r="C246" s="90">
        <v>-7.5814757000000004</v>
      </c>
      <c r="N246" s="90">
        <v>2641395000</v>
      </c>
      <c r="O246" s="90">
        <v>-7.5666566</v>
      </c>
    </row>
    <row r="247" spans="2:15" x14ac:dyDescent="0.25">
      <c r="B247" s="90">
        <v>2720440000</v>
      </c>
      <c r="C247" s="90">
        <v>-7.6955400000000003</v>
      </c>
      <c r="N247" s="90">
        <v>2720440000</v>
      </c>
      <c r="O247" s="90">
        <v>-7.5943556000000001</v>
      </c>
    </row>
    <row r="248" spans="2:15" x14ac:dyDescent="0.25">
      <c r="B248" s="90">
        <v>2799485000</v>
      </c>
      <c r="C248" s="90">
        <v>-7.6909165000000002</v>
      </c>
      <c r="N248" s="90">
        <v>2799485000</v>
      </c>
      <c r="O248" s="90">
        <v>-7.5809635999999996</v>
      </c>
    </row>
    <row r="249" spans="2:15" x14ac:dyDescent="0.25">
      <c r="B249" s="90">
        <v>2878530000</v>
      </c>
      <c r="C249" s="90">
        <v>-7.7564105999999997</v>
      </c>
      <c r="N249" s="90">
        <v>2878530000</v>
      </c>
      <c r="O249" s="90">
        <v>-7.561636</v>
      </c>
    </row>
    <row r="250" spans="2:15" x14ac:dyDescent="0.25">
      <c r="B250" s="90">
        <v>2957575000</v>
      </c>
      <c r="C250" s="90">
        <v>-7.8436775000000001</v>
      </c>
      <c r="N250" s="90">
        <v>2957575000</v>
      </c>
      <c r="O250" s="90">
        <v>-7.4688821000000001</v>
      </c>
    </row>
    <row r="251" spans="2:15" x14ac:dyDescent="0.25">
      <c r="B251" s="90">
        <v>3036620000</v>
      </c>
      <c r="C251" s="90">
        <v>-7.8964748</v>
      </c>
      <c r="N251" s="90">
        <v>3036620000</v>
      </c>
      <c r="O251" s="90">
        <v>-7.4653682999999997</v>
      </c>
    </row>
    <row r="252" spans="2:15" x14ac:dyDescent="0.25">
      <c r="B252" s="90">
        <v>3115665000</v>
      </c>
      <c r="C252" s="90">
        <v>-7.9216471000000004</v>
      </c>
      <c r="N252" s="90">
        <v>3115665000</v>
      </c>
      <c r="O252" s="90">
        <v>-7.4822535999999999</v>
      </c>
    </row>
    <row r="253" spans="2:15" x14ac:dyDescent="0.25">
      <c r="B253" s="90">
        <v>3194710000</v>
      </c>
      <c r="C253" s="90">
        <v>-7.9920545000000001</v>
      </c>
      <c r="N253" s="90">
        <v>3194710000</v>
      </c>
      <c r="O253" s="90">
        <v>-7.5155396000000003</v>
      </c>
    </row>
    <row r="254" spans="2:15" x14ac:dyDescent="0.25">
      <c r="B254" s="90">
        <v>3273755000</v>
      </c>
      <c r="C254" s="90">
        <v>-8.0348500999999999</v>
      </c>
      <c r="N254" s="90">
        <v>3273755000</v>
      </c>
      <c r="O254" s="90">
        <v>-7.4818100999999997</v>
      </c>
    </row>
    <row r="255" spans="2:15" x14ac:dyDescent="0.25">
      <c r="B255" s="90">
        <v>3352800000</v>
      </c>
      <c r="C255" s="90">
        <v>-8.0685997</v>
      </c>
      <c r="N255" s="90">
        <v>3352800000</v>
      </c>
      <c r="O255" s="90">
        <v>-7.5693130000000002</v>
      </c>
    </row>
    <row r="256" spans="2:15" x14ac:dyDescent="0.25">
      <c r="B256" s="90">
        <v>3431845000</v>
      </c>
      <c r="C256" s="90">
        <v>-8.0789393999999994</v>
      </c>
      <c r="N256" s="90">
        <v>3431845000</v>
      </c>
      <c r="O256" s="90">
        <v>-7.5509272000000003</v>
      </c>
    </row>
    <row r="257" spans="2:15" x14ac:dyDescent="0.25">
      <c r="B257" s="90">
        <v>3510890000</v>
      </c>
      <c r="C257" s="90">
        <v>-8.0596943000000003</v>
      </c>
      <c r="N257" s="90">
        <v>3510890000</v>
      </c>
      <c r="O257" s="90">
        <v>-7.6203798999999997</v>
      </c>
    </row>
    <row r="258" spans="2:15" x14ac:dyDescent="0.25">
      <c r="B258" s="90">
        <v>3589935000</v>
      </c>
      <c r="C258" s="90">
        <v>-7.9221510999999998</v>
      </c>
      <c r="N258" s="90">
        <v>3589935000</v>
      </c>
      <c r="O258" s="90">
        <v>-7.6306032999999998</v>
      </c>
    </row>
    <row r="259" spans="2:15" x14ac:dyDescent="0.25">
      <c r="B259" s="90">
        <v>3668980000</v>
      </c>
      <c r="C259" s="90">
        <v>-7.8182014999999998</v>
      </c>
      <c r="N259" s="90">
        <v>3668980000</v>
      </c>
      <c r="O259" s="90">
        <v>-7.7633337999999998</v>
      </c>
    </row>
    <row r="260" spans="2:15" x14ac:dyDescent="0.25">
      <c r="B260" s="90">
        <v>3748025000</v>
      </c>
      <c r="C260" s="90">
        <v>-7.817977</v>
      </c>
      <c r="N260" s="90">
        <v>3748025000</v>
      </c>
      <c r="O260" s="90">
        <v>-7.8297676999999997</v>
      </c>
    </row>
    <row r="261" spans="2:15" x14ac:dyDescent="0.25">
      <c r="B261" s="90">
        <v>3827070000</v>
      </c>
      <c r="C261" s="90">
        <v>-7.8098907000000004</v>
      </c>
      <c r="N261" s="90">
        <v>3827070000</v>
      </c>
      <c r="O261" s="90">
        <v>-7.8562969999999996</v>
      </c>
    </row>
    <row r="262" spans="2:15" x14ac:dyDescent="0.25">
      <c r="B262" s="90">
        <v>3906115000</v>
      </c>
      <c r="C262" s="90">
        <v>-7.8526764</v>
      </c>
      <c r="N262" s="90">
        <v>3906115000</v>
      </c>
      <c r="O262" s="90">
        <v>-7.9181194000000001</v>
      </c>
    </row>
    <row r="263" spans="2:15" x14ac:dyDescent="0.25">
      <c r="B263" s="90">
        <v>3985160000</v>
      </c>
      <c r="C263" s="90">
        <v>-7.8859043</v>
      </c>
      <c r="N263" s="90">
        <v>3985160000</v>
      </c>
      <c r="O263" s="90">
        <v>-7.9876608999999998</v>
      </c>
    </row>
    <row r="264" spans="2:15" x14ac:dyDescent="0.25">
      <c r="B264" s="90">
        <v>4064205000</v>
      </c>
      <c r="C264" s="90">
        <v>-7.7079848999999996</v>
      </c>
      <c r="N264" s="90">
        <v>4064205000</v>
      </c>
      <c r="O264" s="90">
        <v>-8.0157766000000006</v>
      </c>
    </row>
    <row r="265" spans="2:15" x14ac:dyDescent="0.25">
      <c r="B265" s="90">
        <v>4143250000</v>
      </c>
      <c r="C265" s="90">
        <v>-7.5558372</v>
      </c>
      <c r="N265" s="90">
        <v>4143250000</v>
      </c>
      <c r="O265" s="90">
        <v>-8.1490278000000007</v>
      </c>
    </row>
    <row r="266" spans="2:15" x14ac:dyDescent="0.25">
      <c r="B266" s="90">
        <v>4222295000</v>
      </c>
      <c r="C266" s="90">
        <v>-7.4717975000000001</v>
      </c>
      <c r="N266" s="90">
        <v>4222295000</v>
      </c>
      <c r="O266" s="90">
        <v>-8.3263949999999998</v>
      </c>
    </row>
    <row r="267" spans="2:15" x14ac:dyDescent="0.25">
      <c r="B267" s="90">
        <v>4301340000</v>
      </c>
      <c r="C267" s="90">
        <v>-7.4970298</v>
      </c>
      <c r="N267" s="90">
        <v>4301340000</v>
      </c>
      <c r="O267" s="90">
        <v>-8.4403314999999992</v>
      </c>
    </row>
    <row r="268" spans="2:15" x14ac:dyDescent="0.25">
      <c r="B268" s="90">
        <v>4380385000</v>
      </c>
      <c r="C268" s="90">
        <v>-7.5353044999999996</v>
      </c>
      <c r="N268" s="90">
        <v>4380385000</v>
      </c>
      <c r="O268" s="90">
        <v>-8.5234909000000005</v>
      </c>
    </row>
    <row r="269" spans="2:15" x14ac:dyDescent="0.25">
      <c r="B269" s="90">
        <v>4459430000</v>
      </c>
      <c r="C269" s="90">
        <v>-7.5934396</v>
      </c>
      <c r="N269" s="90">
        <v>4459430000</v>
      </c>
      <c r="O269" s="90">
        <v>-8.6359177000000003</v>
      </c>
    </row>
    <row r="270" spans="2:15" x14ac:dyDescent="0.25">
      <c r="B270" s="90">
        <v>4538475000</v>
      </c>
      <c r="C270" s="90">
        <v>-7.6974745000000002</v>
      </c>
      <c r="N270" s="90">
        <v>4538475000</v>
      </c>
      <c r="O270" s="90">
        <v>-8.7259177999999995</v>
      </c>
    </row>
    <row r="271" spans="2:15" x14ac:dyDescent="0.25">
      <c r="B271" s="90">
        <v>4617520000</v>
      </c>
      <c r="C271" s="90">
        <v>-7.7002138999999996</v>
      </c>
      <c r="N271" s="90">
        <v>4617520000</v>
      </c>
      <c r="O271" s="90">
        <v>-8.8107013999999992</v>
      </c>
    </row>
    <row r="272" spans="2:15" x14ac:dyDescent="0.25">
      <c r="B272" s="90">
        <v>4696565000</v>
      </c>
      <c r="C272" s="90">
        <v>-7.8236876000000004</v>
      </c>
      <c r="N272" s="90">
        <v>4696565000</v>
      </c>
      <c r="O272" s="90">
        <v>-8.9439420999999992</v>
      </c>
    </row>
    <row r="273" spans="2:15" x14ac:dyDescent="0.25">
      <c r="B273" s="90">
        <v>4775610000</v>
      </c>
      <c r="C273" s="90">
        <v>-7.9361300000000004</v>
      </c>
      <c r="N273" s="90">
        <v>4775610000</v>
      </c>
      <c r="O273" s="90">
        <v>-9.0257225000000005</v>
      </c>
    </row>
    <row r="274" spans="2:15" x14ac:dyDescent="0.25">
      <c r="B274" s="90">
        <v>4854655000</v>
      </c>
      <c r="C274" s="90">
        <v>-7.8406849000000003</v>
      </c>
      <c r="N274" s="90">
        <v>4854655000</v>
      </c>
      <c r="O274" s="90">
        <v>-9.0276107999999997</v>
      </c>
    </row>
    <row r="275" spans="2:15" x14ac:dyDescent="0.25">
      <c r="B275" s="90">
        <v>4933700000</v>
      </c>
      <c r="C275" s="90">
        <v>-7.8749022000000002</v>
      </c>
      <c r="N275" s="90">
        <v>4933700000</v>
      </c>
      <c r="O275" s="90">
        <v>-9.1231402999999993</v>
      </c>
    </row>
    <row r="276" spans="2:15" x14ac:dyDescent="0.25">
      <c r="B276" s="90">
        <v>5012745000</v>
      </c>
      <c r="C276" s="90">
        <v>-7.9420799999999998</v>
      </c>
      <c r="N276" s="90">
        <v>5012745000</v>
      </c>
      <c r="O276" s="90">
        <v>-9.2291822000000003</v>
      </c>
    </row>
    <row r="277" spans="2:15" x14ac:dyDescent="0.25">
      <c r="B277" s="90">
        <v>5091790000</v>
      </c>
      <c r="C277" s="90">
        <v>-8.0146569999999997</v>
      </c>
      <c r="N277" s="90">
        <v>5091790000</v>
      </c>
      <c r="O277" s="90">
        <v>-9.2855071999999996</v>
      </c>
    </row>
    <row r="278" spans="2:15" x14ac:dyDescent="0.25">
      <c r="B278" s="90">
        <v>5170835000</v>
      </c>
      <c r="C278" s="90">
        <v>-8.0831776000000009</v>
      </c>
      <c r="N278" s="90">
        <v>5170835000</v>
      </c>
      <c r="O278" s="90">
        <v>-9.3769264000000003</v>
      </c>
    </row>
    <row r="279" spans="2:15" x14ac:dyDescent="0.25">
      <c r="B279" s="90">
        <v>5249880000</v>
      </c>
      <c r="C279" s="90">
        <v>-8.0823412000000001</v>
      </c>
      <c r="N279" s="90">
        <v>5249880000</v>
      </c>
      <c r="O279" s="90">
        <v>-9.4134311999999998</v>
      </c>
    </row>
    <row r="280" spans="2:15" x14ac:dyDescent="0.25">
      <c r="B280" s="90">
        <v>5328925000</v>
      </c>
      <c r="C280" s="90">
        <v>-8.0951728999999997</v>
      </c>
      <c r="N280" s="90">
        <v>5328925000</v>
      </c>
      <c r="O280" s="90">
        <v>-9.3997469000000002</v>
      </c>
    </row>
    <row r="281" spans="2:15" x14ac:dyDescent="0.25">
      <c r="B281" s="90">
        <v>5407970000</v>
      </c>
      <c r="C281" s="90">
        <v>-8.0616426000000008</v>
      </c>
      <c r="N281" s="90">
        <v>5407970000</v>
      </c>
      <c r="O281" s="90">
        <v>-9.4959345000000006</v>
      </c>
    </row>
    <row r="282" spans="2:15" x14ac:dyDescent="0.25">
      <c r="B282" s="90">
        <v>5487015000</v>
      </c>
      <c r="C282" s="90">
        <v>-8.0992183999999998</v>
      </c>
      <c r="N282" s="90">
        <v>5487015000</v>
      </c>
      <c r="O282" s="90">
        <v>-9.6179190000000006</v>
      </c>
    </row>
    <row r="283" spans="2:15" x14ac:dyDescent="0.25">
      <c r="B283" s="90">
        <v>5566060000</v>
      </c>
      <c r="C283" s="90">
        <v>-8.1616610999999999</v>
      </c>
      <c r="N283" s="90">
        <v>5566060000</v>
      </c>
      <c r="O283" s="90">
        <v>-9.6754312999999996</v>
      </c>
    </row>
    <row r="284" spans="2:15" x14ac:dyDescent="0.25">
      <c r="B284" s="90">
        <v>5645105000</v>
      </c>
      <c r="C284" s="90">
        <v>-8.1870250999999996</v>
      </c>
      <c r="N284" s="90">
        <v>5645105000</v>
      </c>
      <c r="O284" s="90">
        <v>-9.6608677000000007</v>
      </c>
    </row>
    <row r="285" spans="2:15" x14ac:dyDescent="0.25">
      <c r="B285" s="90">
        <v>5724150000</v>
      </c>
      <c r="C285" s="90">
        <v>-8.2088126999999993</v>
      </c>
      <c r="N285" s="90">
        <v>5724150000</v>
      </c>
      <c r="O285" s="90">
        <v>-9.6710166999999991</v>
      </c>
    </row>
    <row r="286" spans="2:15" x14ac:dyDescent="0.25">
      <c r="B286" s="90">
        <v>5803195000</v>
      </c>
      <c r="C286" s="90">
        <v>-8.1540450999999994</v>
      </c>
      <c r="N286" s="90">
        <v>5803195000</v>
      </c>
      <c r="O286" s="90">
        <v>-9.6478967999999998</v>
      </c>
    </row>
    <row r="287" spans="2:15" x14ac:dyDescent="0.25">
      <c r="B287" s="90">
        <v>5882240000</v>
      </c>
      <c r="C287" s="90">
        <v>-8.1654453</v>
      </c>
      <c r="N287" s="90">
        <v>5882240000</v>
      </c>
      <c r="O287" s="90">
        <v>-9.7309283999999998</v>
      </c>
    </row>
    <row r="288" spans="2:15" x14ac:dyDescent="0.25">
      <c r="B288" s="90">
        <v>5961285000</v>
      </c>
      <c r="C288" s="90">
        <v>-8.1602143999999992</v>
      </c>
      <c r="N288" s="90">
        <v>5961285000</v>
      </c>
      <c r="O288" s="90">
        <v>-9.7715434999999999</v>
      </c>
    </row>
    <row r="289" spans="2:15" x14ac:dyDescent="0.25">
      <c r="B289" s="90">
        <v>6040330000</v>
      </c>
      <c r="C289" s="90">
        <v>-8.1690807000000003</v>
      </c>
      <c r="N289" s="90">
        <v>6040330000</v>
      </c>
      <c r="O289" s="90">
        <v>-9.7780971999999995</v>
      </c>
    </row>
    <row r="290" spans="2:15" x14ac:dyDescent="0.25">
      <c r="B290" s="90">
        <v>6119375000</v>
      </c>
      <c r="C290" s="90">
        <v>-8.1651278000000005</v>
      </c>
      <c r="N290" s="90">
        <v>6119375000</v>
      </c>
      <c r="O290" s="90">
        <v>-9.7215241999999993</v>
      </c>
    </row>
    <row r="291" spans="2:15" x14ac:dyDescent="0.25">
      <c r="B291" s="90">
        <v>6198420000</v>
      </c>
      <c r="C291" s="90">
        <v>-8.0861892999999991</v>
      </c>
      <c r="N291" s="90">
        <v>6198420000</v>
      </c>
      <c r="O291" s="90">
        <v>-9.6563376999999999</v>
      </c>
    </row>
    <row r="292" spans="2:15" x14ac:dyDescent="0.25">
      <c r="B292" s="90">
        <v>6277465000</v>
      </c>
      <c r="C292" s="90">
        <v>-8.0810203999999999</v>
      </c>
      <c r="N292" s="90">
        <v>6277465000</v>
      </c>
      <c r="O292" s="90">
        <v>-9.6531172000000005</v>
      </c>
    </row>
    <row r="293" spans="2:15" x14ac:dyDescent="0.25">
      <c r="B293" s="90">
        <v>6356510000</v>
      </c>
      <c r="C293" s="90">
        <v>-8.0902394999999991</v>
      </c>
      <c r="N293" s="90">
        <v>6356510000</v>
      </c>
      <c r="O293" s="90">
        <v>-9.6755133000000004</v>
      </c>
    </row>
    <row r="294" spans="2:15" x14ac:dyDescent="0.25">
      <c r="B294" s="90">
        <v>6435555000</v>
      </c>
      <c r="C294" s="90">
        <v>-8.0917548999999998</v>
      </c>
      <c r="N294" s="90">
        <v>6435555000</v>
      </c>
      <c r="O294" s="90">
        <v>-9.7083224999999995</v>
      </c>
    </row>
    <row r="295" spans="2:15" x14ac:dyDescent="0.25">
      <c r="B295" s="90">
        <v>6514600000</v>
      </c>
      <c r="C295" s="90">
        <v>-8.0920401000000002</v>
      </c>
      <c r="N295" s="90">
        <v>6514600000</v>
      </c>
      <c r="O295" s="90">
        <v>-9.6662531000000005</v>
      </c>
    </row>
    <row r="296" spans="2:15" x14ac:dyDescent="0.25">
      <c r="B296" s="90">
        <v>6593645000</v>
      </c>
      <c r="C296" s="90">
        <v>-8.0892897000000001</v>
      </c>
      <c r="N296" s="90">
        <v>6593645000</v>
      </c>
      <c r="O296" s="90">
        <v>-9.6008738999999998</v>
      </c>
    </row>
    <row r="297" spans="2:15" x14ac:dyDescent="0.25">
      <c r="B297" s="90">
        <v>6672690000</v>
      </c>
      <c r="C297" s="90">
        <v>-8.0551825000000008</v>
      </c>
      <c r="N297" s="90">
        <v>6672690000</v>
      </c>
      <c r="O297" s="90">
        <v>-9.5164871000000009</v>
      </c>
    </row>
    <row r="298" spans="2:15" x14ac:dyDescent="0.25">
      <c r="B298" s="90">
        <v>6751735000</v>
      </c>
      <c r="C298" s="90">
        <v>-8.0335789000000002</v>
      </c>
      <c r="N298" s="90">
        <v>6751735000</v>
      </c>
      <c r="O298" s="90">
        <v>-9.5062026999999993</v>
      </c>
    </row>
    <row r="299" spans="2:15" x14ac:dyDescent="0.25">
      <c r="B299" s="90">
        <v>6830780000</v>
      </c>
      <c r="C299" s="90">
        <v>-8.0169659000000006</v>
      </c>
      <c r="N299" s="90">
        <v>6830780000</v>
      </c>
      <c r="O299" s="90">
        <v>-9.4833212000000007</v>
      </c>
    </row>
    <row r="300" spans="2:15" x14ac:dyDescent="0.25">
      <c r="B300" s="90">
        <v>6909825000</v>
      </c>
      <c r="C300" s="90">
        <v>-7.9853907</v>
      </c>
      <c r="N300" s="90">
        <v>6909825000</v>
      </c>
      <c r="O300" s="90">
        <v>-9.4724921999999996</v>
      </c>
    </row>
    <row r="301" spans="2:15" x14ac:dyDescent="0.25">
      <c r="B301" s="90">
        <v>6988870000</v>
      </c>
      <c r="C301" s="90">
        <v>-8.0173816999999996</v>
      </c>
      <c r="N301" s="90">
        <v>6988870000</v>
      </c>
      <c r="O301" s="90">
        <v>-9.4426793999999994</v>
      </c>
    </row>
    <row r="302" spans="2:15" x14ac:dyDescent="0.25">
      <c r="B302" s="90">
        <v>7067915000</v>
      </c>
      <c r="C302" s="90">
        <v>-8.0351181</v>
      </c>
      <c r="N302" s="90">
        <v>7067915000</v>
      </c>
      <c r="O302" s="90">
        <v>-9.4254704</v>
      </c>
    </row>
    <row r="303" spans="2:15" x14ac:dyDescent="0.25">
      <c r="B303" s="90">
        <v>7146960000</v>
      </c>
      <c r="C303" s="90">
        <v>-8.0344418999999991</v>
      </c>
      <c r="N303" s="90">
        <v>7146960000</v>
      </c>
      <c r="O303" s="90">
        <v>-9.3560820000000007</v>
      </c>
    </row>
    <row r="304" spans="2:15" x14ac:dyDescent="0.25">
      <c r="B304" s="90">
        <v>7226005000</v>
      </c>
      <c r="C304" s="90">
        <v>-8.0406256000000003</v>
      </c>
      <c r="N304" s="90">
        <v>7226005000</v>
      </c>
      <c r="O304" s="90">
        <v>-9.3870229999999992</v>
      </c>
    </row>
    <row r="305" spans="2:15" x14ac:dyDescent="0.25">
      <c r="B305" s="90">
        <v>7305050000</v>
      </c>
      <c r="C305" s="90">
        <v>-8.0960455000000007</v>
      </c>
      <c r="N305" s="90">
        <v>7305050000</v>
      </c>
      <c r="O305" s="90">
        <v>-9.5011320000000001</v>
      </c>
    </row>
    <row r="306" spans="2:15" x14ac:dyDescent="0.25">
      <c r="B306" s="90">
        <v>7384095000</v>
      </c>
      <c r="C306" s="90">
        <v>-8.1675386000000003</v>
      </c>
      <c r="N306" s="90">
        <v>7384095000</v>
      </c>
      <c r="O306" s="90">
        <v>-9.5427646999999993</v>
      </c>
    </row>
    <row r="307" spans="2:15" x14ac:dyDescent="0.25">
      <c r="B307" s="90">
        <v>7463140000</v>
      </c>
      <c r="C307" s="90">
        <v>-8.2248467999999999</v>
      </c>
      <c r="N307" s="90">
        <v>7463140000</v>
      </c>
      <c r="O307" s="90">
        <v>-9.6301679999999994</v>
      </c>
    </row>
    <row r="308" spans="2:15" x14ac:dyDescent="0.25">
      <c r="B308" s="90">
        <v>7542185000</v>
      </c>
      <c r="C308" s="90">
        <v>-8.3793497000000006</v>
      </c>
      <c r="N308" s="90">
        <v>7542185000</v>
      </c>
      <c r="O308" s="90">
        <v>-9.8042172999999995</v>
      </c>
    </row>
    <row r="309" spans="2:15" x14ac:dyDescent="0.25">
      <c r="B309" s="90">
        <v>7621230000</v>
      </c>
      <c r="C309" s="90">
        <v>-8.5717525000000006</v>
      </c>
      <c r="N309" s="90">
        <v>7621230000</v>
      </c>
      <c r="O309" s="90">
        <v>-9.9603558000000003</v>
      </c>
    </row>
    <row r="310" spans="2:15" x14ac:dyDescent="0.25">
      <c r="B310" s="90">
        <v>7700275000</v>
      </c>
      <c r="C310" s="90">
        <v>-8.7643641999999993</v>
      </c>
      <c r="N310" s="90">
        <v>7700275000</v>
      </c>
      <c r="O310" s="90">
        <v>-10.194208</v>
      </c>
    </row>
    <row r="311" spans="2:15" x14ac:dyDescent="0.25">
      <c r="B311" s="90">
        <v>7779320000</v>
      </c>
      <c r="C311" s="90">
        <v>-8.9126787000000007</v>
      </c>
      <c r="N311" s="90">
        <v>7779320000</v>
      </c>
      <c r="O311" s="90">
        <v>-10.335739</v>
      </c>
    </row>
    <row r="312" spans="2:15" x14ac:dyDescent="0.25">
      <c r="B312" s="90">
        <v>7858365000</v>
      </c>
      <c r="C312" s="90">
        <v>-9.0812225000000009</v>
      </c>
      <c r="N312" s="90">
        <v>7858365000</v>
      </c>
      <c r="O312" s="90">
        <v>-10.556673</v>
      </c>
    </row>
    <row r="313" spans="2:15" x14ac:dyDescent="0.25">
      <c r="B313" s="90">
        <v>7937410000</v>
      </c>
      <c r="C313" s="90">
        <v>-9.1886568000000004</v>
      </c>
      <c r="N313" s="90">
        <v>7937410000</v>
      </c>
      <c r="O313" s="90">
        <v>-10.532958000000001</v>
      </c>
    </row>
    <row r="314" spans="2:15" x14ac:dyDescent="0.25">
      <c r="B314" s="90">
        <v>8016455000</v>
      </c>
      <c r="C314" s="90">
        <v>-9.1602926</v>
      </c>
      <c r="N314" s="90">
        <v>8016455000</v>
      </c>
      <c r="O314" s="90">
        <v>-10.65902</v>
      </c>
    </row>
    <row r="315" spans="2:15" x14ac:dyDescent="0.25">
      <c r="B315" s="90">
        <v>8095500000</v>
      </c>
      <c r="C315" s="90">
        <v>-9.2956696000000001</v>
      </c>
      <c r="N315" s="90">
        <v>8095500000</v>
      </c>
      <c r="O315" s="90">
        <v>-10.699198000000001</v>
      </c>
    </row>
    <row r="316" spans="2:15" x14ac:dyDescent="0.25">
      <c r="B316" s="90">
        <v>8174545000</v>
      </c>
      <c r="C316" s="90">
        <v>-9.4263324999999991</v>
      </c>
      <c r="N316" s="90">
        <v>8174545000</v>
      </c>
      <c r="O316" s="90">
        <v>-10.809457999999999</v>
      </c>
    </row>
    <row r="317" spans="2:15" x14ac:dyDescent="0.25">
      <c r="B317" s="90">
        <v>8253590000</v>
      </c>
      <c r="C317" s="90">
        <v>-9.4115582</v>
      </c>
      <c r="N317" s="90">
        <v>8253590000</v>
      </c>
      <c r="O317" s="90">
        <v>-10.88738</v>
      </c>
    </row>
    <row r="318" spans="2:15" x14ac:dyDescent="0.25">
      <c r="B318" s="90">
        <v>8332635000</v>
      </c>
      <c r="C318" s="90">
        <v>-9.4886131000000002</v>
      </c>
      <c r="N318" s="90">
        <v>8332635000</v>
      </c>
      <c r="O318" s="90">
        <v>-10.916484000000001</v>
      </c>
    </row>
    <row r="319" spans="2:15" x14ac:dyDescent="0.25">
      <c r="B319" s="90">
        <v>8411680000</v>
      </c>
      <c r="C319" s="90">
        <v>-9.5037832000000009</v>
      </c>
      <c r="N319" s="90">
        <v>8411680000</v>
      </c>
      <c r="O319" s="90">
        <v>-10.893976</v>
      </c>
    </row>
    <row r="320" spans="2:15" x14ac:dyDescent="0.25">
      <c r="B320" s="90">
        <v>8490725000</v>
      </c>
      <c r="C320" s="90">
        <v>-9.4604359000000002</v>
      </c>
      <c r="N320" s="90">
        <v>8490725000</v>
      </c>
      <c r="O320" s="90">
        <v>-10.943586</v>
      </c>
    </row>
    <row r="321" spans="2:15" x14ac:dyDescent="0.25">
      <c r="B321" s="90">
        <v>8569770000</v>
      </c>
      <c r="C321" s="90">
        <v>-9.5539579000000003</v>
      </c>
      <c r="N321" s="90">
        <v>8569770000</v>
      </c>
      <c r="O321" s="90">
        <v>-10.873162000000001</v>
      </c>
    </row>
    <row r="322" spans="2:15" x14ac:dyDescent="0.25">
      <c r="B322" s="90">
        <v>8648815000</v>
      </c>
      <c r="C322" s="90">
        <v>-9.6108370000000001</v>
      </c>
      <c r="N322" s="90">
        <v>8648815000</v>
      </c>
      <c r="O322" s="90">
        <v>-10.865772</v>
      </c>
    </row>
    <row r="323" spans="2:15" x14ac:dyDescent="0.25">
      <c r="B323" s="90">
        <v>8727860000</v>
      </c>
      <c r="C323" s="90">
        <v>-9.51511</v>
      </c>
      <c r="N323" s="90">
        <v>8727860000</v>
      </c>
      <c r="O323" s="90">
        <v>-10.810941</v>
      </c>
    </row>
    <row r="324" spans="2:15" x14ac:dyDescent="0.25">
      <c r="B324" s="90">
        <v>8806905000</v>
      </c>
      <c r="C324" s="90">
        <v>-9.4549340999999991</v>
      </c>
      <c r="N324" s="90">
        <v>8806905000</v>
      </c>
      <c r="O324" s="90">
        <v>-10.758910999999999</v>
      </c>
    </row>
    <row r="325" spans="2:15" x14ac:dyDescent="0.25">
      <c r="B325" s="90">
        <v>8885950000</v>
      </c>
      <c r="C325" s="90">
        <v>-9.4441109000000001</v>
      </c>
      <c r="N325" s="90">
        <v>8885950000</v>
      </c>
      <c r="O325" s="90">
        <v>-10.809602</v>
      </c>
    </row>
    <row r="326" spans="2:15" x14ac:dyDescent="0.25">
      <c r="B326" s="90">
        <v>8964995000</v>
      </c>
      <c r="C326" s="90">
        <v>-9.3737946000000001</v>
      </c>
      <c r="N326" s="90">
        <v>8964995000</v>
      </c>
      <c r="O326" s="90">
        <v>-10.780334</v>
      </c>
    </row>
    <row r="327" spans="2:15" x14ac:dyDescent="0.25">
      <c r="B327" s="90">
        <v>9044040000</v>
      </c>
      <c r="C327" s="90">
        <v>-9.2603960000000001</v>
      </c>
      <c r="N327" s="90">
        <v>9044040000</v>
      </c>
      <c r="O327" s="90">
        <v>-10.873513000000001</v>
      </c>
    </row>
    <row r="328" spans="2:15" x14ac:dyDescent="0.25">
      <c r="B328" s="90">
        <v>9123085000</v>
      </c>
      <c r="C328" s="90">
        <v>-9.2314816000000004</v>
      </c>
      <c r="N328" s="90">
        <v>9123085000</v>
      </c>
      <c r="O328" s="90">
        <v>-10.925074</v>
      </c>
    </row>
    <row r="329" spans="2:15" x14ac:dyDescent="0.25">
      <c r="B329" s="90">
        <v>9202130000</v>
      </c>
      <c r="C329" s="90">
        <v>-9.1460629000000004</v>
      </c>
      <c r="N329" s="90">
        <v>9202130000</v>
      </c>
      <c r="O329" s="90">
        <v>-10.953315999999999</v>
      </c>
    </row>
    <row r="330" spans="2:15" x14ac:dyDescent="0.25">
      <c r="B330" s="90">
        <v>9281175000</v>
      </c>
      <c r="C330" s="90">
        <v>-9.0653571999999993</v>
      </c>
      <c r="N330" s="90">
        <v>9281175000</v>
      </c>
      <c r="O330" s="90">
        <v>-11.037082</v>
      </c>
    </row>
    <row r="331" spans="2:15" x14ac:dyDescent="0.25">
      <c r="B331" s="90">
        <v>9360220000</v>
      </c>
      <c r="C331" s="90">
        <v>-9.0720387000000002</v>
      </c>
      <c r="N331" s="90">
        <v>9360220000</v>
      </c>
      <c r="O331" s="90">
        <v>-11.062673</v>
      </c>
    </row>
    <row r="332" spans="2:15" x14ac:dyDescent="0.25">
      <c r="B332" s="90">
        <v>9439265000</v>
      </c>
      <c r="C332" s="90">
        <v>-9.0941028999999993</v>
      </c>
      <c r="N332" s="90">
        <v>9439265000</v>
      </c>
      <c r="O332" s="90">
        <v>-11.092165</v>
      </c>
    </row>
    <row r="333" spans="2:15" x14ac:dyDescent="0.25">
      <c r="B333" s="90">
        <v>9518310000</v>
      </c>
      <c r="C333" s="90">
        <v>-9.0767365000000009</v>
      </c>
      <c r="N333" s="90">
        <v>9518310000</v>
      </c>
      <c r="O333" s="90">
        <v>-11.217388</v>
      </c>
    </row>
    <row r="334" spans="2:15" x14ac:dyDescent="0.25">
      <c r="B334" s="90">
        <v>9597355000</v>
      </c>
      <c r="C334" s="90">
        <v>-9.0967207000000005</v>
      </c>
      <c r="N334" s="90">
        <v>9597355000</v>
      </c>
      <c r="O334" s="90">
        <v>-11.251763</v>
      </c>
    </row>
    <row r="335" spans="2:15" x14ac:dyDescent="0.25">
      <c r="B335" s="90">
        <v>9676400000</v>
      </c>
      <c r="C335" s="90">
        <v>-9.0993881000000005</v>
      </c>
      <c r="N335" s="90">
        <v>9676400000</v>
      </c>
      <c r="O335" s="90">
        <v>-11.260774</v>
      </c>
    </row>
    <row r="336" spans="2:15" x14ac:dyDescent="0.25">
      <c r="B336" s="90">
        <v>9755445000</v>
      </c>
      <c r="C336" s="90">
        <v>-9.0686473999999997</v>
      </c>
      <c r="N336" s="90">
        <v>9755445000</v>
      </c>
      <c r="O336" s="90">
        <v>-11.298636</v>
      </c>
    </row>
    <row r="337" spans="2:15" x14ac:dyDescent="0.25">
      <c r="B337" s="90">
        <v>9834490000</v>
      </c>
      <c r="C337" s="90">
        <v>-9.0337229000000008</v>
      </c>
      <c r="N337" s="90">
        <v>9834490000</v>
      </c>
      <c r="O337" s="90">
        <v>-11.351521</v>
      </c>
    </row>
    <row r="338" spans="2:15" x14ac:dyDescent="0.25">
      <c r="B338" s="90">
        <v>9913535000</v>
      </c>
      <c r="C338" s="90">
        <v>-9.0615635000000001</v>
      </c>
      <c r="N338" s="90">
        <v>9913535000</v>
      </c>
      <c r="O338" s="90">
        <v>-11.464461999999999</v>
      </c>
    </row>
    <row r="339" spans="2:15" x14ac:dyDescent="0.25">
      <c r="B339" s="90">
        <v>9992580000</v>
      </c>
      <c r="C339" s="90">
        <v>-9.0857401000000007</v>
      </c>
      <c r="N339" s="90">
        <v>9992580000</v>
      </c>
      <c r="O339" s="90">
        <v>-11.557505000000001</v>
      </c>
    </row>
    <row r="340" spans="2:15" x14ac:dyDescent="0.25">
      <c r="B340" s="90">
        <v>10071625000</v>
      </c>
      <c r="C340" s="90">
        <v>-9.0198096999999997</v>
      </c>
      <c r="N340" s="90">
        <v>10071625000</v>
      </c>
      <c r="O340" s="90">
        <v>-11.60033</v>
      </c>
    </row>
    <row r="341" spans="2:15" x14ac:dyDescent="0.25">
      <c r="B341" s="90">
        <v>10150670000</v>
      </c>
      <c r="C341" s="90">
        <v>-9.0162811000000005</v>
      </c>
      <c r="N341" s="90">
        <v>10150670000</v>
      </c>
      <c r="O341" s="90">
        <v>-11.633424</v>
      </c>
    </row>
    <row r="342" spans="2:15" x14ac:dyDescent="0.25">
      <c r="B342" s="90">
        <v>10229715000</v>
      </c>
      <c r="C342" s="90">
        <v>-8.9996881000000002</v>
      </c>
      <c r="N342" s="90">
        <v>10229715000</v>
      </c>
      <c r="O342" s="90">
        <v>-11.592091</v>
      </c>
    </row>
    <row r="343" spans="2:15" x14ac:dyDescent="0.25">
      <c r="B343" s="90">
        <v>10308760000</v>
      </c>
      <c r="C343" s="90">
        <v>-9.0233544999999999</v>
      </c>
      <c r="N343" s="90">
        <v>10308760000</v>
      </c>
      <c r="O343" s="90">
        <v>-11.749893</v>
      </c>
    </row>
    <row r="344" spans="2:15" x14ac:dyDescent="0.25">
      <c r="B344" s="90">
        <v>10387805000</v>
      </c>
      <c r="C344" s="90">
        <v>-9.0039539000000008</v>
      </c>
      <c r="N344" s="90">
        <v>10387805000</v>
      </c>
      <c r="O344" s="90">
        <v>-11.854405</v>
      </c>
    </row>
    <row r="345" spans="2:15" x14ac:dyDescent="0.25">
      <c r="B345" s="90">
        <v>10466850000</v>
      </c>
      <c r="C345" s="90">
        <v>-8.9721498000000004</v>
      </c>
      <c r="N345" s="90">
        <v>10466850000</v>
      </c>
      <c r="O345" s="90">
        <v>-11.72213</v>
      </c>
    </row>
    <row r="346" spans="2:15" x14ac:dyDescent="0.25">
      <c r="B346" s="90">
        <v>10545895000</v>
      </c>
      <c r="C346" s="90">
        <v>-8.9820881000000004</v>
      </c>
      <c r="N346" s="90">
        <v>10545895000</v>
      </c>
      <c r="O346" s="90">
        <v>-11.767029000000001</v>
      </c>
    </row>
    <row r="347" spans="2:15" x14ac:dyDescent="0.25">
      <c r="B347" s="90">
        <v>10624940000</v>
      </c>
      <c r="C347" s="90">
        <v>-8.9777564999999999</v>
      </c>
      <c r="N347" s="90">
        <v>10624940000</v>
      </c>
      <c r="O347" s="90">
        <v>-11.802466000000001</v>
      </c>
    </row>
    <row r="348" spans="2:15" x14ac:dyDescent="0.25">
      <c r="B348" s="90">
        <v>10703985000</v>
      </c>
      <c r="C348" s="90">
        <v>-8.9671515999999993</v>
      </c>
      <c r="N348" s="90">
        <v>10703985000</v>
      </c>
      <c r="O348" s="90">
        <v>-11.811666000000001</v>
      </c>
    </row>
    <row r="349" spans="2:15" x14ac:dyDescent="0.25">
      <c r="B349" s="90">
        <v>10783030000</v>
      </c>
      <c r="C349" s="90">
        <v>-8.9576615999999998</v>
      </c>
      <c r="N349" s="90">
        <v>10783030000</v>
      </c>
      <c r="O349" s="90">
        <v>-11.990962</v>
      </c>
    </row>
    <row r="350" spans="2:15" x14ac:dyDescent="0.25">
      <c r="B350" s="90">
        <v>10862075000</v>
      </c>
      <c r="C350" s="90">
        <v>-8.9740561999999997</v>
      </c>
      <c r="N350" s="90">
        <v>10862075000</v>
      </c>
      <c r="O350" s="90">
        <v>-12.115117</v>
      </c>
    </row>
    <row r="351" spans="2:15" x14ac:dyDescent="0.25">
      <c r="B351" s="90">
        <v>10941120000</v>
      </c>
      <c r="C351" s="90">
        <v>-8.9633760000000002</v>
      </c>
      <c r="N351" s="90">
        <v>10941120000</v>
      </c>
      <c r="O351" s="90">
        <v>-12.135519</v>
      </c>
    </row>
    <row r="352" spans="2:15" x14ac:dyDescent="0.25">
      <c r="B352" s="90">
        <v>11020165000</v>
      </c>
      <c r="C352" s="90">
        <v>-8.9893131000000004</v>
      </c>
      <c r="N352" s="90">
        <v>11020165000</v>
      </c>
      <c r="O352" s="90">
        <v>-12.289400000000001</v>
      </c>
    </row>
    <row r="353" spans="2:15" x14ac:dyDescent="0.25">
      <c r="B353" s="90">
        <v>11099210000</v>
      </c>
      <c r="C353" s="90">
        <v>-9.016902</v>
      </c>
      <c r="N353" s="90">
        <v>11099210000</v>
      </c>
      <c r="O353" s="90">
        <v>-12.774430000000001</v>
      </c>
    </row>
    <row r="354" spans="2:15" x14ac:dyDescent="0.25">
      <c r="B354" s="90">
        <v>11178255000</v>
      </c>
      <c r="C354" s="90">
        <v>-9.0291042000000008</v>
      </c>
      <c r="N354" s="90">
        <v>11178255000</v>
      </c>
      <c r="O354" s="90">
        <v>-13.209866</v>
      </c>
    </row>
    <row r="355" spans="2:15" x14ac:dyDescent="0.25">
      <c r="B355" s="90">
        <v>11257300000</v>
      </c>
      <c r="C355" s="90">
        <v>-9.1201343999999995</v>
      </c>
      <c r="N355" s="90">
        <v>11257300000</v>
      </c>
      <c r="O355" s="90">
        <v>-13.726385000000001</v>
      </c>
    </row>
    <row r="356" spans="2:15" x14ac:dyDescent="0.25">
      <c r="B356" s="90">
        <v>11336345000</v>
      </c>
      <c r="C356" s="90">
        <v>-9.1959028000000007</v>
      </c>
      <c r="N356" s="90">
        <v>11336345000</v>
      </c>
      <c r="O356" s="90">
        <v>-20.803401999999998</v>
      </c>
    </row>
    <row r="357" spans="2:15" x14ac:dyDescent="0.25">
      <c r="B357" s="90">
        <v>11415390000</v>
      </c>
      <c r="C357" s="90">
        <v>-9.3028335999999996</v>
      </c>
      <c r="N357" s="90">
        <v>11415390000</v>
      </c>
      <c r="O357" s="90">
        <v>-28.229918999999999</v>
      </c>
    </row>
    <row r="358" spans="2:15" x14ac:dyDescent="0.25">
      <c r="B358" s="90">
        <v>11494435000</v>
      </c>
      <c r="C358" s="90">
        <v>-9.4052734000000004</v>
      </c>
      <c r="N358" s="90">
        <v>11494435000</v>
      </c>
      <c r="O358" s="90">
        <v>-25.425540999999999</v>
      </c>
    </row>
    <row r="359" spans="2:15" x14ac:dyDescent="0.25">
      <c r="B359" s="90">
        <v>11573480000</v>
      </c>
      <c r="C359" s="90">
        <v>-9.5393991000000007</v>
      </c>
      <c r="N359" s="90">
        <v>11573480000</v>
      </c>
      <c r="O359" s="90">
        <v>-31.809864000000001</v>
      </c>
    </row>
    <row r="360" spans="2:15" x14ac:dyDescent="0.25">
      <c r="B360" s="90">
        <v>11652525000</v>
      </c>
      <c r="C360" s="90">
        <v>-9.7423438999999998</v>
      </c>
      <c r="N360" s="90">
        <v>11652525000</v>
      </c>
      <c r="O360" s="90">
        <v>-33.762791</v>
      </c>
    </row>
    <row r="361" spans="2:15" x14ac:dyDescent="0.25">
      <c r="B361" s="90">
        <v>11731570000</v>
      </c>
      <c r="C361" s="90">
        <v>-9.9421166999999997</v>
      </c>
      <c r="N361" s="90">
        <v>11731570000</v>
      </c>
      <c r="O361" s="90">
        <v>-34.249153</v>
      </c>
    </row>
    <row r="362" spans="2:15" x14ac:dyDescent="0.25">
      <c r="B362" s="90">
        <v>11810615000</v>
      </c>
      <c r="C362" s="90">
        <v>-10.192361999999999</v>
      </c>
      <c r="N362" s="90">
        <v>11810615000</v>
      </c>
      <c r="O362" s="90">
        <v>-35.152743999999998</v>
      </c>
    </row>
    <row r="363" spans="2:15" x14ac:dyDescent="0.25">
      <c r="B363" s="90">
        <v>11889660000</v>
      </c>
      <c r="C363" s="90">
        <v>-10.468119</v>
      </c>
      <c r="N363" s="90">
        <v>11889660000</v>
      </c>
      <c r="O363" s="90">
        <v>-35.885325999999999</v>
      </c>
    </row>
    <row r="364" spans="2:15" x14ac:dyDescent="0.25">
      <c r="B364" s="90">
        <v>11968705000</v>
      </c>
      <c r="C364" s="90">
        <v>-10.758675</v>
      </c>
      <c r="N364" s="90">
        <v>11968705000</v>
      </c>
      <c r="O364" s="90">
        <v>-36.083447</v>
      </c>
    </row>
    <row r="365" spans="2:15" x14ac:dyDescent="0.25">
      <c r="B365" s="90">
        <v>12047750000</v>
      </c>
      <c r="C365" s="90">
        <v>-11.094486</v>
      </c>
      <c r="N365" s="90">
        <v>12047750000</v>
      </c>
      <c r="O365" s="90">
        <v>-36.982750000000003</v>
      </c>
    </row>
    <row r="366" spans="2:15" x14ac:dyDescent="0.25">
      <c r="B366" s="90">
        <v>12126795000</v>
      </c>
      <c r="C366" s="90">
        <v>-11.493442999999999</v>
      </c>
      <c r="N366" s="90">
        <v>12126795000</v>
      </c>
      <c r="O366" s="90">
        <v>-38.146003999999998</v>
      </c>
    </row>
    <row r="367" spans="2:15" x14ac:dyDescent="0.25">
      <c r="B367" s="90">
        <v>12205840000</v>
      </c>
      <c r="C367" s="90">
        <v>-11.913697000000001</v>
      </c>
      <c r="N367" s="90">
        <v>12205840000</v>
      </c>
      <c r="O367" s="90">
        <v>-38.837521000000002</v>
      </c>
    </row>
    <row r="368" spans="2:15" x14ac:dyDescent="0.25">
      <c r="B368" s="90">
        <v>12284885000</v>
      </c>
      <c r="C368" s="90">
        <v>-12.332067</v>
      </c>
      <c r="N368" s="90">
        <v>12284885000</v>
      </c>
      <c r="O368" s="90">
        <v>-39.400784000000002</v>
      </c>
    </row>
    <row r="369" spans="2:15" x14ac:dyDescent="0.25">
      <c r="B369" s="90">
        <v>12363930000</v>
      </c>
      <c r="C369" s="90">
        <v>-12.769048</v>
      </c>
      <c r="N369" s="90">
        <v>12363930000</v>
      </c>
      <c r="O369" s="90">
        <v>-40.246166000000002</v>
      </c>
    </row>
    <row r="370" spans="2:15" x14ac:dyDescent="0.25">
      <c r="B370" s="90">
        <v>12442975000</v>
      </c>
      <c r="C370" s="90">
        <v>-13.25305</v>
      </c>
      <c r="N370" s="90">
        <v>12442975000</v>
      </c>
      <c r="O370" s="90">
        <v>-40.597183000000001</v>
      </c>
    </row>
    <row r="371" spans="2:15" x14ac:dyDescent="0.25">
      <c r="B371" s="90">
        <v>12522020000</v>
      </c>
      <c r="C371" s="90">
        <v>-13.751732000000001</v>
      </c>
      <c r="N371" s="90">
        <v>12522020000</v>
      </c>
      <c r="O371" s="90">
        <v>-40.597267000000002</v>
      </c>
    </row>
    <row r="372" spans="2:15" x14ac:dyDescent="0.25">
      <c r="B372" s="90">
        <v>12601065000</v>
      </c>
      <c r="C372" s="90">
        <v>-14.312885</v>
      </c>
      <c r="N372" s="90">
        <v>12601065000</v>
      </c>
      <c r="O372" s="90">
        <v>-41.346325</v>
      </c>
    </row>
    <row r="373" spans="2:15" x14ac:dyDescent="0.25">
      <c r="B373" s="90">
        <v>12680110000</v>
      </c>
      <c r="C373" s="90">
        <v>-14.979888000000001</v>
      </c>
      <c r="N373" s="90">
        <v>12680110000</v>
      </c>
      <c r="O373" s="90">
        <v>-42.251511000000001</v>
      </c>
    </row>
    <row r="374" spans="2:15" x14ac:dyDescent="0.25">
      <c r="B374" s="90">
        <v>12759155000</v>
      </c>
      <c r="C374" s="90">
        <v>-15.570416</v>
      </c>
      <c r="N374" s="90">
        <v>12759155000</v>
      </c>
      <c r="O374" s="90">
        <v>-41.165751999999998</v>
      </c>
    </row>
    <row r="375" spans="2:15" x14ac:dyDescent="0.25">
      <c r="B375" s="90">
        <v>12838200000</v>
      </c>
      <c r="C375" s="90">
        <v>-16.146082</v>
      </c>
      <c r="N375" s="90">
        <v>12838200000</v>
      </c>
      <c r="O375" s="90">
        <v>-40.323470999999998</v>
      </c>
    </row>
    <row r="376" spans="2:15" x14ac:dyDescent="0.25">
      <c r="B376" s="90">
        <v>12917245000</v>
      </c>
      <c r="C376" s="90">
        <v>-16.993807</v>
      </c>
      <c r="N376" s="90">
        <v>12917245000</v>
      </c>
      <c r="O376" s="90">
        <v>-40.836109</v>
      </c>
    </row>
    <row r="377" spans="2:15" x14ac:dyDescent="0.25">
      <c r="B377" s="90">
        <v>12996290000</v>
      </c>
      <c r="C377" s="90">
        <v>-18.024636999999998</v>
      </c>
      <c r="N377" s="90">
        <v>12996290000</v>
      </c>
      <c r="O377" s="90">
        <v>-40.261749000000002</v>
      </c>
    </row>
    <row r="378" spans="2:15" x14ac:dyDescent="0.25">
      <c r="B378" s="90">
        <v>13075335000</v>
      </c>
      <c r="C378" s="90">
        <v>-19.450289000000001</v>
      </c>
      <c r="N378" s="90">
        <v>13075335000</v>
      </c>
      <c r="O378" s="90">
        <v>-39.231316</v>
      </c>
    </row>
    <row r="379" spans="2:15" x14ac:dyDescent="0.25">
      <c r="B379" s="90">
        <v>13154380000</v>
      </c>
      <c r="C379" s="90">
        <v>-20.82987</v>
      </c>
      <c r="N379" s="90">
        <v>13154380000</v>
      </c>
      <c r="O379" s="90">
        <v>-38.448310999999997</v>
      </c>
    </row>
    <row r="380" spans="2:15" x14ac:dyDescent="0.25">
      <c r="B380" s="90">
        <v>13233425000</v>
      </c>
      <c r="C380" s="90">
        <v>-21.672620999999999</v>
      </c>
      <c r="N380" s="90">
        <v>13233425000</v>
      </c>
      <c r="O380" s="90">
        <v>-37.412083000000003</v>
      </c>
    </row>
    <row r="381" spans="2:15" x14ac:dyDescent="0.25">
      <c r="B381" s="90">
        <v>13312470000</v>
      </c>
      <c r="C381" s="90">
        <v>-22.429672</v>
      </c>
      <c r="N381" s="90">
        <v>13312470000</v>
      </c>
      <c r="O381" s="90">
        <v>-36.599899000000001</v>
      </c>
    </row>
    <row r="382" spans="2:15" x14ac:dyDescent="0.25">
      <c r="B382" s="90">
        <v>13391515000</v>
      </c>
      <c r="C382" s="90">
        <v>-23.292542999999998</v>
      </c>
      <c r="N382" s="90">
        <v>13391515000</v>
      </c>
      <c r="O382" s="90">
        <v>-36.312992000000001</v>
      </c>
    </row>
    <row r="383" spans="2:15" x14ac:dyDescent="0.25">
      <c r="B383" s="90">
        <v>13470560000</v>
      </c>
      <c r="C383" s="90">
        <v>-24.024384999999999</v>
      </c>
      <c r="N383" s="90">
        <v>13470560000</v>
      </c>
      <c r="O383" s="90">
        <v>-35.219048000000001</v>
      </c>
    </row>
    <row r="384" spans="2:15" x14ac:dyDescent="0.25">
      <c r="B384" s="90">
        <v>13549605000</v>
      </c>
      <c r="C384" s="90">
        <v>-24.643311000000001</v>
      </c>
      <c r="N384" s="90">
        <v>13549605000</v>
      </c>
      <c r="O384" s="90">
        <v>-33.730240000000002</v>
      </c>
    </row>
    <row r="385" spans="2:15" x14ac:dyDescent="0.25">
      <c r="B385" s="90">
        <v>13628650000</v>
      </c>
      <c r="C385" s="90">
        <v>-25.506827999999999</v>
      </c>
      <c r="N385" s="90">
        <v>13628650000</v>
      </c>
      <c r="O385" s="90">
        <v>-32.827376999999998</v>
      </c>
    </row>
    <row r="386" spans="2:15" x14ac:dyDescent="0.25">
      <c r="B386" s="90">
        <v>13707695000</v>
      </c>
      <c r="C386" s="90">
        <v>-26.849246999999998</v>
      </c>
      <c r="N386" s="90">
        <v>13707695000</v>
      </c>
      <c r="O386" s="90">
        <v>-32.517277</v>
      </c>
    </row>
    <row r="387" spans="2:15" x14ac:dyDescent="0.25">
      <c r="B387" s="90">
        <v>13786740000</v>
      </c>
      <c r="C387" s="90">
        <v>-28.944105</v>
      </c>
      <c r="N387" s="90">
        <v>13786740000</v>
      </c>
      <c r="O387" s="90">
        <v>-25.056978000000001</v>
      </c>
    </row>
    <row r="388" spans="2:15" x14ac:dyDescent="0.25">
      <c r="B388" s="90">
        <v>13865785000</v>
      </c>
      <c r="C388" s="90">
        <v>-31.012764000000001</v>
      </c>
      <c r="N388" s="90">
        <v>13865785000</v>
      </c>
      <c r="O388" s="90">
        <v>-14.600503</v>
      </c>
    </row>
    <row r="389" spans="2:15" x14ac:dyDescent="0.25">
      <c r="B389" s="90">
        <v>13944830000</v>
      </c>
      <c r="C389" s="90">
        <v>-35.382339000000002</v>
      </c>
      <c r="N389" s="90">
        <v>13944830000</v>
      </c>
      <c r="O389" s="90">
        <v>-14.037046</v>
      </c>
    </row>
    <row r="390" spans="2:15" x14ac:dyDescent="0.25">
      <c r="B390" s="90">
        <v>14023875000</v>
      </c>
      <c r="C390" s="90">
        <v>-46.504387000000001</v>
      </c>
      <c r="N390" s="90">
        <v>14023875000</v>
      </c>
      <c r="O390" s="90">
        <v>-12.517272</v>
      </c>
    </row>
    <row r="391" spans="2:15" x14ac:dyDescent="0.25">
      <c r="B391" s="90">
        <v>14102920000</v>
      </c>
      <c r="C391" s="90">
        <v>-49.740634999999997</v>
      </c>
      <c r="N391" s="90">
        <v>14102920000</v>
      </c>
      <c r="O391" s="90">
        <v>-11.588965999999999</v>
      </c>
    </row>
    <row r="392" spans="2:15" x14ac:dyDescent="0.25">
      <c r="B392" s="90">
        <v>14181965000</v>
      </c>
      <c r="C392" s="90">
        <v>-51.126914999999997</v>
      </c>
      <c r="N392" s="90">
        <v>14181965000</v>
      </c>
      <c r="O392" s="90">
        <v>-12.031715999999999</v>
      </c>
    </row>
    <row r="393" spans="2:15" x14ac:dyDescent="0.25">
      <c r="B393" s="90">
        <v>14261010000</v>
      </c>
      <c r="C393" s="90">
        <v>-51.671478</v>
      </c>
      <c r="N393" s="90">
        <v>14261010000</v>
      </c>
      <c r="O393" s="90">
        <v>-12.460216000000001</v>
      </c>
    </row>
    <row r="394" spans="2:15" x14ac:dyDescent="0.25">
      <c r="B394" s="90">
        <v>14340055000</v>
      </c>
      <c r="C394" s="90">
        <v>-53.058143999999999</v>
      </c>
      <c r="N394" s="90">
        <v>14340055000</v>
      </c>
      <c r="O394" s="90">
        <v>-12.801443000000001</v>
      </c>
    </row>
    <row r="395" spans="2:15" x14ac:dyDescent="0.25">
      <c r="B395" s="90">
        <v>14419100000</v>
      </c>
      <c r="C395" s="90">
        <v>-54.168788999999997</v>
      </c>
      <c r="N395" s="90">
        <v>14419100000</v>
      </c>
      <c r="O395" s="90">
        <v>-13.476725999999999</v>
      </c>
    </row>
    <row r="396" spans="2:15" x14ac:dyDescent="0.25">
      <c r="B396" s="90">
        <v>14498145000</v>
      </c>
      <c r="C396" s="90">
        <v>-54.586010000000002</v>
      </c>
      <c r="N396" s="90">
        <v>14498145000</v>
      </c>
      <c r="O396" s="90">
        <v>-14.161675000000001</v>
      </c>
    </row>
    <row r="397" spans="2:15" x14ac:dyDescent="0.25">
      <c r="B397" s="90">
        <v>14577190000</v>
      </c>
      <c r="C397" s="90">
        <v>-54.747588999999998</v>
      </c>
      <c r="N397" s="90">
        <v>14577190000</v>
      </c>
      <c r="O397" s="90">
        <v>-14.759995999999999</v>
      </c>
    </row>
    <row r="398" spans="2:15" x14ac:dyDescent="0.25">
      <c r="B398" s="90">
        <v>14656235000</v>
      </c>
      <c r="C398" s="90">
        <v>-55.379294999999999</v>
      </c>
      <c r="N398" s="90">
        <v>14656235000</v>
      </c>
      <c r="O398" s="90">
        <v>-15.746776000000001</v>
      </c>
    </row>
    <row r="399" spans="2:15" x14ac:dyDescent="0.25">
      <c r="B399" s="90">
        <v>14735280000</v>
      </c>
      <c r="C399" s="90">
        <v>-56.465758999999998</v>
      </c>
      <c r="N399" s="90">
        <v>14735280000</v>
      </c>
      <c r="O399" s="90">
        <v>-17.507128000000002</v>
      </c>
    </row>
    <row r="400" spans="2:15" x14ac:dyDescent="0.25">
      <c r="B400" s="90">
        <v>14814325000</v>
      </c>
      <c r="C400" s="90">
        <v>-55.981152000000002</v>
      </c>
      <c r="N400" s="90">
        <v>14814325000</v>
      </c>
      <c r="O400" s="90">
        <v>-19.019093000000002</v>
      </c>
    </row>
    <row r="401" spans="2:15" x14ac:dyDescent="0.25">
      <c r="B401" s="90">
        <v>14893370000</v>
      </c>
      <c r="C401" s="90">
        <v>-56.499592</v>
      </c>
      <c r="N401" s="90">
        <v>14893370000</v>
      </c>
      <c r="O401" s="90">
        <v>-21.284735000000001</v>
      </c>
    </row>
    <row r="402" spans="2:15" x14ac:dyDescent="0.25">
      <c r="B402" s="90">
        <v>14972415000</v>
      </c>
      <c r="C402" s="90">
        <v>-54.194580000000002</v>
      </c>
      <c r="N402" s="90">
        <v>14972415000</v>
      </c>
      <c r="O402" s="90">
        <v>-27.037807000000001</v>
      </c>
    </row>
    <row r="403" spans="2:15" x14ac:dyDescent="0.25">
      <c r="B403" s="90">
        <v>15051460000</v>
      </c>
      <c r="C403" s="90">
        <v>-54.206814000000001</v>
      </c>
      <c r="N403" s="90">
        <v>15051460000</v>
      </c>
      <c r="O403" s="90">
        <v>-27.516338000000001</v>
      </c>
    </row>
    <row r="404" spans="2:15" x14ac:dyDescent="0.25">
      <c r="B404" s="90">
        <v>15130505000</v>
      </c>
      <c r="C404" s="90">
        <v>-51.691288</v>
      </c>
      <c r="N404" s="90">
        <v>15130505000</v>
      </c>
      <c r="O404" s="90">
        <v>-25.010943999999999</v>
      </c>
    </row>
    <row r="405" spans="2:15" x14ac:dyDescent="0.25">
      <c r="B405" s="90">
        <v>15209550000</v>
      </c>
      <c r="C405" s="90">
        <v>-49.727843999999997</v>
      </c>
      <c r="N405" s="90">
        <v>15209550000</v>
      </c>
      <c r="O405" s="90">
        <v>-26.342575</v>
      </c>
    </row>
    <row r="406" spans="2:15" x14ac:dyDescent="0.25">
      <c r="B406" s="90">
        <v>15288595000</v>
      </c>
      <c r="C406" s="90">
        <v>-49.213214999999998</v>
      </c>
      <c r="N406" s="90">
        <v>15288595000</v>
      </c>
      <c r="O406" s="90">
        <v>-23.984783</v>
      </c>
    </row>
    <row r="407" spans="2:15" x14ac:dyDescent="0.25">
      <c r="B407" s="90">
        <v>15367640000</v>
      </c>
      <c r="C407" s="90">
        <v>-47.448493999999997</v>
      </c>
      <c r="N407" s="90">
        <v>15367640000</v>
      </c>
      <c r="O407" s="90">
        <v>-21.533169000000001</v>
      </c>
    </row>
    <row r="408" spans="2:15" x14ac:dyDescent="0.25">
      <c r="B408" s="90">
        <v>15446685000</v>
      </c>
      <c r="C408" s="90">
        <v>-45.418841999999998</v>
      </c>
      <c r="N408" s="90">
        <v>15446685000</v>
      </c>
      <c r="O408" s="90">
        <v>-21.859489</v>
      </c>
    </row>
    <row r="409" spans="2:15" x14ac:dyDescent="0.25">
      <c r="B409" s="90">
        <v>15525730000</v>
      </c>
      <c r="C409" s="90">
        <v>-44.527039000000002</v>
      </c>
      <c r="N409" s="90">
        <v>15525730000</v>
      </c>
      <c r="O409" s="90">
        <v>-23.263145000000002</v>
      </c>
    </row>
    <row r="410" spans="2:15" x14ac:dyDescent="0.25">
      <c r="B410" s="90">
        <v>15604775000</v>
      </c>
      <c r="C410" s="90">
        <v>-43.011302999999998</v>
      </c>
      <c r="N410" s="90">
        <v>15604775000</v>
      </c>
      <c r="O410" s="90">
        <v>-24.098835000000001</v>
      </c>
    </row>
    <row r="411" spans="2:15" x14ac:dyDescent="0.25">
      <c r="B411" s="90">
        <v>15683820000</v>
      </c>
      <c r="C411" s="90">
        <v>-42.265777999999997</v>
      </c>
      <c r="N411" s="90">
        <v>15683820000</v>
      </c>
      <c r="O411" s="90">
        <v>-25.326944000000001</v>
      </c>
    </row>
    <row r="412" spans="2:15" x14ac:dyDescent="0.25">
      <c r="B412" s="90">
        <v>15762865000</v>
      </c>
      <c r="C412" s="90">
        <v>-42.076805</v>
      </c>
      <c r="N412" s="90">
        <v>15762865000</v>
      </c>
      <c r="O412" s="90">
        <v>-27.103923999999999</v>
      </c>
    </row>
    <row r="413" spans="2:15" x14ac:dyDescent="0.25">
      <c r="B413" s="90">
        <v>15841910000</v>
      </c>
      <c r="C413" s="90">
        <v>-41.580646999999999</v>
      </c>
      <c r="N413" s="90">
        <v>15841910000</v>
      </c>
      <c r="O413" s="90">
        <v>-28.492054</v>
      </c>
    </row>
    <row r="414" spans="2:15" x14ac:dyDescent="0.25">
      <c r="B414" s="90">
        <v>15920955000</v>
      </c>
      <c r="C414" s="90">
        <v>-41.448661999999999</v>
      </c>
      <c r="N414" s="90">
        <v>15920955000</v>
      </c>
      <c r="O414" s="90">
        <v>-30.808776999999999</v>
      </c>
    </row>
    <row r="415" spans="2:15" x14ac:dyDescent="0.25">
      <c r="B415" s="90">
        <v>16000000000</v>
      </c>
      <c r="C415" s="90">
        <v>-41.787883999999998</v>
      </c>
      <c r="N415" s="90">
        <v>16000000000</v>
      </c>
      <c r="O415" s="90">
        <v>-34.922215000000001</v>
      </c>
    </row>
    <row r="416" spans="2:15" x14ac:dyDescent="0.25">
      <c r="B416" s="90" t="s">
        <v>21</v>
      </c>
      <c r="N416" s="90" t="s">
        <v>21</v>
      </c>
    </row>
    <row r="419" spans="2:15" x14ac:dyDescent="0.25">
      <c r="B419" s="90" t="s">
        <v>22</v>
      </c>
      <c r="N419" s="90" t="s">
        <v>22</v>
      </c>
    </row>
    <row r="420" spans="2:15" x14ac:dyDescent="0.25">
      <c r="B420" s="90" t="s">
        <v>19</v>
      </c>
      <c r="C420" s="90" t="s">
        <v>291</v>
      </c>
      <c r="N420" s="90" t="s">
        <v>19</v>
      </c>
      <c r="O420" s="90" t="s">
        <v>291</v>
      </c>
    </row>
    <row r="421" spans="2:15" x14ac:dyDescent="0.25">
      <c r="B421" s="90">
        <v>191000000</v>
      </c>
      <c r="C421" s="90">
        <v>-51.101844999999997</v>
      </c>
      <c r="N421" s="90">
        <v>191000000</v>
      </c>
      <c r="O421" s="90">
        <v>-29.035723000000001</v>
      </c>
    </row>
    <row r="422" spans="2:15" x14ac:dyDescent="0.25">
      <c r="B422" s="90">
        <v>270045000</v>
      </c>
      <c r="C422" s="90">
        <v>-48.196426000000002</v>
      </c>
      <c r="N422" s="90">
        <v>270045000</v>
      </c>
      <c r="O422" s="90">
        <v>-27.726151000000002</v>
      </c>
    </row>
    <row r="423" spans="2:15" x14ac:dyDescent="0.25">
      <c r="B423" s="90">
        <v>349090000</v>
      </c>
      <c r="C423" s="90">
        <v>-44.696049000000002</v>
      </c>
      <c r="N423" s="90">
        <v>349090000</v>
      </c>
      <c r="O423" s="90">
        <v>-26.223644</v>
      </c>
    </row>
    <row r="424" spans="2:15" x14ac:dyDescent="0.25">
      <c r="B424" s="90">
        <v>428135000</v>
      </c>
      <c r="C424" s="90">
        <v>-40.769103999999999</v>
      </c>
      <c r="N424" s="90">
        <v>428135000</v>
      </c>
      <c r="O424" s="90">
        <v>-24.584122000000001</v>
      </c>
    </row>
    <row r="425" spans="2:15" x14ac:dyDescent="0.25">
      <c r="B425" s="90">
        <v>507180000</v>
      </c>
      <c r="C425" s="90">
        <v>-37.543895999999997</v>
      </c>
      <c r="N425" s="90">
        <v>507180000</v>
      </c>
      <c r="O425" s="90">
        <v>-23.393082</v>
      </c>
    </row>
    <row r="426" spans="2:15" x14ac:dyDescent="0.25">
      <c r="B426" s="90">
        <v>586225000</v>
      </c>
      <c r="C426" s="90">
        <v>-34.905754000000002</v>
      </c>
      <c r="N426" s="90">
        <v>586225000</v>
      </c>
      <c r="O426" s="90">
        <v>-22.421462999999999</v>
      </c>
    </row>
    <row r="427" spans="2:15" x14ac:dyDescent="0.25">
      <c r="B427" s="90">
        <v>665270000</v>
      </c>
      <c r="C427" s="90">
        <v>-32.869259</v>
      </c>
      <c r="N427" s="90">
        <v>665270000</v>
      </c>
      <c r="O427" s="90">
        <v>-21.689487</v>
      </c>
    </row>
    <row r="428" spans="2:15" x14ac:dyDescent="0.25">
      <c r="B428" s="90">
        <v>744315000</v>
      </c>
      <c r="C428" s="90">
        <v>-31.130182000000001</v>
      </c>
      <c r="N428" s="90">
        <v>744315000</v>
      </c>
      <c r="O428" s="90">
        <v>-21.086922000000001</v>
      </c>
    </row>
    <row r="429" spans="2:15" x14ac:dyDescent="0.25">
      <c r="B429" s="90">
        <v>823360000</v>
      </c>
      <c r="C429" s="90">
        <v>-29.507145000000001</v>
      </c>
      <c r="N429" s="90">
        <v>823360000</v>
      </c>
      <c r="O429" s="90">
        <v>-20.507231000000001</v>
      </c>
    </row>
    <row r="430" spans="2:15" x14ac:dyDescent="0.25">
      <c r="B430" s="90">
        <v>902405000</v>
      </c>
      <c r="C430" s="90">
        <v>-27.972282</v>
      </c>
      <c r="N430" s="90">
        <v>902405000</v>
      </c>
      <c r="O430" s="90">
        <v>-19.938317999999999</v>
      </c>
    </row>
    <row r="431" spans="2:15" x14ac:dyDescent="0.25">
      <c r="B431" s="90">
        <v>981450000</v>
      </c>
      <c r="C431" s="90">
        <v>-26.500250000000001</v>
      </c>
      <c r="N431" s="90">
        <v>981450000</v>
      </c>
      <c r="O431" s="90">
        <v>-19.374956000000001</v>
      </c>
    </row>
    <row r="432" spans="2:15" x14ac:dyDescent="0.25">
      <c r="B432" s="90">
        <v>1060495000</v>
      </c>
      <c r="C432" s="90">
        <v>-24.947009999999999</v>
      </c>
      <c r="N432" s="90">
        <v>1060495000</v>
      </c>
      <c r="O432" s="90">
        <v>-18.768723000000001</v>
      </c>
    </row>
    <row r="433" spans="2:15" x14ac:dyDescent="0.25">
      <c r="B433" s="90">
        <v>1139540000</v>
      </c>
      <c r="C433" s="90">
        <v>-23.266660999999999</v>
      </c>
      <c r="N433" s="90">
        <v>1139540000</v>
      </c>
      <c r="O433" s="90">
        <v>-18.058578000000001</v>
      </c>
    </row>
    <row r="434" spans="2:15" x14ac:dyDescent="0.25">
      <c r="B434" s="90">
        <v>1218585000</v>
      </c>
      <c r="C434" s="90">
        <v>-21.565546000000001</v>
      </c>
      <c r="N434" s="90">
        <v>1218585000</v>
      </c>
      <c r="O434" s="90">
        <v>-17.367113</v>
      </c>
    </row>
    <row r="435" spans="2:15" x14ac:dyDescent="0.25">
      <c r="B435" s="90">
        <v>1297630000</v>
      </c>
      <c r="C435" s="90">
        <v>-19.741955000000001</v>
      </c>
      <c r="N435" s="90">
        <v>1297630000</v>
      </c>
      <c r="O435" s="90">
        <v>-16.637243000000002</v>
      </c>
    </row>
    <row r="436" spans="2:15" x14ac:dyDescent="0.25">
      <c r="B436" s="90">
        <v>1376675000</v>
      </c>
      <c r="C436" s="90">
        <v>-17.878634999999999</v>
      </c>
      <c r="N436" s="90">
        <v>1376675000</v>
      </c>
      <c r="O436" s="90">
        <v>-15.892639000000001</v>
      </c>
    </row>
    <row r="437" spans="2:15" x14ac:dyDescent="0.25">
      <c r="B437" s="90">
        <v>1455720000</v>
      </c>
      <c r="C437" s="90">
        <v>-16.032178999999999</v>
      </c>
      <c r="N437" s="90">
        <v>1455720000</v>
      </c>
      <c r="O437" s="90">
        <v>-15.144012999999999</v>
      </c>
    </row>
    <row r="438" spans="2:15" x14ac:dyDescent="0.25">
      <c r="B438" s="90">
        <v>1534765000</v>
      </c>
      <c r="C438" s="90">
        <v>-14.264036000000001</v>
      </c>
      <c r="N438" s="90">
        <v>1534765000</v>
      </c>
      <c r="O438" s="90">
        <v>-14.359655999999999</v>
      </c>
    </row>
    <row r="439" spans="2:15" x14ac:dyDescent="0.25">
      <c r="B439" s="90">
        <v>1613810000</v>
      </c>
      <c r="C439" s="90">
        <v>-12.491619999999999</v>
      </c>
      <c r="N439" s="90">
        <v>1613810000</v>
      </c>
      <c r="O439" s="90">
        <v>-13.520250000000001</v>
      </c>
    </row>
    <row r="440" spans="2:15" x14ac:dyDescent="0.25">
      <c r="B440" s="90">
        <v>1692855000</v>
      </c>
      <c r="C440" s="90">
        <v>-10.909634</v>
      </c>
      <c r="N440" s="90">
        <v>1692855000</v>
      </c>
      <c r="O440" s="90">
        <v>-12.76478</v>
      </c>
    </row>
    <row r="441" spans="2:15" x14ac:dyDescent="0.25">
      <c r="B441" s="90">
        <v>1771900000</v>
      </c>
      <c r="C441" s="90">
        <v>-9.5715494000000003</v>
      </c>
      <c r="N441" s="90">
        <v>1771900000</v>
      </c>
      <c r="O441" s="90">
        <v>-12.060568</v>
      </c>
    </row>
    <row r="442" spans="2:15" x14ac:dyDescent="0.25">
      <c r="B442" s="90">
        <v>1850945000</v>
      </c>
      <c r="C442" s="90">
        <v>-8.4940186000000004</v>
      </c>
      <c r="N442" s="90">
        <v>1850945000</v>
      </c>
      <c r="O442" s="90">
        <v>-11.408194999999999</v>
      </c>
    </row>
    <row r="443" spans="2:15" x14ac:dyDescent="0.25">
      <c r="B443" s="90">
        <v>1929990000</v>
      </c>
      <c r="C443" s="90">
        <v>-7.7225989999999998</v>
      </c>
      <c r="N443" s="90">
        <v>1929990000</v>
      </c>
      <c r="O443" s="90">
        <v>-10.813086999999999</v>
      </c>
    </row>
    <row r="444" spans="2:15" x14ac:dyDescent="0.25">
      <c r="B444" s="90">
        <v>2009035000</v>
      </c>
      <c r="C444" s="90">
        <v>-7.2909002000000003</v>
      </c>
      <c r="N444" s="90">
        <v>2009035000</v>
      </c>
      <c r="O444" s="90">
        <v>-10.2728</v>
      </c>
    </row>
    <row r="445" spans="2:15" x14ac:dyDescent="0.25">
      <c r="B445" s="90">
        <v>2088080000</v>
      </c>
      <c r="C445" s="90">
        <v>-7.0724349000000002</v>
      </c>
      <c r="N445" s="90">
        <v>2088080000</v>
      </c>
      <c r="O445" s="90">
        <v>-9.7271862000000002</v>
      </c>
    </row>
    <row r="446" spans="2:15" x14ac:dyDescent="0.25">
      <c r="B446" s="90">
        <v>2167125000</v>
      </c>
      <c r="C446" s="90">
        <v>-6.9903177999999997</v>
      </c>
      <c r="N446" s="90">
        <v>2167125000</v>
      </c>
      <c r="O446" s="90">
        <v>-9.2226925000000008</v>
      </c>
    </row>
    <row r="447" spans="2:15" x14ac:dyDescent="0.25">
      <c r="B447" s="90">
        <v>2246170000</v>
      </c>
      <c r="C447" s="90">
        <v>-7.0125732000000003</v>
      </c>
      <c r="N447" s="90">
        <v>2246170000</v>
      </c>
      <c r="O447" s="90">
        <v>-8.7837333999999991</v>
      </c>
    </row>
    <row r="448" spans="2:15" x14ac:dyDescent="0.25">
      <c r="B448" s="90">
        <v>2325215000</v>
      </c>
      <c r="C448" s="90">
        <v>-7.1216062999999998</v>
      </c>
      <c r="N448" s="90">
        <v>2325215000</v>
      </c>
      <c r="O448" s="90">
        <v>-8.4313955000000007</v>
      </c>
    </row>
    <row r="449" spans="2:15" x14ac:dyDescent="0.25">
      <c r="B449" s="90">
        <v>2404260000</v>
      </c>
      <c r="C449" s="90">
        <v>-7.2599853999999997</v>
      </c>
      <c r="N449" s="90">
        <v>2404260000</v>
      </c>
      <c r="O449" s="90">
        <v>-8.1473799000000007</v>
      </c>
    </row>
    <row r="450" spans="2:15" x14ac:dyDescent="0.25">
      <c r="B450" s="90">
        <v>2483305000</v>
      </c>
      <c r="C450" s="90">
        <v>-7.4184774999999998</v>
      </c>
      <c r="N450" s="90">
        <v>2483305000</v>
      </c>
      <c r="O450" s="90">
        <v>-7.9372271999999997</v>
      </c>
    </row>
    <row r="451" spans="2:15" x14ac:dyDescent="0.25">
      <c r="B451" s="90">
        <v>2562350000</v>
      </c>
      <c r="C451" s="90">
        <v>-7.5638094000000002</v>
      </c>
      <c r="N451" s="90">
        <v>2562350000</v>
      </c>
      <c r="O451" s="90">
        <v>-7.7806430000000004</v>
      </c>
    </row>
    <row r="452" spans="2:15" x14ac:dyDescent="0.25">
      <c r="B452" s="90">
        <v>2641395000</v>
      </c>
      <c r="C452" s="90">
        <v>-7.6662096999999996</v>
      </c>
      <c r="N452" s="90">
        <v>2641395000</v>
      </c>
      <c r="O452" s="90">
        <v>-7.6652655999999997</v>
      </c>
    </row>
    <row r="453" spans="2:15" x14ac:dyDescent="0.25">
      <c r="B453" s="90">
        <v>2720440000</v>
      </c>
      <c r="C453" s="90">
        <v>-7.7343983999999999</v>
      </c>
      <c r="N453" s="90">
        <v>2720440000</v>
      </c>
      <c r="O453" s="90">
        <v>-7.6040726000000003</v>
      </c>
    </row>
    <row r="454" spans="2:15" x14ac:dyDescent="0.25">
      <c r="B454" s="90">
        <v>2799485000</v>
      </c>
      <c r="C454" s="90">
        <v>-7.7918400999999999</v>
      </c>
      <c r="N454" s="90">
        <v>2799485000</v>
      </c>
      <c r="O454" s="90">
        <v>-7.5525064000000004</v>
      </c>
    </row>
    <row r="455" spans="2:15" x14ac:dyDescent="0.25">
      <c r="B455" s="90">
        <v>2878530000</v>
      </c>
      <c r="C455" s="90">
        <v>-7.8579072999999999</v>
      </c>
      <c r="N455" s="90">
        <v>2878530000</v>
      </c>
      <c r="O455" s="90">
        <v>-7.5043778000000003</v>
      </c>
    </row>
    <row r="456" spans="2:15" x14ac:dyDescent="0.25">
      <c r="B456" s="90">
        <v>2957575000</v>
      </c>
      <c r="C456" s="90">
        <v>-7.9116292000000001</v>
      </c>
      <c r="N456" s="90">
        <v>2957575000</v>
      </c>
      <c r="O456" s="90">
        <v>-7.4620867000000004</v>
      </c>
    </row>
    <row r="457" spans="2:15" x14ac:dyDescent="0.25">
      <c r="B457" s="90">
        <v>3036620000</v>
      </c>
      <c r="C457" s="90">
        <v>-7.9668326</v>
      </c>
      <c r="N457" s="90">
        <v>3036620000</v>
      </c>
      <c r="O457" s="90">
        <v>-7.4393864000000001</v>
      </c>
    </row>
    <row r="458" spans="2:15" x14ac:dyDescent="0.25">
      <c r="B458" s="90">
        <v>3115665000</v>
      </c>
      <c r="C458" s="90">
        <v>-8.0117273000000004</v>
      </c>
      <c r="N458" s="90">
        <v>3115665000</v>
      </c>
      <c r="O458" s="90">
        <v>-7.4225187000000004</v>
      </c>
    </row>
    <row r="459" spans="2:15" x14ac:dyDescent="0.25">
      <c r="B459" s="90">
        <v>3194710000</v>
      </c>
      <c r="C459" s="90">
        <v>-8.0369968000000007</v>
      </c>
      <c r="N459" s="90">
        <v>3194710000</v>
      </c>
      <c r="O459" s="90">
        <v>-7.4433622000000002</v>
      </c>
    </row>
    <row r="460" spans="2:15" x14ac:dyDescent="0.25">
      <c r="B460" s="90">
        <v>3273755000</v>
      </c>
      <c r="C460" s="90">
        <v>-8.0519046999999997</v>
      </c>
      <c r="N460" s="90">
        <v>3273755000</v>
      </c>
      <c r="O460" s="90">
        <v>-7.4804181999999999</v>
      </c>
    </row>
    <row r="461" spans="2:15" x14ac:dyDescent="0.25">
      <c r="B461" s="90">
        <v>3352800000</v>
      </c>
      <c r="C461" s="90">
        <v>-8.0635356999999992</v>
      </c>
      <c r="N461" s="90">
        <v>3352800000</v>
      </c>
      <c r="O461" s="90">
        <v>-7.5214214000000004</v>
      </c>
    </row>
    <row r="462" spans="2:15" x14ac:dyDescent="0.25">
      <c r="B462" s="90">
        <v>3431845000</v>
      </c>
      <c r="C462" s="90">
        <v>-8.0403090000000006</v>
      </c>
      <c r="N462" s="90">
        <v>3431845000</v>
      </c>
      <c r="O462" s="90">
        <v>-7.5498947999999997</v>
      </c>
    </row>
    <row r="463" spans="2:15" x14ac:dyDescent="0.25">
      <c r="B463" s="90">
        <v>3510890000</v>
      </c>
      <c r="C463" s="90">
        <v>-8.0021362000000007</v>
      </c>
      <c r="N463" s="90">
        <v>3510890000</v>
      </c>
      <c r="O463" s="90">
        <v>-7.6012912000000004</v>
      </c>
    </row>
    <row r="464" spans="2:15" x14ac:dyDescent="0.25">
      <c r="B464" s="90">
        <v>3589935000</v>
      </c>
      <c r="C464" s="90">
        <v>-7.9749106999999997</v>
      </c>
      <c r="N464" s="90">
        <v>3589935000</v>
      </c>
      <c r="O464" s="90">
        <v>-7.6473602999999999</v>
      </c>
    </row>
    <row r="465" spans="2:15" x14ac:dyDescent="0.25">
      <c r="B465" s="90">
        <v>3668980000</v>
      </c>
      <c r="C465" s="90">
        <v>-7.9474806999999998</v>
      </c>
      <c r="N465" s="90">
        <v>3668980000</v>
      </c>
      <c r="O465" s="90">
        <v>-7.7022228000000004</v>
      </c>
    </row>
    <row r="466" spans="2:15" x14ac:dyDescent="0.25">
      <c r="B466" s="90">
        <v>3748025000</v>
      </c>
      <c r="C466" s="90">
        <v>-7.9301329000000003</v>
      </c>
      <c r="N466" s="90">
        <v>3748025000</v>
      </c>
      <c r="O466" s="90">
        <v>-7.7670937000000002</v>
      </c>
    </row>
    <row r="467" spans="2:15" x14ac:dyDescent="0.25">
      <c r="B467" s="90">
        <v>3827070000</v>
      </c>
      <c r="C467" s="90">
        <v>-7.9466190000000001</v>
      </c>
      <c r="N467" s="90">
        <v>3827070000</v>
      </c>
      <c r="O467" s="90">
        <v>-7.8527535999999998</v>
      </c>
    </row>
    <row r="468" spans="2:15" x14ac:dyDescent="0.25">
      <c r="B468" s="90">
        <v>3906115000</v>
      </c>
      <c r="C468" s="90">
        <v>-7.9365877999999999</v>
      </c>
      <c r="N468" s="90">
        <v>3906115000</v>
      </c>
      <c r="O468" s="90">
        <v>-7.9239468999999998</v>
      </c>
    </row>
    <row r="469" spans="2:15" x14ac:dyDescent="0.25">
      <c r="B469" s="90">
        <v>3985160000</v>
      </c>
      <c r="C469" s="90">
        <v>-7.882009</v>
      </c>
      <c r="N469" s="90">
        <v>3985160000</v>
      </c>
      <c r="O469" s="90">
        <v>-8.0124101999999997</v>
      </c>
    </row>
    <row r="470" spans="2:15" x14ac:dyDescent="0.25">
      <c r="B470" s="90">
        <v>4064205000</v>
      </c>
      <c r="C470" s="90">
        <v>-7.8177570999999997</v>
      </c>
      <c r="N470" s="90">
        <v>4064205000</v>
      </c>
      <c r="O470" s="90">
        <v>-8.1266803999999997</v>
      </c>
    </row>
    <row r="471" spans="2:15" x14ac:dyDescent="0.25">
      <c r="B471" s="90">
        <v>4143250000</v>
      </c>
      <c r="C471" s="90">
        <v>-7.7887073000000004</v>
      </c>
      <c r="N471" s="90">
        <v>4143250000</v>
      </c>
      <c r="O471" s="90">
        <v>-8.2476243999999994</v>
      </c>
    </row>
    <row r="472" spans="2:15" x14ac:dyDescent="0.25">
      <c r="B472" s="90">
        <v>4222295000</v>
      </c>
      <c r="C472" s="90">
        <v>-7.7818693999999997</v>
      </c>
      <c r="N472" s="90">
        <v>4222295000</v>
      </c>
      <c r="O472" s="90">
        <v>-8.3649453999999999</v>
      </c>
    </row>
    <row r="473" spans="2:15" x14ac:dyDescent="0.25">
      <c r="B473" s="90">
        <v>4301340000</v>
      </c>
      <c r="C473" s="90">
        <v>-7.8280643999999997</v>
      </c>
      <c r="N473" s="90">
        <v>4301340000</v>
      </c>
      <c r="O473" s="90">
        <v>-8.4976473000000006</v>
      </c>
    </row>
    <row r="474" spans="2:15" x14ac:dyDescent="0.25">
      <c r="B474" s="90">
        <v>4380385000</v>
      </c>
      <c r="C474" s="90">
        <v>-7.9300484999999998</v>
      </c>
      <c r="N474" s="90">
        <v>4380385000</v>
      </c>
      <c r="O474" s="90">
        <v>-8.6188488000000003</v>
      </c>
    </row>
    <row r="475" spans="2:15" x14ac:dyDescent="0.25">
      <c r="B475" s="90">
        <v>4459430000</v>
      </c>
      <c r="C475" s="90">
        <v>-8.0398092000000005</v>
      </c>
      <c r="N475" s="90">
        <v>4459430000</v>
      </c>
      <c r="O475" s="90">
        <v>-8.7185010999999992</v>
      </c>
    </row>
    <row r="476" spans="2:15" x14ac:dyDescent="0.25">
      <c r="B476" s="90">
        <v>4538475000</v>
      </c>
      <c r="C476" s="90">
        <v>-8.1350183000000005</v>
      </c>
      <c r="N476" s="90">
        <v>4538475000</v>
      </c>
      <c r="O476" s="90">
        <v>-8.8318414999999995</v>
      </c>
    </row>
    <row r="477" spans="2:15" x14ac:dyDescent="0.25">
      <c r="B477" s="90">
        <v>4617520000</v>
      </c>
      <c r="C477" s="90">
        <v>-8.2287283000000002</v>
      </c>
      <c r="N477" s="90">
        <v>4617520000</v>
      </c>
      <c r="O477" s="90">
        <v>-8.9515390000000004</v>
      </c>
    </row>
    <row r="478" spans="2:15" x14ac:dyDescent="0.25">
      <c r="B478" s="90">
        <v>4696565000</v>
      </c>
      <c r="C478" s="90">
        <v>-8.2879696000000003</v>
      </c>
      <c r="N478" s="90">
        <v>4696565000</v>
      </c>
      <c r="O478" s="90">
        <v>-9.0422401000000008</v>
      </c>
    </row>
    <row r="479" spans="2:15" x14ac:dyDescent="0.25">
      <c r="B479" s="90">
        <v>4775610000</v>
      </c>
      <c r="C479" s="90">
        <v>-8.3356370999999996</v>
      </c>
      <c r="N479" s="90">
        <v>4775610000</v>
      </c>
      <c r="O479" s="90">
        <v>-9.1316004</v>
      </c>
    </row>
    <row r="480" spans="2:15" x14ac:dyDescent="0.25">
      <c r="B480" s="90">
        <v>4854655000</v>
      </c>
      <c r="C480" s="90">
        <v>-8.3880625000000002</v>
      </c>
      <c r="N480" s="90">
        <v>4854655000</v>
      </c>
      <c r="O480" s="90">
        <v>-9.2254705000000001</v>
      </c>
    </row>
    <row r="481" spans="2:15" x14ac:dyDescent="0.25">
      <c r="B481" s="90">
        <v>4933700000</v>
      </c>
      <c r="C481" s="90">
        <v>-8.4187746000000008</v>
      </c>
      <c r="N481" s="90">
        <v>4933700000</v>
      </c>
      <c r="O481" s="90">
        <v>-9.2937355000000004</v>
      </c>
    </row>
    <row r="482" spans="2:15" x14ac:dyDescent="0.25">
      <c r="B482" s="90">
        <v>5012745000</v>
      </c>
      <c r="C482" s="90">
        <v>-8.4344605999999995</v>
      </c>
      <c r="N482" s="90">
        <v>5012745000</v>
      </c>
      <c r="O482" s="90">
        <v>-9.3667754999999993</v>
      </c>
    </row>
    <row r="483" spans="2:15" x14ac:dyDescent="0.25">
      <c r="B483" s="90">
        <v>5091790000</v>
      </c>
      <c r="C483" s="90">
        <v>-8.4608106999999997</v>
      </c>
      <c r="N483" s="90">
        <v>5091790000</v>
      </c>
      <c r="O483" s="90">
        <v>-9.4545536000000006</v>
      </c>
    </row>
    <row r="484" spans="2:15" x14ac:dyDescent="0.25">
      <c r="B484" s="90">
        <v>5170835000</v>
      </c>
      <c r="C484" s="90">
        <v>-8.4725026999999997</v>
      </c>
      <c r="N484" s="90">
        <v>5170835000</v>
      </c>
      <c r="O484" s="90">
        <v>-9.5165299999999995</v>
      </c>
    </row>
    <row r="485" spans="2:15" x14ac:dyDescent="0.25">
      <c r="B485" s="90">
        <v>5249880000</v>
      </c>
      <c r="C485" s="90">
        <v>-8.4654512000000004</v>
      </c>
      <c r="N485" s="90">
        <v>5249880000</v>
      </c>
      <c r="O485" s="90">
        <v>-9.5692701000000007</v>
      </c>
    </row>
    <row r="486" spans="2:15" x14ac:dyDescent="0.25">
      <c r="B486" s="90">
        <v>5328925000</v>
      </c>
      <c r="C486" s="90">
        <v>-8.4525527999999994</v>
      </c>
      <c r="N486" s="90">
        <v>5328925000</v>
      </c>
      <c r="O486" s="90">
        <v>-9.6379929000000004</v>
      </c>
    </row>
    <row r="487" spans="2:15" x14ac:dyDescent="0.25">
      <c r="B487" s="90">
        <v>5407970000</v>
      </c>
      <c r="C487" s="90">
        <v>-8.4465293999999993</v>
      </c>
      <c r="N487" s="90">
        <v>5407970000</v>
      </c>
      <c r="O487" s="90">
        <v>-9.6956138999999997</v>
      </c>
    </row>
    <row r="488" spans="2:15" x14ac:dyDescent="0.25">
      <c r="B488" s="90">
        <v>5487015000</v>
      </c>
      <c r="C488" s="90">
        <v>-8.4577694000000001</v>
      </c>
      <c r="N488" s="90">
        <v>5487015000</v>
      </c>
      <c r="O488" s="90">
        <v>-9.7377081000000008</v>
      </c>
    </row>
    <row r="489" spans="2:15" x14ac:dyDescent="0.25">
      <c r="B489" s="90">
        <v>5566060000</v>
      </c>
      <c r="C489" s="90">
        <v>-8.4692640000000008</v>
      </c>
      <c r="N489" s="90">
        <v>5566060000</v>
      </c>
      <c r="O489" s="90">
        <v>-9.7852259000000004</v>
      </c>
    </row>
    <row r="490" spans="2:15" x14ac:dyDescent="0.25">
      <c r="B490" s="90">
        <v>5645105000</v>
      </c>
      <c r="C490" s="90">
        <v>-8.4748344000000007</v>
      </c>
      <c r="N490" s="90">
        <v>5645105000</v>
      </c>
      <c r="O490" s="90">
        <v>-9.8121852999999994</v>
      </c>
    </row>
    <row r="491" spans="2:15" x14ac:dyDescent="0.25">
      <c r="B491" s="90">
        <v>5724150000</v>
      </c>
      <c r="C491" s="90">
        <v>-8.4742212000000006</v>
      </c>
      <c r="N491" s="90">
        <v>5724150000</v>
      </c>
      <c r="O491" s="90">
        <v>-9.8262482000000002</v>
      </c>
    </row>
    <row r="492" spans="2:15" x14ac:dyDescent="0.25">
      <c r="B492" s="90">
        <v>5803195000</v>
      </c>
      <c r="C492" s="90">
        <v>-8.4586868000000006</v>
      </c>
      <c r="N492" s="90">
        <v>5803195000</v>
      </c>
      <c r="O492" s="90">
        <v>-9.8401031000000003</v>
      </c>
    </row>
    <row r="493" spans="2:15" x14ac:dyDescent="0.25">
      <c r="B493" s="90">
        <v>5882240000</v>
      </c>
      <c r="C493" s="90">
        <v>-8.4474219999999995</v>
      </c>
      <c r="N493" s="90">
        <v>5882240000</v>
      </c>
      <c r="O493" s="90">
        <v>-9.8575697000000009</v>
      </c>
    </row>
    <row r="494" spans="2:15" x14ac:dyDescent="0.25">
      <c r="B494" s="90">
        <v>5961285000</v>
      </c>
      <c r="C494" s="90">
        <v>-8.4347896999999996</v>
      </c>
      <c r="N494" s="90">
        <v>5961285000</v>
      </c>
      <c r="O494" s="90">
        <v>-9.8551836000000002</v>
      </c>
    </row>
    <row r="495" spans="2:15" x14ac:dyDescent="0.25">
      <c r="B495" s="90">
        <v>6040330000</v>
      </c>
      <c r="C495" s="90">
        <v>-8.4135246000000006</v>
      </c>
      <c r="N495" s="90">
        <v>6040330000</v>
      </c>
      <c r="O495" s="90">
        <v>-9.8487606000000003</v>
      </c>
    </row>
    <row r="496" spans="2:15" x14ac:dyDescent="0.25">
      <c r="B496" s="90">
        <v>6119375000</v>
      </c>
      <c r="C496" s="90">
        <v>-8.3923463999999992</v>
      </c>
      <c r="N496" s="90">
        <v>6119375000</v>
      </c>
      <c r="O496" s="90">
        <v>-9.8288507000000003</v>
      </c>
    </row>
    <row r="497" spans="2:15" x14ac:dyDescent="0.25">
      <c r="B497" s="90">
        <v>6198420000</v>
      </c>
      <c r="C497" s="90">
        <v>-8.3815516999999993</v>
      </c>
      <c r="N497" s="90">
        <v>6198420000</v>
      </c>
      <c r="O497" s="90">
        <v>-9.8050394000000001</v>
      </c>
    </row>
    <row r="498" spans="2:15" x14ac:dyDescent="0.25">
      <c r="B498" s="90">
        <v>6277465000</v>
      </c>
      <c r="C498" s="90">
        <v>-8.3649988000000004</v>
      </c>
      <c r="N498" s="90">
        <v>6277465000</v>
      </c>
      <c r="O498" s="90">
        <v>-9.7813025000000007</v>
      </c>
    </row>
    <row r="499" spans="2:15" x14ac:dyDescent="0.25">
      <c r="B499" s="90">
        <v>6356510000</v>
      </c>
      <c r="C499" s="90">
        <v>-8.3404454999999995</v>
      </c>
      <c r="N499" s="90">
        <v>6356510000</v>
      </c>
      <c r="O499" s="90">
        <v>-9.7767639000000006</v>
      </c>
    </row>
    <row r="500" spans="2:15" x14ac:dyDescent="0.25">
      <c r="B500" s="90">
        <v>6435555000</v>
      </c>
      <c r="C500" s="90">
        <v>-8.3437795999999995</v>
      </c>
      <c r="N500" s="90">
        <v>6435555000</v>
      </c>
      <c r="O500" s="90">
        <v>-9.7722119999999997</v>
      </c>
    </row>
    <row r="501" spans="2:15" x14ac:dyDescent="0.25">
      <c r="B501" s="90">
        <v>6514600000</v>
      </c>
      <c r="C501" s="90">
        <v>-8.3448762999999992</v>
      </c>
      <c r="N501" s="90">
        <v>6514600000</v>
      </c>
      <c r="O501" s="90">
        <v>-9.7488030999999999</v>
      </c>
    </row>
    <row r="502" spans="2:15" x14ac:dyDescent="0.25">
      <c r="B502" s="90">
        <v>6593645000</v>
      </c>
      <c r="C502" s="90">
        <v>-8.3377885999999997</v>
      </c>
      <c r="N502" s="90">
        <v>6593645000</v>
      </c>
      <c r="O502" s="90">
        <v>-9.7235259999999997</v>
      </c>
    </row>
    <row r="503" spans="2:15" x14ac:dyDescent="0.25">
      <c r="B503" s="90">
        <v>6672690000</v>
      </c>
      <c r="C503" s="90">
        <v>-8.3462057000000005</v>
      </c>
      <c r="N503" s="90">
        <v>6672690000</v>
      </c>
      <c r="O503" s="90">
        <v>-9.6992177999999996</v>
      </c>
    </row>
    <row r="504" spans="2:15" x14ac:dyDescent="0.25">
      <c r="B504" s="90">
        <v>6751735000</v>
      </c>
      <c r="C504" s="90">
        <v>-8.3435068000000001</v>
      </c>
      <c r="N504" s="90">
        <v>6751735000</v>
      </c>
      <c r="O504" s="90">
        <v>-9.6666936999999997</v>
      </c>
    </row>
    <row r="505" spans="2:15" x14ac:dyDescent="0.25">
      <c r="B505" s="90">
        <v>6830780000</v>
      </c>
      <c r="C505" s="90">
        <v>-8.3463840000000005</v>
      </c>
      <c r="N505" s="90">
        <v>6830780000</v>
      </c>
      <c r="O505" s="90">
        <v>-9.650404</v>
      </c>
    </row>
    <row r="506" spans="2:15" x14ac:dyDescent="0.25">
      <c r="B506" s="90">
        <v>6909825000</v>
      </c>
      <c r="C506" s="90">
        <v>-8.3730353999999991</v>
      </c>
      <c r="N506" s="90">
        <v>6909825000</v>
      </c>
      <c r="O506" s="90">
        <v>-9.6549416000000008</v>
      </c>
    </row>
    <row r="507" spans="2:15" x14ac:dyDescent="0.25">
      <c r="B507" s="90">
        <v>6988870000</v>
      </c>
      <c r="C507" s="90">
        <v>-8.4037495</v>
      </c>
      <c r="N507" s="90">
        <v>6988870000</v>
      </c>
      <c r="O507" s="90">
        <v>-9.6447324999999999</v>
      </c>
    </row>
    <row r="508" spans="2:15" x14ac:dyDescent="0.25">
      <c r="B508" s="90">
        <v>7067915000</v>
      </c>
      <c r="C508" s="90">
        <v>-8.4193163000000002</v>
      </c>
      <c r="N508" s="90">
        <v>7067915000</v>
      </c>
      <c r="O508" s="90">
        <v>-9.6439523999999999</v>
      </c>
    </row>
    <row r="509" spans="2:15" x14ac:dyDescent="0.25">
      <c r="B509" s="90">
        <v>7146960000</v>
      </c>
      <c r="C509" s="90">
        <v>-8.4919405000000001</v>
      </c>
      <c r="N509" s="90">
        <v>7146960000</v>
      </c>
      <c r="O509" s="90">
        <v>-9.6907616000000001</v>
      </c>
    </row>
    <row r="510" spans="2:15" x14ac:dyDescent="0.25">
      <c r="B510" s="90">
        <v>7226005000</v>
      </c>
      <c r="C510" s="90">
        <v>-8.5753994000000002</v>
      </c>
      <c r="N510" s="90">
        <v>7226005000</v>
      </c>
      <c r="O510" s="90">
        <v>-9.7445955000000009</v>
      </c>
    </row>
    <row r="511" spans="2:15" x14ac:dyDescent="0.25">
      <c r="B511" s="90">
        <v>7305050000</v>
      </c>
      <c r="C511" s="90">
        <v>-8.6402883999999993</v>
      </c>
      <c r="N511" s="90">
        <v>7305050000</v>
      </c>
      <c r="O511" s="90">
        <v>-9.8108549000000007</v>
      </c>
    </row>
    <row r="512" spans="2:15" x14ac:dyDescent="0.25">
      <c r="B512" s="90">
        <v>7384095000</v>
      </c>
      <c r="C512" s="90">
        <v>-8.7457829</v>
      </c>
      <c r="N512" s="90">
        <v>7384095000</v>
      </c>
      <c r="O512" s="90">
        <v>-9.9384564999999991</v>
      </c>
    </row>
    <row r="513" spans="2:15" x14ac:dyDescent="0.25">
      <c r="B513" s="90">
        <v>7463140000</v>
      </c>
      <c r="C513" s="90">
        <v>-8.903511</v>
      </c>
      <c r="N513" s="90">
        <v>7463140000</v>
      </c>
      <c r="O513" s="90">
        <v>-10.100390000000001</v>
      </c>
    </row>
    <row r="514" spans="2:15" x14ac:dyDescent="0.25">
      <c r="B514" s="90">
        <v>7542185000</v>
      </c>
      <c r="C514" s="90">
        <v>-9.0714760000000005</v>
      </c>
      <c r="N514" s="90">
        <v>7542185000</v>
      </c>
      <c r="O514" s="90">
        <v>-10.272384000000001</v>
      </c>
    </row>
    <row r="515" spans="2:15" x14ac:dyDescent="0.25">
      <c r="B515" s="90">
        <v>7621230000</v>
      </c>
      <c r="C515" s="90">
        <v>-9.2465334000000006</v>
      </c>
      <c r="N515" s="90">
        <v>7621230000</v>
      </c>
      <c r="O515" s="90">
        <v>-10.455648999999999</v>
      </c>
    </row>
    <row r="516" spans="2:15" x14ac:dyDescent="0.25">
      <c r="B516" s="90">
        <v>7700275000</v>
      </c>
      <c r="C516" s="90">
        <v>-9.4595927999999994</v>
      </c>
      <c r="N516" s="90">
        <v>7700275000</v>
      </c>
      <c r="O516" s="90">
        <v>-10.665934999999999</v>
      </c>
    </row>
    <row r="517" spans="2:15" x14ac:dyDescent="0.25">
      <c r="B517" s="90">
        <v>7779320000</v>
      </c>
      <c r="C517" s="90">
        <v>-9.6447420000000008</v>
      </c>
      <c r="N517" s="90">
        <v>7779320000</v>
      </c>
      <c r="O517" s="90">
        <v>-10.809936</v>
      </c>
    </row>
    <row r="518" spans="2:15" x14ac:dyDescent="0.25">
      <c r="B518" s="90">
        <v>7858365000</v>
      </c>
      <c r="C518" s="90">
        <v>-9.7519875000000003</v>
      </c>
      <c r="N518" s="90">
        <v>7858365000</v>
      </c>
      <c r="O518" s="90">
        <v>-10.925141999999999</v>
      </c>
    </row>
    <row r="519" spans="2:15" x14ac:dyDescent="0.25">
      <c r="B519" s="90">
        <v>7937410000</v>
      </c>
      <c r="C519" s="90">
        <v>-9.8555031</v>
      </c>
      <c r="N519" s="90">
        <v>7937410000</v>
      </c>
      <c r="O519" s="90">
        <v>-11.000672</v>
      </c>
    </row>
    <row r="520" spans="2:15" x14ac:dyDescent="0.25">
      <c r="B520" s="90">
        <v>8016455000</v>
      </c>
      <c r="C520" s="90">
        <v>-9.9637116999999993</v>
      </c>
      <c r="N520" s="90">
        <v>8016455000</v>
      </c>
      <c r="O520" s="90">
        <v>-11.068847999999999</v>
      </c>
    </row>
    <row r="521" spans="2:15" x14ac:dyDescent="0.25">
      <c r="B521" s="90">
        <v>8095500000</v>
      </c>
      <c r="C521" s="90">
        <v>-10.012594999999999</v>
      </c>
      <c r="N521" s="90">
        <v>8095500000</v>
      </c>
      <c r="O521" s="90">
        <v>-11.102743</v>
      </c>
    </row>
    <row r="522" spans="2:15" x14ac:dyDescent="0.25">
      <c r="B522" s="90">
        <v>8174545000</v>
      </c>
      <c r="C522" s="90">
        <v>-10.062737</v>
      </c>
      <c r="N522" s="90">
        <v>8174545000</v>
      </c>
      <c r="O522" s="90">
        <v>-11.157824</v>
      </c>
    </row>
    <row r="523" spans="2:15" x14ac:dyDescent="0.25">
      <c r="B523" s="90">
        <v>8253590000</v>
      </c>
      <c r="C523" s="90">
        <v>-10.141382999999999</v>
      </c>
      <c r="N523" s="90">
        <v>8253590000</v>
      </c>
      <c r="O523" s="90">
        <v>-11.193406</v>
      </c>
    </row>
    <row r="524" spans="2:15" x14ac:dyDescent="0.25">
      <c r="B524" s="90">
        <v>8332635000</v>
      </c>
      <c r="C524" s="90">
        <v>-10.148073999999999</v>
      </c>
      <c r="N524" s="90">
        <v>8332635000</v>
      </c>
      <c r="O524" s="90">
        <v>-11.234695</v>
      </c>
    </row>
    <row r="525" spans="2:15" x14ac:dyDescent="0.25">
      <c r="B525" s="90">
        <v>8411680000</v>
      </c>
      <c r="C525" s="90">
        <v>-10.145398</v>
      </c>
      <c r="N525" s="90">
        <v>8411680000</v>
      </c>
      <c r="O525" s="90">
        <v>-11.256531000000001</v>
      </c>
    </row>
    <row r="526" spans="2:15" x14ac:dyDescent="0.25">
      <c r="B526" s="90">
        <v>8490725000</v>
      </c>
      <c r="C526" s="90">
        <v>-10.195468999999999</v>
      </c>
      <c r="N526" s="90">
        <v>8490725000</v>
      </c>
      <c r="O526" s="90">
        <v>-11.285048</v>
      </c>
    </row>
    <row r="527" spans="2:15" x14ac:dyDescent="0.25">
      <c r="B527" s="90">
        <v>8569770000</v>
      </c>
      <c r="C527" s="90">
        <v>-10.181751</v>
      </c>
      <c r="N527" s="90">
        <v>8569770000</v>
      </c>
      <c r="O527" s="90">
        <v>-11.285500000000001</v>
      </c>
    </row>
    <row r="528" spans="2:15" x14ac:dyDescent="0.25">
      <c r="B528" s="90">
        <v>8648815000</v>
      </c>
      <c r="C528" s="90">
        <v>-10.128169</v>
      </c>
      <c r="N528" s="90">
        <v>8648815000</v>
      </c>
      <c r="O528" s="90">
        <v>-11.266641</v>
      </c>
    </row>
    <row r="529" spans="2:15" x14ac:dyDescent="0.25">
      <c r="B529" s="90">
        <v>8727860000</v>
      </c>
      <c r="C529" s="90">
        <v>-10.120148</v>
      </c>
      <c r="N529" s="90">
        <v>8727860000</v>
      </c>
      <c r="O529" s="90">
        <v>-11.250501</v>
      </c>
    </row>
    <row r="530" spans="2:15" x14ac:dyDescent="0.25">
      <c r="B530" s="90">
        <v>8806905000</v>
      </c>
      <c r="C530" s="90">
        <v>-10.073902</v>
      </c>
      <c r="N530" s="90">
        <v>8806905000</v>
      </c>
      <c r="O530" s="90">
        <v>-11.229518000000001</v>
      </c>
    </row>
    <row r="531" spans="2:15" x14ac:dyDescent="0.25">
      <c r="B531" s="90">
        <v>8885950000</v>
      </c>
      <c r="C531" s="90">
        <v>-9.9575776999999999</v>
      </c>
      <c r="N531" s="90">
        <v>8885950000</v>
      </c>
      <c r="O531" s="90">
        <v>-11.209820000000001</v>
      </c>
    </row>
    <row r="532" spans="2:15" x14ac:dyDescent="0.25">
      <c r="B532" s="90">
        <v>8964995000</v>
      </c>
      <c r="C532" s="90">
        <v>-9.8900279999999992</v>
      </c>
      <c r="N532" s="90">
        <v>8964995000</v>
      </c>
      <c r="O532" s="90">
        <v>-11.227410000000001</v>
      </c>
    </row>
    <row r="533" spans="2:15" x14ac:dyDescent="0.25">
      <c r="B533" s="90">
        <v>9044040000</v>
      </c>
      <c r="C533" s="90">
        <v>-9.8440475000000003</v>
      </c>
      <c r="N533" s="90">
        <v>9044040000</v>
      </c>
      <c r="O533" s="90">
        <v>-11.272968000000001</v>
      </c>
    </row>
    <row r="534" spans="2:15" x14ac:dyDescent="0.25">
      <c r="B534" s="90">
        <v>9123085000</v>
      </c>
      <c r="C534" s="90">
        <v>-9.7618560999999993</v>
      </c>
      <c r="N534" s="90">
        <v>9123085000</v>
      </c>
      <c r="O534" s="90">
        <v>-11.315593</v>
      </c>
    </row>
    <row r="535" spans="2:15" x14ac:dyDescent="0.25">
      <c r="B535" s="90">
        <v>9202130000</v>
      </c>
      <c r="C535" s="90">
        <v>-9.7107457999999998</v>
      </c>
      <c r="N535" s="90">
        <v>9202130000</v>
      </c>
      <c r="O535" s="90">
        <v>-11.372178</v>
      </c>
    </row>
    <row r="536" spans="2:15" x14ac:dyDescent="0.25">
      <c r="B536" s="90">
        <v>9281175000</v>
      </c>
      <c r="C536" s="90">
        <v>-9.7015486000000006</v>
      </c>
      <c r="N536" s="90">
        <v>9281175000</v>
      </c>
      <c r="O536" s="90">
        <v>-11.418977999999999</v>
      </c>
    </row>
    <row r="537" spans="2:15" x14ac:dyDescent="0.25">
      <c r="B537" s="90">
        <v>9360220000</v>
      </c>
      <c r="C537" s="90">
        <v>-9.6810378999999998</v>
      </c>
      <c r="N537" s="90">
        <v>9360220000</v>
      </c>
      <c r="O537" s="90">
        <v>-11.472104</v>
      </c>
    </row>
    <row r="538" spans="2:15" x14ac:dyDescent="0.25">
      <c r="B538" s="90">
        <v>9439265000</v>
      </c>
      <c r="C538" s="90">
        <v>-9.6713036999999993</v>
      </c>
      <c r="N538" s="90">
        <v>9439265000</v>
      </c>
      <c r="O538" s="90">
        <v>-11.524927999999999</v>
      </c>
    </row>
    <row r="539" spans="2:15" x14ac:dyDescent="0.25">
      <c r="B539" s="90">
        <v>9518310000</v>
      </c>
      <c r="C539" s="90">
        <v>-9.6822701000000002</v>
      </c>
      <c r="N539" s="90">
        <v>9518310000</v>
      </c>
      <c r="O539" s="90">
        <v>-11.564671000000001</v>
      </c>
    </row>
    <row r="540" spans="2:15" x14ac:dyDescent="0.25">
      <c r="B540" s="90">
        <v>9597355000</v>
      </c>
      <c r="C540" s="90">
        <v>-9.6601677000000006</v>
      </c>
      <c r="N540" s="90">
        <v>9597355000</v>
      </c>
      <c r="O540" s="90">
        <v>-11.602605000000001</v>
      </c>
    </row>
    <row r="541" spans="2:15" x14ac:dyDescent="0.25">
      <c r="B541" s="90">
        <v>9676400000</v>
      </c>
      <c r="C541" s="90">
        <v>-9.6198996999999995</v>
      </c>
      <c r="N541" s="90">
        <v>9676400000</v>
      </c>
      <c r="O541" s="90">
        <v>-11.642059</v>
      </c>
    </row>
    <row r="542" spans="2:15" x14ac:dyDescent="0.25">
      <c r="B542" s="90">
        <v>9755445000</v>
      </c>
      <c r="C542" s="90">
        <v>-9.5924806999999994</v>
      </c>
      <c r="N542" s="90">
        <v>9755445000</v>
      </c>
      <c r="O542" s="90">
        <v>-11.681787</v>
      </c>
    </row>
    <row r="543" spans="2:15" x14ac:dyDescent="0.25">
      <c r="B543" s="90">
        <v>9834490000</v>
      </c>
      <c r="C543" s="90">
        <v>-9.5579157000000006</v>
      </c>
      <c r="N543" s="90">
        <v>9834490000</v>
      </c>
      <c r="O543" s="90">
        <v>-11.737994</v>
      </c>
    </row>
    <row r="544" spans="2:15" x14ac:dyDescent="0.25">
      <c r="B544" s="90">
        <v>9913535000</v>
      </c>
      <c r="C544" s="90">
        <v>-9.5038233000000005</v>
      </c>
      <c r="N544" s="90">
        <v>9913535000</v>
      </c>
      <c r="O544" s="90">
        <v>-11.802053000000001</v>
      </c>
    </row>
    <row r="545" spans="2:15" x14ac:dyDescent="0.25">
      <c r="B545" s="90">
        <v>9992580000</v>
      </c>
      <c r="C545" s="90">
        <v>-9.4689379000000002</v>
      </c>
      <c r="N545" s="90">
        <v>9992580000</v>
      </c>
      <c r="O545" s="90">
        <v>-11.871423</v>
      </c>
    </row>
    <row r="546" spans="2:15" x14ac:dyDescent="0.25">
      <c r="B546" s="90">
        <v>10071625000</v>
      </c>
      <c r="C546" s="90">
        <v>-9.4396553000000001</v>
      </c>
      <c r="N546" s="90">
        <v>10071625000</v>
      </c>
      <c r="O546" s="90">
        <v>-11.928153999999999</v>
      </c>
    </row>
    <row r="547" spans="2:15" x14ac:dyDescent="0.25">
      <c r="B547" s="90">
        <v>10150670000</v>
      </c>
      <c r="C547" s="90">
        <v>-9.3997278000000009</v>
      </c>
      <c r="N547" s="90">
        <v>10150670000</v>
      </c>
      <c r="O547" s="90">
        <v>-12.002113</v>
      </c>
    </row>
    <row r="548" spans="2:15" x14ac:dyDescent="0.25">
      <c r="B548" s="90">
        <v>10229715000</v>
      </c>
      <c r="C548" s="90">
        <v>-9.3575706000000007</v>
      </c>
      <c r="N548" s="90">
        <v>10229715000</v>
      </c>
      <c r="O548" s="90">
        <v>-12.086456999999999</v>
      </c>
    </row>
    <row r="549" spans="2:15" x14ac:dyDescent="0.25">
      <c r="B549" s="90">
        <v>10308760000</v>
      </c>
      <c r="C549" s="90">
        <v>-9.3230839000000003</v>
      </c>
      <c r="N549" s="90">
        <v>10308760000</v>
      </c>
      <c r="O549" s="90">
        <v>-12.142638</v>
      </c>
    </row>
    <row r="550" spans="2:15" x14ac:dyDescent="0.25">
      <c r="B550" s="90">
        <v>10387805000</v>
      </c>
      <c r="C550" s="90">
        <v>-9.2856845999999997</v>
      </c>
      <c r="N550" s="90">
        <v>10387805000</v>
      </c>
      <c r="O550" s="90">
        <v>-12.212071999999999</v>
      </c>
    </row>
    <row r="551" spans="2:15" x14ac:dyDescent="0.25">
      <c r="B551" s="90">
        <v>10466850000</v>
      </c>
      <c r="C551" s="90">
        <v>-9.2545518999999992</v>
      </c>
      <c r="N551" s="90">
        <v>10466850000</v>
      </c>
      <c r="O551" s="90">
        <v>-12.30969</v>
      </c>
    </row>
    <row r="552" spans="2:15" x14ac:dyDescent="0.25">
      <c r="B552" s="90">
        <v>10545895000</v>
      </c>
      <c r="C552" s="90">
        <v>-9.2206668999999994</v>
      </c>
      <c r="N552" s="90">
        <v>10545895000</v>
      </c>
      <c r="O552" s="90">
        <v>-12.387015999999999</v>
      </c>
    </row>
    <row r="553" spans="2:15" x14ac:dyDescent="0.25">
      <c r="B553" s="90">
        <v>10624940000</v>
      </c>
      <c r="C553" s="90">
        <v>-9.1903553000000002</v>
      </c>
      <c r="N553" s="90">
        <v>10624940000</v>
      </c>
      <c r="O553" s="90">
        <v>-12.526602</v>
      </c>
    </row>
    <row r="554" spans="2:15" x14ac:dyDescent="0.25">
      <c r="B554" s="90">
        <v>10703985000</v>
      </c>
      <c r="C554" s="90">
        <v>-9.1734542999999995</v>
      </c>
      <c r="N554" s="90">
        <v>10703985000</v>
      </c>
      <c r="O554" s="90">
        <v>-12.815191</v>
      </c>
    </row>
    <row r="555" spans="2:15" x14ac:dyDescent="0.25">
      <c r="B555" s="90">
        <v>10783030000</v>
      </c>
      <c r="C555" s="90">
        <v>-9.1539812000000005</v>
      </c>
      <c r="N555" s="90">
        <v>10783030000</v>
      </c>
      <c r="O555" s="90">
        <v>-13.224845999999999</v>
      </c>
    </row>
    <row r="556" spans="2:15" x14ac:dyDescent="0.25">
      <c r="B556" s="90">
        <v>10862075000</v>
      </c>
      <c r="C556" s="90">
        <v>-9.1399574000000001</v>
      </c>
      <c r="N556" s="90">
        <v>10862075000</v>
      </c>
      <c r="O556" s="90">
        <v>-13.958361</v>
      </c>
    </row>
    <row r="557" spans="2:15" x14ac:dyDescent="0.25">
      <c r="B557" s="90">
        <v>10941120000</v>
      </c>
      <c r="C557" s="90">
        <v>-9.1380119000000004</v>
      </c>
      <c r="N557" s="90">
        <v>10941120000</v>
      </c>
      <c r="O557" s="90">
        <v>-15.819896999999999</v>
      </c>
    </row>
    <row r="558" spans="2:15" x14ac:dyDescent="0.25">
      <c r="B558" s="90">
        <v>11020165000</v>
      </c>
      <c r="C558" s="90">
        <v>-9.1392802999999994</v>
      </c>
      <c r="N558" s="90">
        <v>11020165000</v>
      </c>
      <c r="O558" s="90">
        <v>-18.431809999999999</v>
      </c>
    </row>
    <row r="559" spans="2:15" x14ac:dyDescent="0.25">
      <c r="B559" s="90">
        <v>11099210000</v>
      </c>
      <c r="C559" s="90">
        <v>-9.1507539999999992</v>
      </c>
      <c r="N559" s="90">
        <v>11099210000</v>
      </c>
      <c r="O559" s="90">
        <v>-21.432912999999999</v>
      </c>
    </row>
    <row r="560" spans="2:15" x14ac:dyDescent="0.25">
      <c r="B560" s="90">
        <v>11178255000</v>
      </c>
      <c r="C560" s="90">
        <v>-9.1853236999999996</v>
      </c>
      <c r="N560" s="90">
        <v>11178255000</v>
      </c>
      <c r="O560" s="90">
        <v>-25.232904000000001</v>
      </c>
    </row>
    <row r="561" spans="2:15" x14ac:dyDescent="0.25">
      <c r="B561" s="90">
        <v>11257300000</v>
      </c>
      <c r="C561" s="90">
        <v>-9.2397431999999995</v>
      </c>
      <c r="N561" s="90">
        <v>11257300000</v>
      </c>
      <c r="O561" s="90">
        <v>-28.856622999999999</v>
      </c>
    </row>
    <row r="562" spans="2:15" x14ac:dyDescent="0.25">
      <c r="B562" s="90">
        <v>11336345000</v>
      </c>
      <c r="C562" s="90">
        <v>-9.3053206999999993</v>
      </c>
      <c r="N562" s="90">
        <v>11336345000</v>
      </c>
      <c r="O562" s="90">
        <v>-31.241517999999999</v>
      </c>
    </row>
    <row r="563" spans="2:15" x14ac:dyDescent="0.25">
      <c r="B563" s="90">
        <v>11415390000</v>
      </c>
      <c r="C563" s="90">
        <v>-9.3984909000000005</v>
      </c>
      <c r="N563" s="90">
        <v>11415390000</v>
      </c>
      <c r="O563" s="90">
        <v>-32.958534</v>
      </c>
    </row>
    <row r="564" spans="2:15" x14ac:dyDescent="0.25">
      <c r="B564" s="90">
        <v>11494435000</v>
      </c>
      <c r="C564" s="90">
        <v>-9.5228014000000005</v>
      </c>
      <c r="N564" s="90">
        <v>11494435000</v>
      </c>
      <c r="O564" s="90">
        <v>-34.430160999999998</v>
      </c>
    </row>
    <row r="565" spans="2:15" x14ac:dyDescent="0.25">
      <c r="B565" s="90">
        <v>11573480000</v>
      </c>
      <c r="C565" s="90">
        <v>-9.6707201000000005</v>
      </c>
      <c r="N565" s="90">
        <v>11573480000</v>
      </c>
      <c r="O565" s="90">
        <v>-35.061222000000001</v>
      </c>
    </row>
    <row r="566" spans="2:15" x14ac:dyDescent="0.25">
      <c r="B566" s="90">
        <v>11652525000</v>
      </c>
      <c r="C566" s="90">
        <v>-9.8490237999999994</v>
      </c>
      <c r="N566" s="90">
        <v>11652525000</v>
      </c>
      <c r="O566" s="90">
        <v>-35.659343999999997</v>
      </c>
    </row>
    <row r="567" spans="2:15" x14ac:dyDescent="0.25">
      <c r="B567" s="90">
        <v>11731570000</v>
      </c>
      <c r="C567" s="90">
        <v>-10.068726</v>
      </c>
      <c r="N567" s="90">
        <v>11731570000</v>
      </c>
      <c r="O567" s="90">
        <v>-36.525416999999997</v>
      </c>
    </row>
    <row r="568" spans="2:15" x14ac:dyDescent="0.25">
      <c r="B568" s="90">
        <v>11810615000</v>
      </c>
      <c r="C568" s="90">
        <v>-10.318068999999999</v>
      </c>
      <c r="N568" s="90">
        <v>11810615000</v>
      </c>
      <c r="O568" s="90">
        <v>-37.228785999999999</v>
      </c>
    </row>
    <row r="569" spans="2:15" x14ac:dyDescent="0.25">
      <c r="B569" s="90">
        <v>11889660000</v>
      </c>
      <c r="C569" s="90">
        <v>-10.594151</v>
      </c>
      <c r="N569" s="90">
        <v>11889660000</v>
      </c>
      <c r="O569" s="90">
        <v>-37.849670000000003</v>
      </c>
    </row>
    <row r="570" spans="2:15" x14ac:dyDescent="0.25">
      <c r="B570" s="90">
        <v>11968705000</v>
      </c>
      <c r="C570" s="90">
        <v>-10.916544</v>
      </c>
      <c r="N570" s="90">
        <v>11968705000</v>
      </c>
      <c r="O570" s="90">
        <v>-38.626244</v>
      </c>
    </row>
    <row r="571" spans="2:15" x14ac:dyDescent="0.25">
      <c r="B571" s="90">
        <v>12047750000</v>
      </c>
      <c r="C571" s="90">
        <v>-11.274839999999999</v>
      </c>
      <c r="N571" s="90">
        <v>12047750000</v>
      </c>
      <c r="O571" s="90">
        <v>-39.362330999999998</v>
      </c>
    </row>
    <row r="572" spans="2:15" x14ac:dyDescent="0.25">
      <c r="B572" s="90">
        <v>12126795000</v>
      </c>
      <c r="C572" s="90">
        <v>-11.664018</v>
      </c>
      <c r="N572" s="90">
        <v>12126795000</v>
      </c>
      <c r="O572" s="90">
        <v>-40.037959999999998</v>
      </c>
    </row>
    <row r="573" spans="2:15" x14ac:dyDescent="0.25">
      <c r="B573" s="90">
        <v>12205840000</v>
      </c>
      <c r="C573" s="90">
        <v>-12.094595</v>
      </c>
      <c r="N573" s="90">
        <v>12205840000</v>
      </c>
      <c r="O573" s="90">
        <v>-40.836787999999999</v>
      </c>
    </row>
    <row r="574" spans="2:15" x14ac:dyDescent="0.25">
      <c r="B574" s="90">
        <v>12284885000</v>
      </c>
      <c r="C574" s="90">
        <v>-12.562105000000001</v>
      </c>
      <c r="N574" s="90">
        <v>12284885000</v>
      </c>
      <c r="O574" s="90">
        <v>-41.537533000000003</v>
      </c>
    </row>
    <row r="575" spans="2:15" x14ac:dyDescent="0.25">
      <c r="B575" s="90">
        <v>12363930000</v>
      </c>
      <c r="C575" s="90">
        <v>-13.055044000000001</v>
      </c>
      <c r="N575" s="90">
        <v>12363930000</v>
      </c>
      <c r="O575" s="90">
        <v>-41.995536999999999</v>
      </c>
    </row>
    <row r="576" spans="2:15" x14ac:dyDescent="0.25">
      <c r="B576" s="90">
        <v>12442975000</v>
      </c>
      <c r="C576" s="90">
        <v>-13.595438</v>
      </c>
      <c r="N576" s="90">
        <v>12442975000</v>
      </c>
      <c r="O576" s="90">
        <v>-42.479950000000002</v>
      </c>
    </row>
    <row r="577" spans="2:15" x14ac:dyDescent="0.25">
      <c r="B577" s="90">
        <v>12522020000</v>
      </c>
      <c r="C577" s="90">
        <v>-14.226400999999999</v>
      </c>
      <c r="N577" s="90">
        <v>12522020000</v>
      </c>
      <c r="O577" s="90">
        <v>-42.968043999999999</v>
      </c>
    </row>
    <row r="578" spans="2:15" x14ac:dyDescent="0.25">
      <c r="B578" s="90">
        <v>12601065000</v>
      </c>
      <c r="C578" s="90">
        <v>-14.902407</v>
      </c>
      <c r="N578" s="90">
        <v>12601065000</v>
      </c>
      <c r="O578" s="90">
        <v>-43.231513999999997</v>
      </c>
    </row>
    <row r="579" spans="2:15" x14ac:dyDescent="0.25">
      <c r="B579" s="90">
        <v>12680110000</v>
      </c>
      <c r="C579" s="90">
        <v>-15.626987</v>
      </c>
      <c r="N579" s="90">
        <v>12680110000</v>
      </c>
      <c r="O579" s="90">
        <v>-43.190083000000001</v>
      </c>
    </row>
    <row r="580" spans="2:15" x14ac:dyDescent="0.25">
      <c r="B580" s="90">
        <v>12759155000</v>
      </c>
      <c r="C580" s="90">
        <v>-16.580013000000001</v>
      </c>
      <c r="N580" s="90">
        <v>12759155000</v>
      </c>
      <c r="O580" s="90">
        <v>-43.212600999999999</v>
      </c>
    </row>
    <row r="581" spans="2:15" x14ac:dyDescent="0.25">
      <c r="B581" s="90">
        <v>12838200000</v>
      </c>
      <c r="C581" s="90">
        <v>-17.775852</v>
      </c>
      <c r="N581" s="90">
        <v>12838200000</v>
      </c>
      <c r="O581" s="90">
        <v>-43.016303999999998</v>
      </c>
    </row>
    <row r="582" spans="2:15" x14ac:dyDescent="0.25">
      <c r="B582" s="90">
        <v>12917245000</v>
      </c>
      <c r="C582" s="90">
        <v>-19.075153</v>
      </c>
      <c r="N582" s="90">
        <v>12917245000</v>
      </c>
      <c r="O582" s="90">
        <v>-42.492694999999998</v>
      </c>
    </row>
    <row r="583" spans="2:15" x14ac:dyDescent="0.25">
      <c r="B583" s="90">
        <v>12996290000</v>
      </c>
      <c r="C583" s="90">
        <v>-20.533031000000001</v>
      </c>
      <c r="N583" s="90">
        <v>12996290000</v>
      </c>
      <c r="O583" s="90">
        <v>-41.906590000000001</v>
      </c>
    </row>
    <row r="584" spans="2:15" x14ac:dyDescent="0.25">
      <c r="B584" s="90">
        <v>13075335000</v>
      </c>
      <c r="C584" s="90">
        <v>-22.029527999999999</v>
      </c>
      <c r="N584" s="90">
        <v>13075335000</v>
      </c>
      <c r="O584" s="90">
        <v>-41.295467000000002</v>
      </c>
    </row>
    <row r="585" spans="2:15" x14ac:dyDescent="0.25">
      <c r="B585" s="90">
        <v>13154380000</v>
      </c>
      <c r="C585" s="90">
        <v>-23.388501999999999</v>
      </c>
      <c r="N585" s="90">
        <v>13154380000</v>
      </c>
      <c r="O585" s="90">
        <v>-40.504672999999997</v>
      </c>
    </row>
    <row r="586" spans="2:15" x14ac:dyDescent="0.25">
      <c r="B586" s="90">
        <v>13233425000</v>
      </c>
      <c r="C586" s="90">
        <v>-24.702580999999999</v>
      </c>
      <c r="N586" s="90">
        <v>13233425000</v>
      </c>
      <c r="O586" s="90">
        <v>-39.737018999999997</v>
      </c>
    </row>
    <row r="587" spans="2:15" x14ac:dyDescent="0.25">
      <c r="B587" s="90">
        <v>13312470000</v>
      </c>
      <c r="C587" s="90">
        <v>-25.896732</v>
      </c>
      <c r="N587" s="90">
        <v>13312470000</v>
      </c>
      <c r="O587" s="90">
        <v>-38.952117999999999</v>
      </c>
    </row>
    <row r="588" spans="2:15" x14ac:dyDescent="0.25">
      <c r="B588" s="90">
        <v>13391515000</v>
      </c>
      <c r="C588" s="90">
        <v>-26.997862000000001</v>
      </c>
      <c r="N588" s="90">
        <v>13391515000</v>
      </c>
      <c r="O588" s="90">
        <v>-38.041018999999999</v>
      </c>
    </row>
    <row r="589" spans="2:15" x14ac:dyDescent="0.25">
      <c r="B589" s="90">
        <v>13470560000</v>
      </c>
      <c r="C589" s="90">
        <v>-28.387136000000002</v>
      </c>
      <c r="N589" s="90">
        <v>13470560000</v>
      </c>
      <c r="O589" s="90">
        <v>-37.250228999999997</v>
      </c>
    </row>
    <row r="590" spans="2:15" x14ac:dyDescent="0.25">
      <c r="B590" s="90">
        <v>13549605000</v>
      </c>
      <c r="C590" s="90">
        <v>-30.710882000000002</v>
      </c>
      <c r="N590" s="90">
        <v>13549605000</v>
      </c>
      <c r="O590" s="90">
        <v>-36.507961000000002</v>
      </c>
    </row>
    <row r="591" spans="2:15" x14ac:dyDescent="0.25">
      <c r="B591" s="90">
        <v>13628650000</v>
      </c>
      <c r="C591" s="90">
        <v>-34.176707999999998</v>
      </c>
      <c r="N591" s="90">
        <v>13628650000</v>
      </c>
      <c r="O591" s="90">
        <v>-35.587757000000003</v>
      </c>
    </row>
    <row r="592" spans="2:15" x14ac:dyDescent="0.25">
      <c r="B592" s="90">
        <v>13707695000</v>
      </c>
      <c r="C592" s="90">
        <v>-38.045726999999999</v>
      </c>
      <c r="N592" s="90">
        <v>13707695000</v>
      </c>
      <c r="O592" s="90">
        <v>-34.407989999999998</v>
      </c>
    </row>
    <row r="593" spans="2:15" x14ac:dyDescent="0.25">
      <c r="B593" s="90">
        <v>13786740000</v>
      </c>
      <c r="C593" s="90">
        <v>-42.167786</v>
      </c>
      <c r="N593" s="90">
        <v>13786740000</v>
      </c>
      <c r="O593" s="90">
        <v>-33.279552000000002</v>
      </c>
    </row>
    <row r="594" spans="2:15" x14ac:dyDescent="0.25">
      <c r="B594" s="90">
        <v>13865785000</v>
      </c>
      <c r="C594" s="90">
        <v>-46.150021000000002</v>
      </c>
      <c r="N594" s="90">
        <v>13865785000</v>
      </c>
      <c r="O594" s="90">
        <v>-30.798717</v>
      </c>
    </row>
    <row r="595" spans="2:15" x14ac:dyDescent="0.25">
      <c r="B595" s="90">
        <v>13944830000</v>
      </c>
      <c r="C595" s="90">
        <v>-49.141337999999998</v>
      </c>
      <c r="N595" s="90">
        <v>13944830000</v>
      </c>
      <c r="O595" s="90">
        <v>-26.832878000000001</v>
      </c>
    </row>
    <row r="596" spans="2:15" x14ac:dyDescent="0.25">
      <c r="B596" s="90">
        <v>14023875000</v>
      </c>
      <c r="C596" s="90">
        <v>-50.893859999999997</v>
      </c>
      <c r="N596" s="90">
        <v>14023875000</v>
      </c>
      <c r="O596" s="90">
        <v>-23.086006000000001</v>
      </c>
    </row>
    <row r="597" spans="2:15" x14ac:dyDescent="0.25">
      <c r="B597" s="90">
        <v>14102920000</v>
      </c>
      <c r="C597" s="90">
        <v>-52.306435</v>
      </c>
      <c r="N597" s="90">
        <v>14102920000</v>
      </c>
      <c r="O597" s="90">
        <v>-19.803878999999998</v>
      </c>
    </row>
    <row r="598" spans="2:15" x14ac:dyDescent="0.25">
      <c r="B598" s="90">
        <v>14181965000</v>
      </c>
      <c r="C598" s="90">
        <v>-53.410933999999997</v>
      </c>
      <c r="N598" s="90">
        <v>14181965000</v>
      </c>
      <c r="O598" s="90">
        <v>-16.662285000000001</v>
      </c>
    </row>
    <row r="599" spans="2:15" x14ac:dyDescent="0.25">
      <c r="B599" s="90">
        <v>14261010000</v>
      </c>
      <c r="C599" s="90">
        <v>-54.199539000000001</v>
      </c>
      <c r="N599" s="90">
        <v>14261010000</v>
      </c>
      <c r="O599" s="90">
        <v>-15.178463000000001</v>
      </c>
    </row>
    <row r="600" spans="2:15" x14ac:dyDescent="0.25">
      <c r="B600" s="90">
        <v>14340055000</v>
      </c>
      <c r="C600" s="90">
        <v>-55.040351999999999</v>
      </c>
      <c r="N600" s="90">
        <v>14340055000</v>
      </c>
      <c r="O600" s="90">
        <v>-15.500377</v>
      </c>
    </row>
    <row r="601" spans="2:15" x14ac:dyDescent="0.25">
      <c r="B601" s="90">
        <v>14419100000</v>
      </c>
      <c r="C601" s="90">
        <v>-55.840553</v>
      </c>
      <c r="N601" s="90">
        <v>14419100000</v>
      </c>
      <c r="O601" s="90">
        <v>-16.049296999999999</v>
      </c>
    </row>
    <row r="602" spans="2:15" x14ac:dyDescent="0.25">
      <c r="B602" s="90">
        <v>14498145000</v>
      </c>
      <c r="C602" s="90">
        <v>-56.498108000000002</v>
      </c>
      <c r="N602" s="90">
        <v>14498145000</v>
      </c>
      <c r="O602" s="90">
        <v>-17.094218999999999</v>
      </c>
    </row>
    <row r="603" spans="2:15" x14ac:dyDescent="0.25">
      <c r="B603" s="90">
        <v>14577190000</v>
      </c>
      <c r="C603" s="90">
        <v>-56.921799</v>
      </c>
      <c r="N603" s="90">
        <v>14577190000</v>
      </c>
      <c r="O603" s="90">
        <v>-19.547353999999999</v>
      </c>
    </row>
    <row r="604" spans="2:15" x14ac:dyDescent="0.25">
      <c r="B604" s="90">
        <v>14656235000</v>
      </c>
      <c r="C604" s="90">
        <v>-57.339443000000003</v>
      </c>
      <c r="N604" s="90">
        <v>14656235000</v>
      </c>
      <c r="O604" s="90">
        <v>-22.900435999999999</v>
      </c>
    </row>
    <row r="605" spans="2:15" x14ac:dyDescent="0.25">
      <c r="B605" s="90">
        <v>14735280000</v>
      </c>
      <c r="C605" s="90">
        <v>-57.555942999999999</v>
      </c>
      <c r="N605" s="90">
        <v>14735280000</v>
      </c>
      <c r="O605" s="90">
        <v>-26.883194</v>
      </c>
    </row>
    <row r="606" spans="2:15" x14ac:dyDescent="0.25">
      <c r="B606" s="90">
        <v>14814325000</v>
      </c>
      <c r="C606" s="90">
        <v>-57.386035999999997</v>
      </c>
      <c r="N606" s="90">
        <v>14814325000</v>
      </c>
      <c r="O606" s="90">
        <v>-31.382465</v>
      </c>
    </row>
    <row r="607" spans="2:15" x14ac:dyDescent="0.25">
      <c r="B607" s="90">
        <v>14893370000</v>
      </c>
      <c r="C607" s="90">
        <v>-56.945591</v>
      </c>
      <c r="N607" s="90">
        <v>14893370000</v>
      </c>
      <c r="O607" s="90">
        <v>-35.645527000000001</v>
      </c>
    </row>
    <row r="608" spans="2:15" x14ac:dyDescent="0.25">
      <c r="B608" s="90">
        <v>14972415000</v>
      </c>
      <c r="C608" s="90">
        <v>-56.289223</v>
      </c>
      <c r="N608" s="90">
        <v>14972415000</v>
      </c>
      <c r="O608" s="90">
        <v>-38.706035999999997</v>
      </c>
    </row>
    <row r="609" spans="2:15" x14ac:dyDescent="0.25">
      <c r="B609" s="90">
        <v>15051460000</v>
      </c>
      <c r="C609" s="90">
        <v>-55.257545</v>
      </c>
      <c r="N609" s="90">
        <v>15051460000</v>
      </c>
      <c r="O609" s="90">
        <v>-41.197102000000001</v>
      </c>
    </row>
    <row r="610" spans="2:15" x14ac:dyDescent="0.25">
      <c r="B610" s="90">
        <v>15130505000</v>
      </c>
      <c r="C610" s="90">
        <v>-54.085213000000003</v>
      </c>
      <c r="N610" s="90">
        <v>15130505000</v>
      </c>
      <c r="O610" s="90">
        <v>-42.799385000000001</v>
      </c>
    </row>
    <row r="611" spans="2:15" x14ac:dyDescent="0.25">
      <c r="B611" s="90">
        <v>15209550000</v>
      </c>
      <c r="C611" s="90">
        <v>-52.692093</v>
      </c>
      <c r="N611" s="90">
        <v>15209550000</v>
      </c>
      <c r="O611" s="90">
        <v>-42.641196999999998</v>
      </c>
    </row>
    <row r="612" spans="2:15" x14ac:dyDescent="0.25">
      <c r="B612" s="90">
        <v>15288595000</v>
      </c>
      <c r="C612" s="90">
        <v>-51.021641000000002</v>
      </c>
      <c r="N612" s="90">
        <v>15288595000</v>
      </c>
      <c r="O612" s="90">
        <v>-42.094650000000001</v>
      </c>
    </row>
    <row r="613" spans="2:15" x14ac:dyDescent="0.25">
      <c r="B613" s="90">
        <v>15367640000</v>
      </c>
      <c r="C613" s="90">
        <v>-49.521599000000002</v>
      </c>
      <c r="N613" s="90">
        <v>15367640000</v>
      </c>
      <c r="O613" s="90">
        <v>-42.185966000000001</v>
      </c>
    </row>
    <row r="614" spans="2:15" x14ac:dyDescent="0.25">
      <c r="B614" s="90">
        <v>15446685000</v>
      </c>
      <c r="C614" s="90">
        <v>-48.179211000000002</v>
      </c>
      <c r="N614" s="90">
        <v>15446685000</v>
      </c>
      <c r="O614" s="90">
        <v>-41.851489999999998</v>
      </c>
    </row>
    <row r="615" spans="2:15" x14ac:dyDescent="0.25">
      <c r="B615" s="90">
        <v>15525730000</v>
      </c>
      <c r="C615" s="90">
        <v>-46.714953999999999</v>
      </c>
      <c r="N615" s="90">
        <v>15525730000</v>
      </c>
      <c r="O615" s="90">
        <v>-41.896019000000003</v>
      </c>
    </row>
    <row r="616" spans="2:15" x14ac:dyDescent="0.25">
      <c r="B616" s="90">
        <v>15604775000</v>
      </c>
      <c r="C616" s="90">
        <v>-45.642119999999998</v>
      </c>
      <c r="N616" s="90">
        <v>15604775000</v>
      </c>
      <c r="O616" s="90">
        <v>-43.756405000000001</v>
      </c>
    </row>
    <row r="617" spans="2:15" x14ac:dyDescent="0.25">
      <c r="B617" s="90">
        <v>15683820000</v>
      </c>
      <c r="C617" s="90">
        <v>-44.942982000000001</v>
      </c>
      <c r="N617" s="90">
        <v>15683820000</v>
      </c>
      <c r="O617" s="90">
        <v>-45.405396000000003</v>
      </c>
    </row>
    <row r="618" spans="2:15" x14ac:dyDescent="0.25">
      <c r="B618" s="90">
        <v>15762865000</v>
      </c>
      <c r="C618" s="90">
        <v>-44.349831000000002</v>
      </c>
      <c r="N618" s="90">
        <v>15762865000</v>
      </c>
      <c r="O618" s="90">
        <v>-47.572960000000002</v>
      </c>
    </row>
    <row r="619" spans="2:15" x14ac:dyDescent="0.25">
      <c r="B619" s="90">
        <v>15841910000</v>
      </c>
      <c r="C619" s="90">
        <v>-44.026896999999998</v>
      </c>
      <c r="N619" s="90">
        <v>15841910000</v>
      </c>
      <c r="O619" s="90">
        <v>-51.143726000000001</v>
      </c>
    </row>
    <row r="620" spans="2:15" x14ac:dyDescent="0.25">
      <c r="B620" s="90">
        <v>15920955000</v>
      </c>
      <c r="C620" s="90">
        <v>-43.968249999999998</v>
      </c>
      <c r="N620" s="90">
        <v>15920955000</v>
      </c>
      <c r="O620" s="90">
        <v>-54.325096000000002</v>
      </c>
    </row>
    <row r="621" spans="2:15" x14ac:dyDescent="0.25">
      <c r="B621" s="90">
        <v>16000000000</v>
      </c>
      <c r="C621" s="90">
        <v>-43.929394000000002</v>
      </c>
      <c r="N621" s="90">
        <v>16000000000</v>
      </c>
      <c r="O621" s="90">
        <v>-56.738537000000001</v>
      </c>
    </row>
    <row r="622" spans="2:15" x14ac:dyDescent="0.25">
      <c r="B622" s="90" t="s">
        <v>21</v>
      </c>
      <c r="N622" s="90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B628"/>
  <sheetViews>
    <sheetView topLeftCell="A170" workbookViewId="0">
      <selection activeCell="R4" sqref="R4:S204"/>
    </sheetView>
  </sheetViews>
  <sheetFormatPr defaultRowHeight="15" x14ac:dyDescent="0.25"/>
  <cols>
    <col min="1" max="1" width="13.7109375" style="40" customWidth="1"/>
    <col min="2" max="6" width="9.140625" style="87"/>
    <col min="7" max="7" width="2.140625" style="19" customWidth="1"/>
    <col min="8" max="8" width="11" style="5" bestFit="1" customWidth="1"/>
    <col min="9" max="9" width="14.85546875" style="5" bestFit="1" customWidth="1"/>
    <col min="10" max="10" width="18.7109375" style="5" bestFit="1" customWidth="1"/>
    <col min="11" max="11" width="13.7109375" style="40" customWidth="1"/>
    <col min="12" max="16" width="9.140625" style="87"/>
    <col min="17" max="17" width="2" style="19" customWidth="1"/>
    <col min="18" max="18" width="11" style="5" bestFit="1" customWidth="1"/>
    <col min="19" max="19" width="14.7109375" style="5" bestFit="1" customWidth="1"/>
    <col min="20" max="20" width="18.5703125" style="5" bestFit="1" customWidth="1"/>
    <col min="21" max="21" width="2" style="19" customWidth="1"/>
    <col min="27" max="28" width="9.140625" style="5"/>
    <col min="29" max="16384" width="9.140625" style="3"/>
  </cols>
  <sheetData>
    <row r="1" spans="1:21" x14ac:dyDescent="0.25">
      <c r="B1" s="87" t="s">
        <v>95</v>
      </c>
      <c r="H1" s="5" t="s">
        <v>1</v>
      </c>
      <c r="I1" s="43" t="str">
        <f>C8</f>
        <v>Conv. Loss Log Mag(dB)</v>
      </c>
      <c r="J1" s="43" t="str">
        <f>D8</f>
        <v>RF Return Loss Log Mag(dB)</v>
      </c>
      <c r="L1" s="87" t="s">
        <v>95</v>
      </c>
      <c r="R1" s="5" t="s">
        <v>1</v>
      </c>
      <c r="S1" s="43" t="str">
        <f>M8</f>
        <v>Conv. Loss Log Mag(dB)</v>
      </c>
      <c r="T1" s="43" t="str">
        <f>N8</f>
        <v>RF Return Loss Log Mag(dB)</v>
      </c>
    </row>
    <row r="2" spans="1:21" x14ac:dyDescent="0.25">
      <c r="A2" s="39" t="s">
        <v>106</v>
      </c>
      <c r="B2" s="87" t="s">
        <v>257</v>
      </c>
      <c r="C2" s="87" t="s">
        <v>275</v>
      </c>
      <c r="D2" s="87" t="s">
        <v>276</v>
      </c>
      <c r="E2" s="87" t="s">
        <v>277</v>
      </c>
      <c r="K2" s="39" t="s">
        <v>107</v>
      </c>
      <c r="L2" s="87" t="s">
        <v>257</v>
      </c>
      <c r="M2" s="87" t="s">
        <v>275</v>
      </c>
      <c r="N2" s="87" t="s">
        <v>276</v>
      </c>
      <c r="O2" s="87" t="s">
        <v>277</v>
      </c>
    </row>
    <row r="3" spans="1:21" x14ac:dyDescent="0.25">
      <c r="B3" s="87" t="s">
        <v>215</v>
      </c>
      <c r="C3" s="87" t="s">
        <v>278</v>
      </c>
      <c r="D3" s="87" t="s">
        <v>292</v>
      </c>
      <c r="I3" s="17">
        <f>AVERAGE(I19:I147)</f>
        <v>-8.4855482821705426</v>
      </c>
      <c r="L3" s="87" t="s">
        <v>215</v>
      </c>
      <c r="M3" s="87" t="s">
        <v>278</v>
      </c>
      <c r="N3" s="87" t="s">
        <v>293</v>
      </c>
      <c r="S3" s="17">
        <f>AVERAGE(S19:S147)</f>
        <v>-9.9815943232558144</v>
      </c>
    </row>
    <row r="4" spans="1:21" x14ac:dyDescent="0.25">
      <c r="A4" s="51" t="s">
        <v>204</v>
      </c>
      <c r="B4" s="87" t="s">
        <v>98</v>
      </c>
      <c r="G4" s="20"/>
      <c r="H4" s="6">
        <f t="shared" ref="H4:H67" si="0">B9/1000000000</f>
        <v>0.191</v>
      </c>
      <c r="I4" s="6">
        <f t="shared" ref="I4:I67" si="1">C9</f>
        <v>-71.338013000000004</v>
      </c>
      <c r="J4" s="6">
        <f t="shared" ref="J4:J67" si="2">D9</f>
        <v>-3.001436E-2</v>
      </c>
      <c r="K4" s="51" t="s">
        <v>204</v>
      </c>
      <c r="L4" s="87" t="s">
        <v>98</v>
      </c>
      <c r="Q4" s="20"/>
      <c r="R4" s="6">
        <f t="shared" ref="R4:R67" si="3">L9/1000000000</f>
        <v>0.191</v>
      </c>
      <c r="S4" s="6">
        <f t="shared" ref="S4:S67" si="4">M9</f>
        <v>-75.103165000000004</v>
      </c>
      <c r="T4" s="6">
        <f t="shared" ref="T4:T67" si="5">N9</f>
        <v>-3.4672573</v>
      </c>
      <c r="U4" s="20"/>
    </row>
    <row r="5" spans="1:21" x14ac:dyDescent="0.25">
      <c r="A5" s="51" t="s">
        <v>206</v>
      </c>
      <c r="G5" s="20"/>
      <c r="H5" s="6">
        <f t="shared" si="0"/>
        <v>0.27004499999999998</v>
      </c>
      <c r="I5" s="6">
        <f t="shared" si="1"/>
        <v>-73.455742000000001</v>
      </c>
      <c r="J5" s="6">
        <f t="shared" si="2"/>
        <v>-3.4103821999999999E-2</v>
      </c>
      <c r="K5" s="51" t="s">
        <v>206</v>
      </c>
      <c r="Q5" s="20"/>
      <c r="R5" s="6">
        <f t="shared" si="3"/>
        <v>0.27004499999999998</v>
      </c>
      <c r="S5" s="6">
        <f t="shared" si="4"/>
        <v>-74.897696999999994</v>
      </c>
      <c r="T5" s="6">
        <f t="shared" si="5"/>
        <v>-3.4789398</v>
      </c>
      <c r="U5" s="20"/>
    </row>
    <row r="6" spans="1:21" x14ac:dyDescent="0.25">
      <c r="A6" s="51" t="s">
        <v>207</v>
      </c>
      <c r="G6" s="20"/>
      <c r="H6" s="6">
        <f t="shared" si="0"/>
        <v>0.34909000000000001</v>
      </c>
      <c r="I6" s="6">
        <f t="shared" si="1"/>
        <v>-73.659362999999999</v>
      </c>
      <c r="J6" s="6">
        <f t="shared" si="2"/>
        <v>-4.0419269000000001E-2</v>
      </c>
      <c r="K6" s="51" t="s">
        <v>207</v>
      </c>
      <c r="Q6" s="20"/>
      <c r="R6" s="6">
        <f t="shared" si="3"/>
        <v>0.34909000000000001</v>
      </c>
      <c r="S6" s="6">
        <f t="shared" si="4"/>
        <v>-78.411582999999993</v>
      </c>
      <c r="T6" s="6">
        <f t="shared" si="5"/>
        <v>-3.482542</v>
      </c>
      <c r="U6" s="20"/>
    </row>
    <row r="7" spans="1:21" x14ac:dyDescent="0.25">
      <c r="A7" s="51" t="s">
        <v>208</v>
      </c>
      <c r="B7" s="87" t="s">
        <v>99</v>
      </c>
      <c r="G7" s="20"/>
      <c r="H7" s="6">
        <f t="shared" si="0"/>
        <v>0.42813499999999999</v>
      </c>
      <c r="I7" s="6">
        <f t="shared" si="1"/>
        <v>-74.379104999999996</v>
      </c>
      <c r="J7" s="6">
        <f t="shared" si="2"/>
        <v>-4.8804096999999998E-2</v>
      </c>
      <c r="K7" s="51" t="s">
        <v>208</v>
      </c>
      <c r="L7" s="87" t="s">
        <v>99</v>
      </c>
      <c r="Q7" s="20"/>
      <c r="R7" s="6">
        <f t="shared" si="3"/>
        <v>0.42813499999999999</v>
      </c>
      <c r="S7" s="6">
        <f t="shared" si="4"/>
        <v>-78.713408999999999</v>
      </c>
      <c r="T7" s="6">
        <f t="shared" si="5"/>
        <v>-3.4746782999999999</v>
      </c>
      <c r="U7" s="20"/>
    </row>
    <row r="8" spans="1:21" x14ac:dyDescent="0.25">
      <c r="A8" s="51" t="s">
        <v>205</v>
      </c>
      <c r="B8" s="87" t="s">
        <v>19</v>
      </c>
      <c r="C8" s="87" t="s">
        <v>100</v>
      </c>
      <c r="D8" s="87" t="s">
        <v>249</v>
      </c>
      <c r="G8" s="20"/>
      <c r="H8" s="6">
        <f t="shared" si="0"/>
        <v>0.50717999999999996</v>
      </c>
      <c r="I8" s="6">
        <f t="shared" si="1"/>
        <v>-76.063231999999999</v>
      </c>
      <c r="J8" s="6">
        <f t="shared" si="2"/>
        <v>-5.8746039999999999E-2</v>
      </c>
      <c r="K8" s="51" t="s">
        <v>205</v>
      </c>
      <c r="L8" s="87" t="s">
        <v>19</v>
      </c>
      <c r="M8" s="87" t="s">
        <v>100</v>
      </c>
      <c r="N8" s="87" t="s">
        <v>249</v>
      </c>
      <c r="Q8" s="20"/>
      <c r="R8" s="6">
        <f t="shared" si="3"/>
        <v>0.50717999999999996</v>
      </c>
      <c r="S8" s="6">
        <f t="shared" si="4"/>
        <v>-78.767212000000001</v>
      </c>
      <c r="T8" s="6">
        <f t="shared" si="5"/>
        <v>-3.4543008999999998</v>
      </c>
      <c r="U8" s="20"/>
    </row>
    <row r="9" spans="1:21" x14ac:dyDescent="0.25">
      <c r="B9" s="87">
        <v>191000000</v>
      </c>
      <c r="C9" s="87">
        <v>-71.338013000000004</v>
      </c>
      <c r="D9" s="87">
        <v>-3.001436E-2</v>
      </c>
      <c r="G9" s="20"/>
      <c r="H9" s="6">
        <f t="shared" si="0"/>
        <v>0.586225</v>
      </c>
      <c r="I9" s="6">
        <f t="shared" si="1"/>
        <v>-74.842285000000004</v>
      </c>
      <c r="J9" s="6">
        <f t="shared" si="2"/>
        <v>-7.2335139000000007E-2</v>
      </c>
      <c r="L9" s="87">
        <v>191000000</v>
      </c>
      <c r="M9" s="87">
        <v>-75.103165000000004</v>
      </c>
      <c r="N9" s="87">
        <v>-3.4672573</v>
      </c>
      <c r="Q9" s="20"/>
      <c r="R9" s="6">
        <f t="shared" si="3"/>
        <v>0.586225</v>
      </c>
      <c r="S9" s="6">
        <f t="shared" si="4"/>
        <v>-78.277405000000002</v>
      </c>
      <c r="T9" s="6">
        <f t="shared" si="5"/>
        <v>-3.4208207000000002</v>
      </c>
      <c r="U9" s="20"/>
    </row>
    <row r="10" spans="1:21" x14ac:dyDescent="0.25">
      <c r="B10" s="87">
        <v>270045000</v>
      </c>
      <c r="C10" s="87">
        <v>-73.455742000000001</v>
      </c>
      <c r="D10" s="87">
        <v>-3.4103821999999999E-2</v>
      </c>
      <c r="G10" s="20"/>
      <c r="H10" s="6">
        <f t="shared" si="0"/>
        <v>0.66527000000000003</v>
      </c>
      <c r="I10" s="6">
        <f t="shared" si="1"/>
        <v>-72.946724000000003</v>
      </c>
      <c r="J10" s="6">
        <f t="shared" si="2"/>
        <v>-9.1562271000000001E-2</v>
      </c>
      <c r="L10" s="87">
        <v>270045000</v>
      </c>
      <c r="M10" s="87">
        <v>-74.897696999999994</v>
      </c>
      <c r="N10" s="87">
        <v>-3.4789398</v>
      </c>
      <c r="Q10" s="20"/>
      <c r="R10" s="6">
        <f t="shared" si="3"/>
        <v>0.66527000000000003</v>
      </c>
      <c r="S10" s="6">
        <f t="shared" si="4"/>
        <v>-77.163123999999996</v>
      </c>
      <c r="T10" s="6">
        <f t="shared" si="5"/>
        <v>-3.3586323</v>
      </c>
      <c r="U10" s="20"/>
    </row>
    <row r="11" spans="1:21" x14ac:dyDescent="0.25">
      <c r="B11" s="87">
        <v>349090000</v>
      </c>
      <c r="C11" s="87">
        <v>-73.659362999999999</v>
      </c>
      <c r="D11" s="87">
        <v>-4.0419269000000001E-2</v>
      </c>
      <c r="G11" s="20"/>
      <c r="H11" s="6">
        <f t="shared" si="0"/>
        <v>0.74431499999999995</v>
      </c>
      <c r="I11" s="6">
        <f t="shared" si="1"/>
        <v>-69.888962000000006</v>
      </c>
      <c r="J11" s="6">
        <f t="shared" si="2"/>
        <v>-0.11632275</v>
      </c>
      <c r="L11" s="87">
        <v>349090000</v>
      </c>
      <c r="M11" s="87">
        <v>-78.411582999999993</v>
      </c>
      <c r="N11" s="87">
        <v>-3.482542</v>
      </c>
      <c r="Q11" s="20"/>
      <c r="R11" s="6">
        <f t="shared" si="3"/>
        <v>0.74431499999999995</v>
      </c>
      <c r="S11" s="6">
        <f t="shared" si="4"/>
        <v>-73.178757000000004</v>
      </c>
      <c r="T11" s="6">
        <f t="shared" si="5"/>
        <v>-3.2753236000000001</v>
      </c>
      <c r="U11" s="20"/>
    </row>
    <row r="12" spans="1:21" x14ac:dyDescent="0.25">
      <c r="B12" s="87">
        <v>428135000</v>
      </c>
      <c r="C12" s="87">
        <v>-74.379104999999996</v>
      </c>
      <c r="D12" s="87">
        <v>-4.8804096999999998E-2</v>
      </c>
      <c r="G12" s="20"/>
      <c r="H12" s="6">
        <f t="shared" si="0"/>
        <v>0.82335999999999998</v>
      </c>
      <c r="I12" s="6">
        <f t="shared" si="1"/>
        <v>-62.778514999999999</v>
      </c>
      <c r="J12" s="6">
        <f t="shared" si="2"/>
        <v>-0.15222357</v>
      </c>
      <c r="L12" s="87">
        <v>428135000</v>
      </c>
      <c r="M12" s="87">
        <v>-78.713408999999999</v>
      </c>
      <c r="N12" s="87">
        <v>-3.4746782999999999</v>
      </c>
      <c r="Q12" s="20"/>
      <c r="R12" s="6">
        <f t="shared" si="3"/>
        <v>0.82335999999999998</v>
      </c>
      <c r="S12" s="6">
        <f t="shared" si="4"/>
        <v>-72.876983999999993</v>
      </c>
      <c r="T12" s="6">
        <f t="shared" si="5"/>
        <v>-3.1771096999999999</v>
      </c>
      <c r="U12" s="20"/>
    </row>
    <row r="13" spans="1:21" x14ac:dyDescent="0.25">
      <c r="B13" s="87">
        <v>507180000</v>
      </c>
      <c r="C13" s="87">
        <v>-76.063231999999999</v>
      </c>
      <c r="D13" s="87">
        <v>-5.8746039999999999E-2</v>
      </c>
      <c r="G13" s="20"/>
      <c r="H13" s="6">
        <f t="shared" si="0"/>
        <v>0.90240500000000001</v>
      </c>
      <c r="I13" s="6">
        <f t="shared" si="1"/>
        <v>-52.253982999999998</v>
      </c>
      <c r="J13" s="6">
        <f t="shared" si="2"/>
        <v>-0.19739377</v>
      </c>
      <c r="L13" s="87">
        <v>507180000</v>
      </c>
      <c r="M13" s="87">
        <v>-78.767212000000001</v>
      </c>
      <c r="N13" s="87">
        <v>-3.4543008999999998</v>
      </c>
      <c r="Q13" s="20"/>
      <c r="R13" s="6">
        <f t="shared" si="3"/>
        <v>0.90240500000000001</v>
      </c>
      <c r="S13" s="6">
        <f t="shared" si="4"/>
        <v>-71.309607999999997</v>
      </c>
      <c r="T13" s="6">
        <f t="shared" si="5"/>
        <v>-3.0685766000000001</v>
      </c>
      <c r="U13" s="20"/>
    </row>
    <row r="14" spans="1:21" x14ac:dyDescent="0.25">
      <c r="B14" s="87">
        <v>586225000</v>
      </c>
      <c r="C14" s="87">
        <v>-74.842285000000004</v>
      </c>
      <c r="D14" s="87">
        <v>-7.2335139000000007E-2</v>
      </c>
      <c r="G14" s="20"/>
      <c r="H14" s="6">
        <f t="shared" si="0"/>
        <v>0.98145000000000004</v>
      </c>
      <c r="I14" s="6">
        <f t="shared" si="1"/>
        <v>-41.897247</v>
      </c>
      <c r="J14" s="6">
        <f t="shared" si="2"/>
        <v>-0.25734708000000001</v>
      </c>
      <c r="L14" s="87">
        <v>586225000</v>
      </c>
      <c r="M14" s="87">
        <v>-78.277405000000002</v>
      </c>
      <c r="N14" s="87">
        <v>-3.4208207000000002</v>
      </c>
      <c r="Q14" s="20"/>
      <c r="R14" s="6">
        <f t="shared" si="3"/>
        <v>0.98145000000000004</v>
      </c>
      <c r="S14" s="6">
        <f t="shared" si="4"/>
        <v>-70.175430000000006</v>
      </c>
      <c r="T14" s="6">
        <f t="shared" si="5"/>
        <v>-2.9534972000000002</v>
      </c>
      <c r="U14" s="20"/>
    </row>
    <row r="15" spans="1:21" x14ac:dyDescent="0.25">
      <c r="B15" s="87">
        <v>665270000</v>
      </c>
      <c r="C15" s="87">
        <v>-72.946724000000003</v>
      </c>
      <c r="D15" s="87">
        <v>-9.1562271000000001E-2</v>
      </c>
      <c r="G15" s="20"/>
      <c r="H15" s="6">
        <f t="shared" si="0"/>
        <v>1.060495</v>
      </c>
      <c r="I15" s="6">
        <f t="shared" si="1"/>
        <v>-32.366905000000003</v>
      </c>
      <c r="J15" s="6">
        <f t="shared" si="2"/>
        <v>-0.32873815000000001</v>
      </c>
      <c r="L15" s="87">
        <v>665270000</v>
      </c>
      <c r="M15" s="87">
        <v>-77.163123999999996</v>
      </c>
      <c r="N15" s="87">
        <v>-3.3586323</v>
      </c>
      <c r="Q15" s="20"/>
      <c r="R15" s="6">
        <f t="shared" si="3"/>
        <v>1.060495</v>
      </c>
      <c r="S15" s="6">
        <f t="shared" si="4"/>
        <v>-69.071510000000004</v>
      </c>
      <c r="T15" s="6">
        <f t="shared" si="5"/>
        <v>-2.8344103999999999</v>
      </c>
      <c r="U15" s="20"/>
    </row>
    <row r="16" spans="1:21" x14ac:dyDescent="0.25">
      <c r="B16" s="87">
        <v>744315000</v>
      </c>
      <c r="C16" s="87">
        <v>-69.888962000000006</v>
      </c>
      <c r="D16" s="87">
        <v>-0.11632275</v>
      </c>
      <c r="G16" s="20"/>
      <c r="H16" s="6">
        <f t="shared" si="0"/>
        <v>1.13954</v>
      </c>
      <c r="I16" s="6">
        <f t="shared" si="1"/>
        <v>-25.403168000000001</v>
      </c>
      <c r="J16" s="6">
        <f t="shared" si="2"/>
        <v>-0.41636856999999999</v>
      </c>
      <c r="L16" s="87">
        <v>744315000</v>
      </c>
      <c r="M16" s="87">
        <v>-73.178757000000004</v>
      </c>
      <c r="N16" s="87">
        <v>-3.2753236000000001</v>
      </c>
      <c r="Q16" s="20"/>
      <c r="R16" s="6">
        <f t="shared" si="3"/>
        <v>1.13954</v>
      </c>
      <c r="S16" s="6">
        <f t="shared" si="4"/>
        <v>-66.911102</v>
      </c>
      <c r="T16" s="6">
        <f t="shared" si="5"/>
        <v>-2.7556109000000002</v>
      </c>
      <c r="U16" s="20"/>
    </row>
    <row r="17" spans="2:21" x14ac:dyDescent="0.25">
      <c r="B17" s="87">
        <v>823360000</v>
      </c>
      <c r="C17" s="87">
        <v>-62.778514999999999</v>
      </c>
      <c r="D17" s="87">
        <v>-0.15222357</v>
      </c>
      <c r="G17" s="20"/>
      <c r="H17" s="6">
        <f t="shared" si="0"/>
        <v>1.218585</v>
      </c>
      <c r="I17" s="6">
        <f t="shared" si="1"/>
        <v>-21.857952000000001</v>
      </c>
      <c r="J17" s="6">
        <f t="shared" si="2"/>
        <v>-0.52645366999999998</v>
      </c>
      <c r="L17" s="87">
        <v>823360000</v>
      </c>
      <c r="M17" s="87">
        <v>-72.876983999999993</v>
      </c>
      <c r="N17" s="87">
        <v>-3.1771096999999999</v>
      </c>
      <c r="Q17" s="20"/>
      <c r="R17" s="6">
        <f t="shared" si="3"/>
        <v>1.218585</v>
      </c>
      <c r="S17" s="6">
        <f t="shared" si="4"/>
        <v>-61.261898000000002</v>
      </c>
      <c r="T17" s="6">
        <f t="shared" si="5"/>
        <v>-2.7026544000000001</v>
      </c>
      <c r="U17" s="20"/>
    </row>
    <row r="18" spans="2:21" x14ac:dyDescent="0.25">
      <c r="B18" s="87">
        <v>902405000</v>
      </c>
      <c r="C18" s="87">
        <v>-52.253982999999998</v>
      </c>
      <c r="D18" s="87">
        <v>-0.19739377</v>
      </c>
      <c r="G18" s="20"/>
      <c r="H18" s="6">
        <f t="shared" si="0"/>
        <v>1.2976300000000001</v>
      </c>
      <c r="I18" s="6">
        <f t="shared" si="1"/>
        <v>-19.295881000000001</v>
      </c>
      <c r="J18" s="6">
        <f t="shared" si="2"/>
        <v>-0.66212583000000003</v>
      </c>
      <c r="L18" s="87">
        <v>902405000</v>
      </c>
      <c r="M18" s="87">
        <v>-71.309607999999997</v>
      </c>
      <c r="N18" s="87">
        <v>-3.0685766000000001</v>
      </c>
      <c r="Q18" s="20"/>
      <c r="R18" s="6">
        <f t="shared" si="3"/>
        <v>1.2976300000000001</v>
      </c>
      <c r="S18" s="6">
        <f t="shared" si="4"/>
        <v>-52.303482000000002</v>
      </c>
      <c r="T18" s="6">
        <f t="shared" si="5"/>
        <v>-2.6638183999999998</v>
      </c>
      <c r="U18" s="20"/>
    </row>
    <row r="19" spans="2:21" x14ac:dyDescent="0.25">
      <c r="B19" s="87">
        <v>981450000</v>
      </c>
      <c r="C19" s="87">
        <v>-41.897247</v>
      </c>
      <c r="D19" s="87">
        <v>-0.25734708000000001</v>
      </c>
      <c r="G19" s="20"/>
      <c r="H19" s="6">
        <f t="shared" si="0"/>
        <v>1.3766750000000001</v>
      </c>
      <c r="I19" s="6">
        <f t="shared" si="1"/>
        <v>-17.986477000000001</v>
      </c>
      <c r="J19" s="6">
        <f t="shared" si="2"/>
        <v>-0.83129500999999995</v>
      </c>
      <c r="L19" s="87">
        <v>981450000</v>
      </c>
      <c r="M19" s="87">
        <v>-70.175430000000006</v>
      </c>
      <c r="N19" s="87">
        <v>-2.9534972000000002</v>
      </c>
      <c r="Q19" s="20"/>
      <c r="R19" s="6">
        <f t="shared" si="3"/>
        <v>1.3766750000000001</v>
      </c>
      <c r="S19" s="6">
        <f t="shared" si="4"/>
        <v>-42.515647999999999</v>
      </c>
      <c r="T19" s="6">
        <f t="shared" si="5"/>
        <v>-2.6380224000000001</v>
      </c>
      <c r="U19" s="20"/>
    </row>
    <row r="20" spans="2:21" x14ac:dyDescent="0.25">
      <c r="B20" s="87">
        <v>1060495000</v>
      </c>
      <c r="C20" s="87">
        <v>-32.366905000000003</v>
      </c>
      <c r="D20" s="87">
        <v>-0.32873815000000001</v>
      </c>
      <c r="G20" s="20"/>
      <c r="H20" s="6">
        <f t="shared" si="0"/>
        <v>1.4557199999999999</v>
      </c>
      <c r="I20" s="6">
        <f t="shared" si="1"/>
        <v>-16.855</v>
      </c>
      <c r="J20" s="6">
        <f t="shared" si="2"/>
        <v>-1.0835371</v>
      </c>
      <c r="L20" s="87">
        <v>1060495000</v>
      </c>
      <c r="M20" s="87">
        <v>-69.071510000000004</v>
      </c>
      <c r="N20" s="87">
        <v>-2.8344103999999999</v>
      </c>
      <c r="Q20" s="20"/>
      <c r="R20" s="6">
        <f t="shared" si="3"/>
        <v>1.4557199999999999</v>
      </c>
      <c r="S20" s="6">
        <f t="shared" si="4"/>
        <v>-32.765937999999998</v>
      </c>
      <c r="T20" s="6">
        <f t="shared" si="5"/>
        <v>-2.6284089000000002</v>
      </c>
      <c r="U20" s="20"/>
    </row>
    <row r="21" spans="2:21" x14ac:dyDescent="0.25">
      <c r="B21" s="87">
        <v>1139540000</v>
      </c>
      <c r="C21" s="87">
        <v>-25.403168000000001</v>
      </c>
      <c r="D21" s="87">
        <v>-0.41636856999999999</v>
      </c>
      <c r="G21" s="20"/>
      <c r="H21" s="6">
        <f t="shared" si="0"/>
        <v>1.5347649999999999</v>
      </c>
      <c r="I21" s="6">
        <f t="shared" si="1"/>
        <v>-16.111602999999999</v>
      </c>
      <c r="J21" s="6">
        <f t="shared" si="2"/>
        <v>-1.4454526000000001</v>
      </c>
      <c r="L21" s="87">
        <v>1139540000</v>
      </c>
      <c r="M21" s="87">
        <v>-66.911102</v>
      </c>
      <c r="N21" s="87">
        <v>-2.7556109000000002</v>
      </c>
      <c r="Q21" s="20"/>
      <c r="R21" s="6">
        <f t="shared" si="3"/>
        <v>1.5347649999999999</v>
      </c>
      <c r="S21" s="6">
        <f t="shared" si="4"/>
        <v>-23.054213000000001</v>
      </c>
      <c r="T21" s="6">
        <f t="shared" si="5"/>
        <v>-2.6449988000000002</v>
      </c>
      <c r="U21" s="20"/>
    </row>
    <row r="22" spans="2:21" x14ac:dyDescent="0.25">
      <c r="B22" s="87">
        <v>1218585000</v>
      </c>
      <c r="C22" s="87">
        <v>-21.857952000000001</v>
      </c>
      <c r="D22" s="87">
        <v>-0.52645366999999998</v>
      </c>
      <c r="G22" s="20"/>
      <c r="H22" s="6">
        <f t="shared" si="0"/>
        <v>1.61381</v>
      </c>
      <c r="I22" s="6">
        <f t="shared" si="1"/>
        <v>-14.975616</v>
      </c>
      <c r="J22" s="6">
        <f t="shared" si="2"/>
        <v>-2.0483232</v>
      </c>
      <c r="L22" s="87">
        <v>1218585000</v>
      </c>
      <c r="M22" s="87">
        <v>-61.261898000000002</v>
      </c>
      <c r="N22" s="87">
        <v>-2.7026544000000001</v>
      </c>
      <c r="Q22" s="20"/>
      <c r="R22" s="6">
        <f t="shared" si="3"/>
        <v>1.61381</v>
      </c>
      <c r="S22" s="6">
        <f t="shared" si="4"/>
        <v>-16.214456999999999</v>
      </c>
      <c r="T22" s="6">
        <f t="shared" si="5"/>
        <v>-2.6992506999999999</v>
      </c>
      <c r="U22" s="20"/>
    </row>
    <row r="23" spans="2:21" x14ac:dyDescent="0.25">
      <c r="B23" s="87">
        <v>1297630000</v>
      </c>
      <c r="C23" s="87">
        <v>-19.295881000000001</v>
      </c>
      <c r="D23" s="87">
        <v>-0.66212583000000003</v>
      </c>
      <c r="G23" s="20"/>
      <c r="H23" s="6">
        <f t="shared" si="0"/>
        <v>1.692855</v>
      </c>
      <c r="I23" s="6">
        <f t="shared" si="1"/>
        <v>-13.782757999999999</v>
      </c>
      <c r="J23" s="6">
        <f t="shared" si="2"/>
        <v>-3.1301915999999999</v>
      </c>
      <c r="L23" s="87">
        <v>1297630000</v>
      </c>
      <c r="M23" s="87">
        <v>-52.303482000000002</v>
      </c>
      <c r="N23" s="87">
        <v>-2.6638183999999998</v>
      </c>
      <c r="Q23" s="20"/>
      <c r="R23" s="6">
        <f t="shared" si="3"/>
        <v>1.692855</v>
      </c>
      <c r="S23" s="6">
        <f t="shared" si="4"/>
        <v>-14.742075</v>
      </c>
      <c r="T23" s="6">
        <f t="shared" si="5"/>
        <v>-2.8002984999999998</v>
      </c>
      <c r="U23" s="20"/>
    </row>
    <row r="24" spans="2:21" x14ac:dyDescent="0.25">
      <c r="B24" s="87">
        <v>1376675000</v>
      </c>
      <c r="C24" s="87">
        <v>-17.986477000000001</v>
      </c>
      <c r="D24" s="87">
        <v>-0.83129500999999995</v>
      </c>
      <c r="G24" s="20"/>
      <c r="H24" s="6">
        <f t="shared" si="0"/>
        <v>1.7719</v>
      </c>
      <c r="I24" s="6">
        <f t="shared" si="1"/>
        <v>-12.400002000000001</v>
      </c>
      <c r="J24" s="6">
        <f t="shared" si="2"/>
        <v>-4.8535332999999996</v>
      </c>
      <c r="L24" s="87">
        <v>1376675000</v>
      </c>
      <c r="M24" s="87">
        <v>-42.515647999999999</v>
      </c>
      <c r="N24" s="87">
        <v>-2.6380224000000001</v>
      </c>
      <c r="Q24" s="20"/>
      <c r="R24" s="6">
        <f t="shared" si="3"/>
        <v>1.7719</v>
      </c>
      <c r="S24" s="6">
        <f t="shared" si="4"/>
        <v>-13.663205</v>
      </c>
      <c r="T24" s="6">
        <f t="shared" si="5"/>
        <v>-2.9645860000000002</v>
      </c>
      <c r="U24" s="20"/>
    </row>
    <row r="25" spans="2:21" x14ac:dyDescent="0.25">
      <c r="B25" s="87">
        <v>1455720000</v>
      </c>
      <c r="C25" s="87">
        <v>-16.855</v>
      </c>
      <c r="D25" s="87">
        <v>-1.0835371</v>
      </c>
      <c r="G25" s="20"/>
      <c r="H25" s="6">
        <f t="shared" si="0"/>
        <v>1.8509450000000001</v>
      </c>
      <c r="I25" s="6">
        <f t="shared" si="1"/>
        <v>-10.723912</v>
      </c>
      <c r="J25" s="6">
        <f t="shared" si="2"/>
        <v>-6.2575111000000003</v>
      </c>
      <c r="L25" s="87">
        <v>1455720000</v>
      </c>
      <c r="M25" s="87">
        <v>-32.765937999999998</v>
      </c>
      <c r="N25" s="87">
        <v>-2.6284089000000002</v>
      </c>
      <c r="Q25" s="20"/>
      <c r="R25" s="6">
        <f t="shared" si="3"/>
        <v>1.8509450000000001</v>
      </c>
      <c r="S25" s="6">
        <f t="shared" si="4"/>
        <v>-12.656302</v>
      </c>
      <c r="T25" s="6">
        <f t="shared" si="5"/>
        <v>-3.1443264000000002</v>
      </c>
      <c r="U25" s="20"/>
    </row>
    <row r="26" spans="2:21" x14ac:dyDescent="0.25">
      <c r="B26" s="87">
        <v>1534765000</v>
      </c>
      <c r="C26" s="87">
        <v>-16.111602999999999</v>
      </c>
      <c r="D26" s="87">
        <v>-1.4454526000000001</v>
      </c>
      <c r="G26" s="20"/>
      <c r="H26" s="6">
        <f t="shared" si="0"/>
        <v>1.9299900000000001</v>
      </c>
      <c r="I26" s="6">
        <f t="shared" si="1"/>
        <v>-9.0306329999999999</v>
      </c>
      <c r="J26" s="6">
        <f t="shared" si="2"/>
        <v>-7.2520179999999996</v>
      </c>
      <c r="L26" s="87">
        <v>1534765000</v>
      </c>
      <c r="M26" s="87">
        <v>-23.054213000000001</v>
      </c>
      <c r="N26" s="87">
        <v>-2.6449988000000002</v>
      </c>
      <c r="Q26" s="20"/>
      <c r="R26" s="6">
        <f t="shared" si="3"/>
        <v>1.9299900000000001</v>
      </c>
      <c r="S26" s="6">
        <f t="shared" si="4"/>
        <v>-11.620426</v>
      </c>
      <c r="T26" s="6">
        <f t="shared" si="5"/>
        <v>-3.3948204999999998</v>
      </c>
      <c r="U26" s="20"/>
    </row>
    <row r="27" spans="2:21" x14ac:dyDescent="0.25">
      <c r="B27" s="87">
        <v>1613810000</v>
      </c>
      <c r="C27" s="87">
        <v>-14.975616</v>
      </c>
      <c r="D27" s="87">
        <v>-2.0483232</v>
      </c>
      <c r="G27" s="20"/>
      <c r="H27" s="6">
        <f t="shared" si="0"/>
        <v>2.0090349999999999</v>
      </c>
      <c r="I27" s="6">
        <f t="shared" si="1"/>
        <v>-7.8514318000000003</v>
      </c>
      <c r="J27" s="6">
        <f t="shared" si="2"/>
        <v>-7.9581127</v>
      </c>
      <c r="L27" s="87">
        <v>1613810000</v>
      </c>
      <c r="M27" s="87">
        <v>-16.214456999999999</v>
      </c>
      <c r="N27" s="87">
        <v>-2.6992506999999999</v>
      </c>
      <c r="Q27" s="20"/>
      <c r="R27" s="6">
        <f t="shared" si="3"/>
        <v>2.0090349999999999</v>
      </c>
      <c r="S27" s="6">
        <f t="shared" si="4"/>
        <v>-10.667329000000001</v>
      </c>
      <c r="T27" s="6">
        <f t="shared" si="5"/>
        <v>-3.7446386999999999</v>
      </c>
      <c r="U27" s="20"/>
    </row>
    <row r="28" spans="2:21" x14ac:dyDescent="0.25">
      <c r="B28" s="87">
        <v>1692855000</v>
      </c>
      <c r="C28" s="87">
        <v>-13.782757999999999</v>
      </c>
      <c r="D28" s="87">
        <v>-3.1301915999999999</v>
      </c>
      <c r="G28" s="20"/>
      <c r="H28" s="6">
        <f t="shared" si="0"/>
        <v>2.0880800000000002</v>
      </c>
      <c r="I28" s="6">
        <f t="shared" si="1"/>
        <v>-7.0222344000000003</v>
      </c>
      <c r="J28" s="6">
        <f t="shared" si="2"/>
        <v>-8.4761944000000007</v>
      </c>
      <c r="L28" s="87">
        <v>1692855000</v>
      </c>
      <c r="M28" s="87">
        <v>-14.742075</v>
      </c>
      <c r="N28" s="87">
        <v>-2.8002984999999998</v>
      </c>
      <c r="Q28" s="20"/>
      <c r="R28" s="6">
        <f t="shared" si="3"/>
        <v>2.0880800000000002</v>
      </c>
      <c r="S28" s="6">
        <f t="shared" si="4"/>
        <v>-9.8028183000000002</v>
      </c>
      <c r="T28" s="6">
        <f t="shared" si="5"/>
        <v>-4.1883764000000001</v>
      </c>
      <c r="U28" s="20"/>
    </row>
    <row r="29" spans="2:21" x14ac:dyDescent="0.25">
      <c r="B29" s="87">
        <v>1771900000</v>
      </c>
      <c r="C29" s="87">
        <v>-12.400002000000001</v>
      </c>
      <c r="D29" s="87">
        <v>-4.8535332999999996</v>
      </c>
      <c r="G29" s="20"/>
      <c r="H29" s="6">
        <f t="shared" si="0"/>
        <v>2.167125</v>
      </c>
      <c r="I29" s="6">
        <f t="shared" si="1"/>
        <v>-6.7256074000000003</v>
      </c>
      <c r="J29" s="6">
        <f t="shared" si="2"/>
        <v>-8.8076743999999998</v>
      </c>
      <c r="L29" s="87">
        <v>1771900000</v>
      </c>
      <c r="M29" s="87">
        <v>-13.663205</v>
      </c>
      <c r="N29" s="87">
        <v>-2.9645860000000002</v>
      </c>
      <c r="Q29" s="20"/>
      <c r="R29" s="6">
        <f t="shared" si="3"/>
        <v>2.167125</v>
      </c>
      <c r="S29" s="6">
        <f t="shared" si="4"/>
        <v>-9.0696802000000005</v>
      </c>
      <c r="T29" s="6">
        <f t="shared" si="5"/>
        <v>-4.7513132000000002</v>
      </c>
      <c r="U29" s="20"/>
    </row>
    <row r="30" spans="2:21" x14ac:dyDescent="0.25">
      <c r="B30" s="87">
        <v>1850945000</v>
      </c>
      <c r="C30" s="87">
        <v>-10.723912</v>
      </c>
      <c r="D30" s="87">
        <v>-6.2575111000000003</v>
      </c>
      <c r="G30" s="20"/>
      <c r="H30" s="6">
        <f t="shared" si="0"/>
        <v>2.2461700000000002</v>
      </c>
      <c r="I30" s="6">
        <f t="shared" si="1"/>
        <v>-6.9353923999999996</v>
      </c>
      <c r="J30" s="6">
        <f t="shared" si="2"/>
        <v>-8.9760179999999998</v>
      </c>
      <c r="L30" s="87">
        <v>1850945000</v>
      </c>
      <c r="M30" s="87">
        <v>-12.656302</v>
      </c>
      <c r="N30" s="87">
        <v>-3.1443264000000002</v>
      </c>
      <c r="Q30" s="20"/>
      <c r="R30" s="6">
        <f t="shared" si="3"/>
        <v>2.2461700000000002</v>
      </c>
      <c r="S30" s="6">
        <f t="shared" si="4"/>
        <v>-8.4918261000000008</v>
      </c>
      <c r="T30" s="6">
        <f t="shared" si="5"/>
        <v>-5.4362173</v>
      </c>
      <c r="U30" s="20"/>
    </row>
    <row r="31" spans="2:21" x14ac:dyDescent="0.25">
      <c r="B31" s="87">
        <v>1929990000</v>
      </c>
      <c r="C31" s="87">
        <v>-9.0306329999999999</v>
      </c>
      <c r="D31" s="87">
        <v>-7.2520179999999996</v>
      </c>
      <c r="G31" s="20"/>
      <c r="H31" s="6">
        <f t="shared" si="0"/>
        <v>2.325215</v>
      </c>
      <c r="I31" s="6">
        <f t="shared" si="1"/>
        <v>-7.3238291999999996</v>
      </c>
      <c r="J31" s="6">
        <f t="shared" si="2"/>
        <v>-8.8520737</v>
      </c>
      <c r="L31" s="87">
        <v>1929990000</v>
      </c>
      <c r="M31" s="87">
        <v>-11.620426</v>
      </c>
      <c r="N31" s="87">
        <v>-3.3948204999999998</v>
      </c>
      <c r="Q31" s="20"/>
      <c r="R31" s="6">
        <f t="shared" si="3"/>
        <v>2.325215</v>
      </c>
      <c r="S31" s="6">
        <f t="shared" si="4"/>
        <v>-8.0487193999999995</v>
      </c>
      <c r="T31" s="6">
        <f t="shared" si="5"/>
        <v>-6.2592692000000003</v>
      </c>
      <c r="U31" s="20"/>
    </row>
    <row r="32" spans="2:21" x14ac:dyDescent="0.25">
      <c r="B32" s="87">
        <v>2009035000</v>
      </c>
      <c r="C32" s="87">
        <v>-7.8514318000000003</v>
      </c>
      <c r="D32" s="87">
        <v>-7.9581127</v>
      </c>
      <c r="G32" s="20"/>
      <c r="H32" s="6">
        <f t="shared" si="0"/>
        <v>2.4042599999999998</v>
      </c>
      <c r="I32" s="6">
        <f t="shared" si="1"/>
        <v>-7.6820706999999997</v>
      </c>
      <c r="J32" s="6">
        <f t="shared" si="2"/>
        <v>-8.2222319000000006</v>
      </c>
      <c r="L32" s="87">
        <v>2009035000</v>
      </c>
      <c r="M32" s="87">
        <v>-10.667329000000001</v>
      </c>
      <c r="N32" s="87">
        <v>-3.7446386999999999</v>
      </c>
      <c r="Q32" s="20"/>
      <c r="R32" s="6">
        <f t="shared" si="3"/>
        <v>2.4042599999999998</v>
      </c>
      <c r="S32" s="6">
        <f t="shared" si="4"/>
        <v>-7.6712069999999999</v>
      </c>
      <c r="T32" s="6">
        <f t="shared" si="5"/>
        <v>-7.2535501</v>
      </c>
      <c r="U32" s="20"/>
    </row>
    <row r="33" spans="2:21" x14ac:dyDescent="0.25">
      <c r="B33" s="87">
        <v>2088080000</v>
      </c>
      <c r="C33" s="87">
        <v>-7.0222344000000003</v>
      </c>
      <c r="D33" s="87">
        <v>-8.4761944000000007</v>
      </c>
      <c r="G33" s="20"/>
      <c r="H33" s="6">
        <f t="shared" si="0"/>
        <v>2.4833050000000001</v>
      </c>
      <c r="I33" s="6">
        <f t="shared" si="1"/>
        <v>-7.9526911</v>
      </c>
      <c r="J33" s="6">
        <f t="shared" si="2"/>
        <v>-6.9189772999999999</v>
      </c>
      <c r="L33" s="87">
        <v>2088080000</v>
      </c>
      <c r="M33" s="87">
        <v>-9.8028183000000002</v>
      </c>
      <c r="N33" s="87">
        <v>-4.1883764000000001</v>
      </c>
      <c r="Q33" s="20"/>
      <c r="R33" s="6">
        <f t="shared" si="3"/>
        <v>2.4833050000000001</v>
      </c>
      <c r="S33" s="6">
        <f t="shared" si="4"/>
        <v>-7.4272184000000001</v>
      </c>
      <c r="T33" s="6">
        <f t="shared" si="5"/>
        <v>-8.3986874</v>
      </c>
      <c r="U33" s="20"/>
    </row>
    <row r="34" spans="2:21" x14ac:dyDescent="0.25">
      <c r="B34" s="87">
        <v>2167125000</v>
      </c>
      <c r="C34" s="87">
        <v>-6.7256074000000003</v>
      </c>
      <c r="D34" s="87">
        <v>-8.8076743999999998</v>
      </c>
      <c r="G34" s="20"/>
      <c r="H34" s="6">
        <f t="shared" si="0"/>
        <v>2.5623499999999999</v>
      </c>
      <c r="I34" s="6">
        <f t="shared" si="1"/>
        <v>-8.0788250000000001</v>
      </c>
      <c r="J34" s="6">
        <f t="shared" si="2"/>
        <v>-5.9081130000000002</v>
      </c>
      <c r="L34" s="87">
        <v>2167125000</v>
      </c>
      <c r="M34" s="87">
        <v>-9.0696802000000005</v>
      </c>
      <c r="N34" s="87">
        <v>-4.7513132000000002</v>
      </c>
      <c r="Q34" s="20"/>
      <c r="R34" s="6">
        <f t="shared" si="3"/>
        <v>2.5623499999999999</v>
      </c>
      <c r="S34" s="6">
        <f t="shared" si="4"/>
        <v>-7.3111606</v>
      </c>
      <c r="T34" s="6">
        <f t="shared" si="5"/>
        <v>-9.6999434999999998</v>
      </c>
      <c r="U34" s="20"/>
    </row>
    <row r="35" spans="2:21" x14ac:dyDescent="0.25">
      <c r="B35" s="87">
        <v>2246170000</v>
      </c>
      <c r="C35" s="87">
        <v>-6.9353923999999996</v>
      </c>
      <c r="D35" s="87">
        <v>-8.9760179999999998</v>
      </c>
      <c r="G35" s="20"/>
      <c r="H35" s="6">
        <f t="shared" si="0"/>
        <v>2.6413950000000002</v>
      </c>
      <c r="I35" s="6">
        <f t="shared" si="1"/>
        <v>-8.1357640999999994</v>
      </c>
      <c r="J35" s="6">
        <f t="shared" si="2"/>
        <v>-5.2803326000000004</v>
      </c>
      <c r="L35" s="87">
        <v>2246170000</v>
      </c>
      <c r="M35" s="87">
        <v>-8.4918261000000008</v>
      </c>
      <c r="N35" s="87">
        <v>-5.4362173</v>
      </c>
      <c r="Q35" s="20"/>
      <c r="R35" s="6">
        <f t="shared" si="3"/>
        <v>2.6413950000000002</v>
      </c>
      <c r="S35" s="6">
        <f t="shared" si="4"/>
        <v>-7.2218312999999998</v>
      </c>
      <c r="T35" s="6">
        <f t="shared" si="5"/>
        <v>-11.080658</v>
      </c>
      <c r="U35" s="20"/>
    </row>
    <row r="36" spans="2:21" x14ac:dyDescent="0.25">
      <c r="B36" s="87">
        <v>2325215000</v>
      </c>
      <c r="C36" s="87">
        <v>-7.3238291999999996</v>
      </c>
      <c r="D36" s="87">
        <v>-8.8520737</v>
      </c>
      <c r="G36" s="20"/>
      <c r="H36" s="6">
        <f t="shared" si="0"/>
        <v>2.72044</v>
      </c>
      <c r="I36" s="6">
        <f t="shared" si="1"/>
        <v>-8.1703156999999997</v>
      </c>
      <c r="J36" s="6">
        <f t="shared" si="2"/>
        <v>-4.9099627000000003</v>
      </c>
      <c r="L36" s="87">
        <v>2325215000</v>
      </c>
      <c r="M36" s="87">
        <v>-8.0487193999999995</v>
      </c>
      <c r="N36" s="87">
        <v>-6.2592692000000003</v>
      </c>
      <c r="Q36" s="20"/>
      <c r="R36" s="6">
        <f t="shared" si="3"/>
        <v>2.72044</v>
      </c>
      <c r="S36" s="6">
        <f t="shared" si="4"/>
        <v>-7.2070774999999996</v>
      </c>
      <c r="T36" s="6">
        <f t="shared" si="5"/>
        <v>-12.411851</v>
      </c>
      <c r="U36" s="20"/>
    </row>
    <row r="37" spans="2:21" x14ac:dyDescent="0.25">
      <c r="B37" s="87">
        <v>2404260000</v>
      </c>
      <c r="C37" s="87">
        <v>-7.6820706999999997</v>
      </c>
      <c r="D37" s="87">
        <v>-8.2222319000000006</v>
      </c>
      <c r="G37" s="20"/>
      <c r="H37" s="6">
        <f t="shared" si="0"/>
        <v>2.7994849999999998</v>
      </c>
      <c r="I37" s="6">
        <f t="shared" si="1"/>
        <v>-8.2087803000000008</v>
      </c>
      <c r="J37" s="6">
        <f t="shared" si="2"/>
        <v>-4.7010149999999999</v>
      </c>
      <c r="L37" s="87">
        <v>2404260000</v>
      </c>
      <c r="M37" s="87">
        <v>-7.6712069999999999</v>
      </c>
      <c r="N37" s="87">
        <v>-7.2535501</v>
      </c>
      <c r="Q37" s="20"/>
      <c r="R37" s="6">
        <f t="shared" si="3"/>
        <v>2.7994849999999998</v>
      </c>
      <c r="S37" s="6">
        <f t="shared" si="4"/>
        <v>-7.2093243999999999</v>
      </c>
      <c r="T37" s="6">
        <f t="shared" si="5"/>
        <v>-13.498398999999999</v>
      </c>
      <c r="U37" s="20"/>
    </row>
    <row r="38" spans="2:21" x14ac:dyDescent="0.25">
      <c r="B38" s="87">
        <v>2483305000</v>
      </c>
      <c r="C38" s="87">
        <v>-7.9526911</v>
      </c>
      <c r="D38" s="87">
        <v>-6.9189772999999999</v>
      </c>
      <c r="G38" s="20"/>
      <c r="H38" s="6">
        <f t="shared" si="0"/>
        <v>2.87853</v>
      </c>
      <c r="I38" s="6">
        <f t="shared" si="1"/>
        <v>-8.2187108999999996</v>
      </c>
      <c r="J38" s="6">
        <f t="shared" si="2"/>
        <v>-4.5896043999999998</v>
      </c>
      <c r="L38" s="87">
        <v>2483305000</v>
      </c>
      <c r="M38" s="87">
        <v>-7.4272184000000001</v>
      </c>
      <c r="N38" s="87">
        <v>-8.3986874</v>
      </c>
      <c r="Q38" s="20"/>
      <c r="R38" s="6">
        <f t="shared" si="3"/>
        <v>2.87853</v>
      </c>
      <c r="S38" s="6">
        <f t="shared" si="4"/>
        <v>-7.2605313999999996</v>
      </c>
      <c r="T38" s="6">
        <f t="shared" si="5"/>
        <v>-14.288786</v>
      </c>
      <c r="U38" s="20"/>
    </row>
    <row r="39" spans="2:21" x14ac:dyDescent="0.25">
      <c r="B39" s="87">
        <v>2562350000</v>
      </c>
      <c r="C39" s="87">
        <v>-8.0788250000000001</v>
      </c>
      <c r="D39" s="87">
        <v>-5.9081130000000002</v>
      </c>
      <c r="G39" s="20"/>
      <c r="H39" s="6">
        <f t="shared" si="0"/>
        <v>2.9575749999999998</v>
      </c>
      <c r="I39" s="6">
        <f t="shared" si="1"/>
        <v>-8.2034473000000006</v>
      </c>
      <c r="J39" s="6">
        <f t="shared" si="2"/>
        <v>-4.5260104999999999</v>
      </c>
      <c r="L39" s="87">
        <v>2562350000</v>
      </c>
      <c r="M39" s="87">
        <v>-7.3111606</v>
      </c>
      <c r="N39" s="87">
        <v>-9.6999434999999998</v>
      </c>
      <c r="Q39" s="20"/>
      <c r="R39" s="6">
        <f t="shared" si="3"/>
        <v>2.9575749999999998</v>
      </c>
      <c r="S39" s="6">
        <f t="shared" si="4"/>
        <v>-7.3167223999999997</v>
      </c>
      <c r="T39" s="6">
        <f t="shared" si="5"/>
        <v>-14.810053999999999</v>
      </c>
      <c r="U39" s="20"/>
    </row>
    <row r="40" spans="2:21" x14ac:dyDescent="0.25">
      <c r="B40" s="87">
        <v>2641395000</v>
      </c>
      <c r="C40" s="87">
        <v>-8.1357640999999994</v>
      </c>
      <c r="D40" s="87">
        <v>-5.2803326000000004</v>
      </c>
      <c r="G40" s="20"/>
      <c r="H40" s="6">
        <f t="shared" si="0"/>
        <v>3.0366200000000001</v>
      </c>
      <c r="I40" s="6">
        <f t="shared" si="1"/>
        <v>-8.1841992999999995</v>
      </c>
      <c r="J40" s="6">
        <f t="shared" si="2"/>
        <v>-4.5207566999999997</v>
      </c>
      <c r="L40" s="87">
        <v>2641395000</v>
      </c>
      <c r="M40" s="87">
        <v>-7.2218312999999998</v>
      </c>
      <c r="N40" s="87">
        <v>-11.080658</v>
      </c>
      <c r="Q40" s="20"/>
      <c r="R40" s="6">
        <f t="shared" si="3"/>
        <v>3.0366200000000001</v>
      </c>
      <c r="S40" s="6">
        <f t="shared" si="4"/>
        <v>-7.3923492</v>
      </c>
      <c r="T40" s="6">
        <f t="shared" si="5"/>
        <v>-14.982483</v>
      </c>
      <c r="U40" s="20"/>
    </row>
    <row r="41" spans="2:21" x14ac:dyDescent="0.25">
      <c r="B41" s="87">
        <v>2720440000</v>
      </c>
      <c r="C41" s="87">
        <v>-8.1703156999999997</v>
      </c>
      <c r="D41" s="87">
        <v>-4.9099627000000003</v>
      </c>
      <c r="G41" s="20"/>
      <c r="H41" s="6">
        <f t="shared" si="0"/>
        <v>3.1156649999999999</v>
      </c>
      <c r="I41" s="6">
        <f t="shared" si="1"/>
        <v>-8.1638965999999993</v>
      </c>
      <c r="J41" s="6">
        <f t="shared" si="2"/>
        <v>-4.5472745999999997</v>
      </c>
      <c r="L41" s="87">
        <v>2720440000</v>
      </c>
      <c r="M41" s="87">
        <v>-7.2070774999999996</v>
      </c>
      <c r="N41" s="87">
        <v>-12.411851</v>
      </c>
      <c r="Q41" s="20"/>
      <c r="R41" s="6">
        <f t="shared" si="3"/>
        <v>3.1156649999999999</v>
      </c>
      <c r="S41" s="6">
        <f t="shared" si="4"/>
        <v>-7.4575848999999996</v>
      </c>
      <c r="T41" s="6">
        <f t="shared" si="5"/>
        <v>-14.854533999999999</v>
      </c>
      <c r="U41" s="20"/>
    </row>
    <row r="42" spans="2:21" x14ac:dyDescent="0.25">
      <c r="B42" s="87">
        <v>2799485000</v>
      </c>
      <c r="C42" s="87">
        <v>-8.2087803000000008</v>
      </c>
      <c r="D42" s="87">
        <v>-4.7010149999999999</v>
      </c>
      <c r="G42" s="20"/>
      <c r="H42" s="6">
        <f t="shared" si="0"/>
        <v>3.1947100000000002</v>
      </c>
      <c r="I42" s="6">
        <f t="shared" si="1"/>
        <v>-8.1280374999999996</v>
      </c>
      <c r="J42" s="6">
        <f t="shared" si="2"/>
        <v>-4.6023392999999997</v>
      </c>
      <c r="L42" s="87">
        <v>2799485000</v>
      </c>
      <c r="M42" s="87">
        <v>-7.2093243999999999</v>
      </c>
      <c r="N42" s="87">
        <v>-13.498398999999999</v>
      </c>
      <c r="Q42" s="20"/>
      <c r="R42" s="6">
        <f t="shared" si="3"/>
        <v>3.1947100000000002</v>
      </c>
      <c r="S42" s="6">
        <f t="shared" si="4"/>
        <v>-7.5024090000000001</v>
      </c>
      <c r="T42" s="6">
        <f t="shared" si="5"/>
        <v>-14.441247000000001</v>
      </c>
      <c r="U42" s="20"/>
    </row>
    <row r="43" spans="2:21" x14ac:dyDescent="0.25">
      <c r="B43" s="87">
        <v>2878530000</v>
      </c>
      <c r="C43" s="87">
        <v>-8.2187108999999996</v>
      </c>
      <c r="D43" s="87">
        <v>-4.5896043999999998</v>
      </c>
      <c r="G43" s="20"/>
      <c r="H43" s="6">
        <f t="shared" si="0"/>
        <v>3.273755</v>
      </c>
      <c r="I43" s="6">
        <f t="shared" si="1"/>
        <v>-8.0624856999999999</v>
      </c>
      <c r="J43" s="6">
        <f t="shared" si="2"/>
        <v>-4.6792660000000001</v>
      </c>
      <c r="L43" s="87">
        <v>2878530000</v>
      </c>
      <c r="M43" s="87">
        <v>-7.2605313999999996</v>
      </c>
      <c r="N43" s="87">
        <v>-14.288786</v>
      </c>
      <c r="Q43" s="20"/>
      <c r="R43" s="6">
        <f t="shared" si="3"/>
        <v>3.273755</v>
      </c>
      <c r="S43" s="6">
        <f t="shared" si="4"/>
        <v>-7.5389461999999998</v>
      </c>
      <c r="T43" s="6">
        <f t="shared" si="5"/>
        <v>-13.751932999999999</v>
      </c>
      <c r="U43" s="20"/>
    </row>
    <row r="44" spans="2:21" x14ac:dyDescent="0.25">
      <c r="B44" s="87">
        <v>2957575000</v>
      </c>
      <c r="C44" s="87">
        <v>-8.2034473000000006</v>
      </c>
      <c r="D44" s="87">
        <v>-4.5260104999999999</v>
      </c>
      <c r="G44" s="20"/>
      <c r="H44" s="6">
        <f t="shared" si="0"/>
        <v>3.3527999999999998</v>
      </c>
      <c r="I44" s="6">
        <f t="shared" si="1"/>
        <v>-8.0359277999999996</v>
      </c>
      <c r="J44" s="6">
        <f t="shared" si="2"/>
        <v>-4.7784161999999997</v>
      </c>
      <c r="L44" s="87">
        <v>2957575000</v>
      </c>
      <c r="M44" s="87">
        <v>-7.3167223999999997</v>
      </c>
      <c r="N44" s="87">
        <v>-14.810053999999999</v>
      </c>
      <c r="Q44" s="20"/>
      <c r="R44" s="6">
        <f t="shared" si="3"/>
        <v>3.3527999999999998</v>
      </c>
      <c r="S44" s="6">
        <f t="shared" si="4"/>
        <v>-7.5918298000000002</v>
      </c>
      <c r="T44" s="6">
        <f t="shared" si="5"/>
        <v>-12.838656</v>
      </c>
      <c r="U44" s="20"/>
    </row>
    <row r="45" spans="2:21" x14ac:dyDescent="0.25">
      <c r="B45" s="87">
        <v>3036620000</v>
      </c>
      <c r="C45" s="87">
        <v>-8.1841992999999995</v>
      </c>
      <c r="D45" s="87">
        <v>-4.5207566999999997</v>
      </c>
      <c r="G45" s="20"/>
      <c r="H45" s="6">
        <f t="shared" si="0"/>
        <v>3.431845</v>
      </c>
      <c r="I45" s="6">
        <f t="shared" si="1"/>
        <v>-8.0067834999999992</v>
      </c>
      <c r="J45" s="6">
        <f t="shared" si="2"/>
        <v>-4.9077577999999997</v>
      </c>
      <c r="L45" s="87">
        <v>3036620000</v>
      </c>
      <c r="M45" s="87">
        <v>-7.3923492</v>
      </c>
      <c r="N45" s="87">
        <v>-14.982483</v>
      </c>
      <c r="Q45" s="20"/>
      <c r="R45" s="6">
        <f t="shared" si="3"/>
        <v>3.431845</v>
      </c>
      <c r="S45" s="6">
        <f t="shared" si="4"/>
        <v>-7.6534585999999996</v>
      </c>
      <c r="T45" s="6">
        <f t="shared" si="5"/>
        <v>-11.822948999999999</v>
      </c>
      <c r="U45" s="20"/>
    </row>
    <row r="46" spans="2:21" x14ac:dyDescent="0.25">
      <c r="B46" s="87">
        <v>3115665000</v>
      </c>
      <c r="C46" s="87">
        <v>-8.1638965999999993</v>
      </c>
      <c r="D46" s="87">
        <v>-4.5472745999999997</v>
      </c>
      <c r="G46" s="20"/>
      <c r="H46" s="6">
        <f t="shared" si="0"/>
        <v>3.5108899999999998</v>
      </c>
      <c r="I46" s="6">
        <f t="shared" si="1"/>
        <v>-7.9509540000000003</v>
      </c>
      <c r="J46" s="6">
        <f t="shared" si="2"/>
        <v>-5.0568619000000004</v>
      </c>
      <c r="L46" s="87">
        <v>3115665000</v>
      </c>
      <c r="M46" s="87">
        <v>-7.4575848999999996</v>
      </c>
      <c r="N46" s="87">
        <v>-14.854533999999999</v>
      </c>
      <c r="Q46" s="20"/>
      <c r="R46" s="6">
        <f t="shared" si="3"/>
        <v>3.5108899999999998</v>
      </c>
      <c r="S46" s="6">
        <f t="shared" si="4"/>
        <v>-7.7248463999999997</v>
      </c>
      <c r="T46" s="6">
        <f t="shared" si="5"/>
        <v>-10.922243999999999</v>
      </c>
      <c r="U46" s="20"/>
    </row>
    <row r="47" spans="2:21" x14ac:dyDescent="0.25">
      <c r="B47" s="87">
        <v>3194710000</v>
      </c>
      <c r="C47" s="87">
        <v>-8.1280374999999996</v>
      </c>
      <c r="D47" s="87">
        <v>-4.6023392999999997</v>
      </c>
      <c r="G47" s="20"/>
      <c r="H47" s="6">
        <f t="shared" si="0"/>
        <v>3.5899350000000001</v>
      </c>
      <c r="I47" s="6">
        <f t="shared" si="1"/>
        <v>-7.9083399999999999</v>
      </c>
      <c r="J47" s="6">
        <f t="shared" si="2"/>
        <v>-5.2350807000000001</v>
      </c>
      <c r="L47" s="87">
        <v>3194710000</v>
      </c>
      <c r="M47" s="87">
        <v>-7.5024090000000001</v>
      </c>
      <c r="N47" s="87">
        <v>-14.441247000000001</v>
      </c>
      <c r="Q47" s="20"/>
      <c r="R47" s="6">
        <f t="shared" si="3"/>
        <v>3.5899350000000001</v>
      </c>
      <c r="S47" s="6">
        <f t="shared" si="4"/>
        <v>-7.8115721000000002</v>
      </c>
      <c r="T47" s="6">
        <f t="shared" si="5"/>
        <v>-10.155639000000001</v>
      </c>
      <c r="U47" s="20"/>
    </row>
    <row r="48" spans="2:21" x14ac:dyDescent="0.25">
      <c r="B48" s="87">
        <v>3273755000</v>
      </c>
      <c r="C48" s="87">
        <v>-8.0624856999999999</v>
      </c>
      <c r="D48" s="87">
        <v>-4.6792660000000001</v>
      </c>
      <c r="G48" s="20"/>
      <c r="H48" s="6">
        <f t="shared" si="0"/>
        <v>3.6689799999999999</v>
      </c>
      <c r="I48" s="6">
        <f t="shared" si="1"/>
        <v>-7.8692273999999998</v>
      </c>
      <c r="J48" s="6">
        <f t="shared" si="2"/>
        <v>-5.4354768</v>
      </c>
      <c r="L48" s="87">
        <v>3273755000</v>
      </c>
      <c r="M48" s="87">
        <v>-7.5389461999999998</v>
      </c>
      <c r="N48" s="87">
        <v>-13.751932999999999</v>
      </c>
      <c r="Q48" s="20"/>
      <c r="R48" s="6">
        <f t="shared" si="3"/>
        <v>3.6689799999999999</v>
      </c>
      <c r="S48" s="6">
        <f t="shared" si="4"/>
        <v>-7.8945780000000001</v>
      </c>
      <c r="T48" s="6">
        <f t="shared" si="5"/>
        <v>-9.5016499000000003</v>
      </c>
      <c r="U48" s="20"/>
    </row>
    <row r="49" spans="2:21" x14ac:dyDescent="0.25">
      <c r="B49" s="87">
        <v>3352800000</v>
      </c>
      <c r="C49" s="87">
        <v>-8.0359277999999996</v>
      </c>
      <c r="D49" s="87">
        <v>-4.7784161999999997</v>
      </c>
      <c r="G49" s="20"/>
      <c r="H49" s="6">
        <f t="shared" si="0"/>
        <v>3.7480250000000002</v>
      </c>
      <c r="I49" s="6">
        <f t="shared" si="1"/>
        <v>-7.8043326999999998</v>
      </c>
      <c r="J49" s="6">
        <f t="shared" si="2"/>
        <v>-5.6569624000000003</v>
      </c>
      <c r="L49" s="87">
        <v>3352800000</v>
      </c>
      <c r="M49" s="87">
        <v>-7.5918298000000002</v>
      </c>
      <c r="N49" s="87">
        <v>-12.838656</v>
      </c>
      <c r="Q49" s="20"/>
      <c r="R49" s="6">
        <f t="shared" si="3"/>
        <v>3.7480250000000002</v>
      </c>
      <c r="S49" s="6">
        <f t="shared" si="4"/>
        <v>-7.9683818999999998</v>
      </c>
      <c r="T49" s="6">
        <f t="shared" si="5"/>
        <v>-9.0070914999999996</v>
      </c>
      <c r="U49" s="20"/>
    </row>
    <row r="50" spans="2:21" x14ac:dyDescent="0.25">
      <c r="B50" s="87">
        <v>3431845000</v>
      </c>
      <c r="C50" s="87">
        <v>-8.0067834999999992</v>
      </c>
      <c r="D50" s="87">
        <v>-4.9077577999999997</v>
      </c>
      <c r="G50" s="20"/>
      <c r="H50" s="6">
        <f t="shared" si="0"/>
        <v>3.82707</v>
      </c>
      <c r="I50" s="6">
        <f t="shared" si="1"/>
        <v>-7.7095900000000004</v>
      </c>
      <c r="J50" s="6">
        <f t="shared" si="2"/>
        <v>-5.8860555000000003</v>
      </c>
      <c r="L50" s="87">
        <v>3431845000</v>
      </c>
      <c r="M50" s="87">
        <v>-7.6534585999999996</v>
      </c>
      <c r="N50" s="87">
        <v>-11.822948999999999</v>
      </c>
      <c r="Q50" s="20"/>
      <c r="R50" s="6">
        <f t="shared" si="3"/>
        <v>3.82707</v>
      </c>
      <c r="S50" s="6">
        <f t="shared" si="4"/>
        <v>-8.0248594000000004</v>
      </c>
      <c r="T50" s="6">
        <f t="shared" si="5"/>
        <v>-8.6031817999999998</v>
      </c>
      <c r="U50" s="20"/>
    </row>
    <row r="51" spans="2:21" x14ac:dyDescent="0.25">
      <c r="B51" s="87">
        <v>3510890000</v>
      </c>
      <c r="C51" s="87">
        <v>-7.9509540000000003</v>
      </c>
      <c r="D51" s="87">
        <v>-5.0568619000000004</v>
      </c>
      <c r="G51" s="20"/>
      <c r="H51" s="6">
        <f t="shared" si="0"/>
        <v>3.9061149999999998</v>
      </c>
      <c r="I51" s="6">
        <f t="shared" si="1"/>
        <v>-7.6088905000000002</v>
      </c>
      <c r="J51" s="6">
        <f t="shared" si="2"/>
        <v>-6.1292685999999996</v>
      </c>
      <c r="L51" s="87">
        <v>3510890000</v>
      </c>
      <c r="M51" s="87">
        <v>-7.7248463999999997</v>
      </c>
      <c r="N51" s="87">
        <v>-10.922243999999999</v>
      </c>
      <c r="Q51" s="20"/>
      <c r="R51" s="6">
        <f t="shared" si="3"/>
        <v>3.9061149999999998</v>
      </c>
      <c r="S51" s="6">
        <f t="shared" si="4"/>
        <v>-8.0749416000000007</v>
      </c>
      <c r="T51" s="6">
        <f t="shared" si="5"/>
        <v>-8.2656755000000004</v>
      </c>
      <c r="U51" s="20"/>
    </row>
    <row r="52" spans="2:21" x14ac:dyDescent="0.25">
      <c r="B52" s="87">
        <v>3589935000</v>
      </c>
      <c r="C52" s="87">
        <v>-7.9083399999999999</v>
      </c>
      <c r="D52" s="87">
        <v>-5.2350807000000001</v>
      </c>
      <c r="G52" s="20"/>
      <c r="H52" s="6">
        <f t="shared" si="0"/>
        <v>3.98516</v>
      </c>
      <c r="I52" s="6">
        <f t="shared" si="1"/>
        <v>-7.5081028999999999</v>
      </c>
      <c r="J52" s="6">
        <f t="shared" si="2"/>
        <v>-6.3804645999999998</v>
      </c>
      <c r="L52" s="87">
        <v>3589935000</v>
      </c>
      <c r="M52" s="87">
        <v>-7.8115721000000002</v>
      </c>
      <c r="N52" s="87">
        <v>-10.155639000000001</v>
      </c>
      <c r="Q52" s="20"/>
      <c r="R52" s="6">
        <f t="shared" si="3"/>
        <v>3.98516</v>
      </c>
      <c r="S52" s="6">
        <f t="shared" si="4"/>
        <v>-8.1089848999999994</v>
      </c>
      <c r="T52" s="6">
        <f t="shared" si="5"/>
        <v>-8.0054016000000008</v>
      </c>
      <c r="U52" s="20"/>
    </row>
    <row r="53" spans="2:21" x14ac:dyDescent="0.25">
      <c r="B53" s="87">
        <v>3668980000</v>
      </c>
      <c r="C53" s="87">
        <v>-7.8692273999999998</v>
      </c>
      <c r="D53" s="87">
        <v>-5.4354768</v>
      </c>
      <c r="G53" s="20"/>
      <c r="H53" s="6">
        <f t="shared" si="0"/>
        <v>4.0642050000000003</v>
      </c>
      <c r="I53" s="6">
        <f t="shared" si="1"/>
        <v>-7.4339880999999997</v>
      </c>
      <c r="J53" s="6">
        <f t="shared" si="2"/>
        <v>-6.6318520999999997</v>
      </c>
      <c r="L53" s="87">
        <v>3668980000</v>
      </c>
      <c r="M53" s="87">
        <v>-7.8945780000000001</v>
      </c>
      <c r="N53" s="87">
        <v>-9.5016499000000003</v>
      </c>
      <c r="Q53" s="20"/>
      <c r="R53" s="6">
        <f t="shared" si="3"/>
        <v>4.0642050000000003</v>
      </c>
      <c r="S53" s="6">
        <f t="shared" si="4"/>
        <v>-8.1473788999999996</v>
      </c>
      <c r="T53" s="6">
        <f t="shared" si="5"/>
        <v>-7.7961969</v>
      </c>
      <c r="U53" s="20"/>
    </row>
    <row r="54" spans="2:21" x14ac:dyDescent="0.25">
      <c r="B54" s="87">
        <v>3748025000</v>
      </c>
      <c r="C54" s="87">
        <v>-7.8043326999999998</v>
      </c>
      <c r="D54" s="87">
        <v>-5.6569624000000003</v>
      </c>
      <c r="G54" s="20"/>
      <c r="H54" s="6">
        <f t="shared" si="0"/>
        <v>4.1432500000000001</v>
      </c>
      <c r="I54" s="6">
        <f t="shared" si="1"/>
        <v>-7.3973956000000003</v>
      </c>
      <c r="J54" s="6">
        <f t="shared" si="2"/>
        <v>-6.8861689999999998</v>
      </c>
      <c r="L54" s="87">
        <v>3748025000</v>
      </c>
      <c r="M54" s="87">
        <v>-7.9683818999999998</v>
      </c>
      <c r="N54" s="87">
        <v>-9.0070914999999996</v>
      </c>
      <c r="Q54" s="20"/>
      <c r="R54" s="6">
        <f t="shared" si="3"/>
        <v>4.1432500000000001</v>
      </c>
      <c r="S54" s="6">
        <f t="shared" si="4"/>
        <v>-8.1708908000000005</v>
      </c>
      <c r="T54" s="6">
        <f t="shared" si="5"/>
        <v>-7.6393827999999999</v>
      </c>
      <c r="U54" s="20"/>
    </row>
    <row r="55" spans="2:21" x14ac:dyDescent="0.25">
      <c r="B55" s="87">
        <v>3827070000</v>
      </c>
      <c r="C55" s="87">
        <v>-7.7095900000000004</v>
      </c>
      <c r="D55" s="87">
        <v>-5.8860555000000003</v>
      </c>
      <c r="H55" s="6">
        <f t="shared" si="0"/>
        <v>4.2222949999999999</v>
      </c>
      <c r="I55" s="6">
        <f t="shared" si="1"/>
        <v>-7.3871202</v>
      </c>
      <c r="J55" s="6">
        <f t="shared" si="2"/>
        <v>-7.1441689000000004</v>
      </c>
      <c r="L55" s="87">
        <v>3827070000</v>
      </c>
      <c r="M55" s="87">
        <v>-8.0248594000000004</v>
      </c>
      <c r="N55" s="87">
        <v>-8.6031817999999998</v>
      </c>
      <c r="R55" s="6">
        <f t="shared" si="3"/>
        <v>4.2222949999999999</v>
      </c>
      <c r="S55" s="6">
        <f t="shared" si="4"/>
        <v>-8.2054586</v>
      </c>
      <c r="T55" s="6">
        <f t="shared" si="5"/>
        <v>-7.5151982000000004</v>
      </c>
    </row>
    <row r="56" spans="2:21" x14ac:dyDescent="0.25">
      <c r="B56" s="87">
        <v>3906115000</v>
      </c>
      <c r="C56" s="87">
        <v>-7.6088905000000002</v>
      </c>
      <c r="D56" s="87">
        <v>-6.1292685999999996</v>
      </c>
      <c r="H56" s="6">
        <f t="shared" si="0"/>
        <v>4.3013399999999997</v>
      </c>
      <c r="I56" s="6">
        <f t="shared" si="1"/>
        <v>-7.3884597000000003</v>
      </c>
      <c r="J56" s="6">
        <f t="shared" si="2"/>
        <v>-7.4270344000000001</v>
      </c>
      <c r="L56" s="87">
        <v>3906115000</v>
      </c>
      <c r="M56" s="87">
        <v>-8.0749416000000007</v>
      </c>
      <c r="N56" s="87">
        <v>-8.2656755000000004</v>
      </c>
      <c r="R56" s="6">
        <f t="shared" si="3"/>
        <v>4.3013399999999997</v>
      </c>
      <c r="S56" s="6">
        <f t="shared" si="4"/>
        <v>-8.2398901000000002</v>
      </c>
      <c r="T56" s="6">
        <f t="shared" si="5"/>
        <v>-7.4397849999999996</v>
      </c>
    </row>
    <row r="57" spans="2:21" x14ac:dyDescent="0.25">
      <c r="B57" s="87">
        <v>3985160000</v>
      </c>
      <c r="C57" s="87">
        <v>-7.5081028999999999</v>
      </c>
      <c r="D57" s="87">
        <v>-6.3804645999999998</v>
      </c>
      <c r="H57" s="6">
        <f t="shared" si="0"/>
        <v>4.3803850000000004</v>
      </c>
      <c r="I57" s="6">
        <f t="shared" si="1"/>
        <v>-7.4105734999999999</v>
      </c>
      <c r="J57" s="6">
        <f t="shared" si="2"/>
        <v>-7.7172860999999999</v>
      </c>
      <c r="L57" s="87">
        <v>3985160000</v>
      </c>
      <c r="M57" s="87">
        <v>-8.1089848999999994</v>
      </c>
      <c r="N57" s="87">
        <v>-8.0054016000000008</v>
      </c>
      <c r="R57" s="6">
        <f t="shared" si="3"/>
        <v>4.3803850000000004</v>
      </c>
      <c r="S57" s="6">
        <f t="shared" si="4"/>
        <v>-8.2904958999999998</v>
      </c>
      <c r="T57" s="6">
        <f t="shared" si="5"/>
        <v>-7.3838457999999996</v>
      </c>
    </row>
    <row r="58" spans="2:21" x14ac:dyDescent="0.25">
      <c r="B58" s="87">
        <v>4064205000</v>
      </c>
      <c r="C58" s="87">
        <v>-7.4339880999999997</v>
      </c>
      <c r="D58" s="87">
        <v>-6.6318520999999997</v>
      </c>
      <c r="H58" s="6">
        <f t="shared" si="0"/>
        <v>4.4594300000000002</v>
      </c>
      <c r="I58" s="6">
        <f t="shared" si="1"/>
        <v>-7.4115181000000003</v>
      </c>
      <c r="J58" s="6">
        <f t="shared" si="2"/>
        <v>-8.0168838999999998</v>
      </c>
      <c r="L58" s="87">
        <v>4064205000</v>
      </c>
      <c r="M58" s="87">
        <v>-8.1473788999999996</v>
      </c>
      <c r="N58" s="87">
        <v>-7.7961969</v>
      </c>
      <c r="R58" s="6">
        <f t="shared" si="3"/>
        <v>4.4594300000000002</v>
      </c>
      <c r="S58" s="6">
        <f t="shared" si="4"/>
        <v>-8.3228969999999993</v>
      </c>
      <c r="T58" s="6">
        <f t="shared" si="5"/>
        <v>-7.3587049999999996</v>
      </c>
    </row>
    <row r="59" spans="2:21" x14ac:dyDescent="0.25">
      <c r="B59" s="87">
        <v>4143250000</v>
      </c>
      <c r="C59" s="87">
        <v>-7.3973956000000003</v>
      </c>
      <c r="D59" s="87">
        <v>-6.8861689999999998</v>
      </c>
      <c r="H59" s="6">
        <f t="shared" si="0"/>
        <v>4.538475</v>
      </c>
      <c r="I59" s="6">
        <f t="shared" si="1"/>
        <v>-7.3955916999999998</v>
      </c>
      <c r="J59" s="6">
        <f t="shared" si="2"/>
        <v>-8.3321179999999995</v>
      </c>
      <c r="L59" s="87">
        <v>4143250000</v>
      </c>
      <c r="M59" s="87">
        <v>-8.1708908000000005</v>
      </c>
      <c r="N59" s="87">
        <v>-7.6393827999999999</v>
      </c>
      <c r="R59" s="6">
        <f t="shared" si="3"/>
        <v>4.538475</v>
      </c>
      <c r="S59" s="6">
        <f t="shared" si="4"/>
        <v>-8.3716059000000005</v>
      </c>
      <c r="T59" s="6">
        <f t="shared" si="5"/>
        <v>-7.3376937</v>
      </c>
    </row>
    <row r="60" spans="2:21" x14ac:dyDescent="0.25">
      <c r="B60" s="87">
        <v>4222295000</v>
      </c>
      <c r="C60" s="87">
        <v>-7.3871202</v>
      </c>
      <c r="D60" s="87">
        <v>-7.1441689000000004</v>
      </c>
      <c r="H60" s="6">
        <f t="shared" si="0"/>
        <v>4.6175199999999998</v>
      </c>
      <c r="I60" s="6">
        <f t="shared" si="1"/>
        <v>-7.3760056000000001</v>
      </c>
      <c r="J60" s="6">
        <f t="shared" si="2"/>
        <v>-8.6613969999999991</v>
      </c>
      <c r="L60" s="87">
        <v>4222295000</v>
      </c>
      <c r="M60" s="87">
        <v>-8.2054586</v>
      </c>
      <c r="N60" s="87">
        <v>-7.5151982000000004</v>
      </c>
      <c r="R60" s="6">
        <f t="shared" si="3"/>
        <v>4.6175199999999998</v>
      </c>
      <c r="S60" s="6">
        <f t="shared" si="4"/>
        <v>-8.4132805000000008</v>
      </c>
      <c r="T60" s="6">
        <f t="shared" si="5"/>
        <v>-7.3264680000000002</v>
      </c>
    </row>
    <row r="61" spans="2:21" x14ac:dyDescent="0.25">
      <c r="B61" s="87">
        <v>4301340000</v>
      </c>
      <c r="C61" s="87">
        <v>-7.3884597000000003</v>
      </c>
      <c r="D61" s="87">
        <v>-7.4270344000000001</v>
      </c>
      <c r="H61" s="6">
        <f t="shared" si="0"/>
        <v>4.6965649999999997</v>
      </c>
      <c r="I61" s="6">
        <f t="shared" si="1"/>
        <v>-7.3630814999999998</v>
      </c>
      <c r="J61" s="6">
        <f t="shared" si="2"/>
        <v>-9.0000047999999992</v>
      </c>
      <c r="L61" s="87">
        <v>4301340000</v>
      </c>
      <c r="M61" s="87">
        <v>-8.2398901000000002</v>
      </c>
      <c r="N61" s="87">
        <v>-7.4397849999999996</v>
      </c>
      <c r="R61" s="6">
        <f t="shared" si="3"/>
        <v>4.6965649999999997</v>
      </c>
      <c r="S61" s="6">
        <f t="shared" si="4"/>
        <v>-8.4458102999999998</v>
      </c>
      <c r="T61" s="6">
        <f t="shared" si="5"/>
        <v>-7.3007325999999999</v>
      </c>
    </row>
    <row r="62" spans="2:21" x14ac:dyDescent="0.25">
      <c r="B62" s="87">
        <v>4380385000</v>
      </c>
      <c r="C62" s="87">
        <v>-7.4105734999999999</v>
      </c>
      <c r="D62" s="87">
        <v>-7.7172860999999999</v>
      </c>
      <c r="H62" s="6">
        <f t="shared" si="0"/>
        <v>4.7756100000000004</v>
      </c>
      <c r="I62" s="6">
        <f t="shared" si="1"/>
        <v>-7.3467988999999996</v>
      </c>
      <c r="J62" s="6">
        <f t="shared" si="2"/>
        <v>-9.3575190999999993</v>
      </c>
      <c r="L62" s="87">
        <v>4380385000</v>
      </c>
      <c r="M62" s="87">
        <v>-8.2904958999999998</v>
      </c>
      <c r="N62" s="87">
        <v>-7.3838457999999996</v>
      </c>
      <c r="R62" s="6">
        <f t="shared" si="3"/>
        <v>4.7756100000000004</v>
      </c>
      <c r="S62" s="6">
        <f t="shared" si="4"/>
        <v>-8.4931660000000004</v>
      </c>
      <c r="T62" s="6">
        <f t="shared" si="5"/>
        <v>-7.2873950000000001</v>
      </c>
    </row>
    <row r="63" spans="2:21" x14ac:dyDescent="0.25">
      <c r="B63" s="87">
        <v>4459430000</v>
      </c>
      <c r="C63" s="87">
        <v>-7.4115181000000003</v>
      </c>
      <c r="D63" s="87">
        <v>-8.0168838999999998</v>
      </c>
      <c r="H63" s="6">
        <f t="shared" si="0"/>
        <v>4.8546550000000002</v>
      </c>
      <c r="I63" s="6">
        <f t="shared" si="1"/>
        <v>-7.3518895999999998</v>
      </c>
      <c r="J63" s="6">
        <f t="shared" si="2"/>
        <v>-9.7235823000000003</v>
      </c>
      <c r="L63" s="87">
        <v>4459430000</v>
      </c>
      <c r="M63" s="87">
        <v>-8.3228969999999993</v>
      </c>
      <c r="N63" s="87">
        <v>-7.3587049999999996</v>
      </c>
      <c r="R63" s="6">
        <f t="shared" si="3"/>
        <v>4.8546550000000002</v>
      </c>
      <c r="S63" s="6">
        <f t="shared" si="4"/>
        <v>-8.5781039999999997</v>
      </c>
      <c r="T63" s="6">
        <f t="shared" si="5"/>
        <v>-7.2859325000000004</v>
      </c>
    </row>
    <row r="64" spans="2:21" x14ac:dyDescent="0.25">
      <c r="B64" s="87">
        <v>4538475000</v>
      </c>
      <c r="C64" s="87">
        <v>-7.3955916999999998</v>
      </c>
      <c r="D64" s="87">
        <v>-8.3321179999999995</v>
      </c>
      <c r="H64" s="6">
        <f t="shared" si="0"/>
        <v>4.9337</v>
      </c>
      <c r="I64" s="6">
        <f t="shared" si="1"/>
        <v>-7.3572272999999999</v>
      </c>
      <c r="J64" s="6">
        <f t="shared" si="2"/>
        <v>-10.050324</v>
      </c>
      <c r="L64" s="87">
        <v>4538475000</v>
      </c>
      <c r="M64" s="87">
        <v>-8.3716059000000005</v>
      </c>
      <c r="N64" s="87">
        <v>-7.3376937</v>
      </c>
      <c r="R64" s="6">
        <f t="shared" si="3"/>
        <v>4.9337</v>
      </c>
      <c r="S64" s="6">
        <f t="shared" si="4"/>
        <v>-8.6460408999999991</v>
      </c>
      <c r="T64" s="6">
        <f t="shared" si="5"/>
        <v>-7.2887234999999997</v>
      </c>
    </row>
    <row r="65" spans="2:20" x14ac:dyDescent="0.25">
      <c r="B65" s="87">
        <v>4617520000</v>
      </c>
      <c r="C65" s="87">
        <v>-7.3760056000000001</v>
      </c>
      <c r="D65" s="87">
        <v>-8.6613969999999991</v>
      </c>
      <c r="H65" s="6">
        <f t="shared" si="0"/>
        <v>5.0127449999999998</v>
      </c>
      <c r="I65" s="6">
        <f t="shared" si="1"/>
        <v>-7.3438186999999999</v>
      </c>
      <c r="J65" s="6">
        <f t="shared" si="2"/>
        <v>-10.322668999999999</v>
      </c>
      <c r="L65" s="87">
        <v>4617520000</v>
      </c>
      <c r="M65" s="87">
        <v>-8.4132805000000008</v>
      </c>
      <c r="N65" s="87">
        <v>-7.3264680000000002</v>
      </c>
      <c r="R65" s="6">
        <f t="shared" si="3"/>
        <v>5.0127449999999998</v>
      </c>
      <c r="S65" s="6">
        <f t="shared" si="4"/>
        <v>-8.6940211999999999</v>
      </c>
      <c r="T65" s="6">
        <f t="shared" si="5"/>
        <v>-7.2977438000000001</v>
      </c>
    </row>
    <row r="66" spans="2:20" x14ac:dyDescent="0.25">
      <c r="B66" s="87">
        <v>4696565000</v>
      </c>
      <c r="C66" s="87">
        <v>-7.3630814999999998</v>
      </c>
      <c r="D66" s="87">
        <v>-9.0000047999999992</v>
      </c>
      <c r="H66" s="6">
        <f t="shared" si="0"/>
        <v>5.0917899999999996</v>
      </c>
      <c r="I66" s="6">
        <f t="shared" si="1"/>
        <v>-7.3349656999999997</v>
      </c>
      <c r="J66" s="6">
        <f t="shared" si="2"/>
        <v>-10.550817</v>
      </c>
      <c r="L66" s="87">
        <v>4696565000</v>
      </c>
      <c r="M66" s="87">
        <v>-8.4458102999999998</v>
      </c>
      <c r="N66" s="87">
        <v>-7.3007325999999999</v>
      </c>
      <c r="R66" s="6">
        <f t="shared" si="3"/>
        <v>5.0917899999999996</v>
      </c>
      <c r="S66" s="6">
        <f t="shared" si="4"/>
        <v>-8.7602233999999992</v>
      </c>
      <c r="T66" s="6">
        <f t="shared" si="5"/>
        <v>-7.3109140000000004</v>
      </c>
    </row>
    <row r="67" spans="2:20" x14ac:dyDescent="0.25">
      <c r="B67" s="87">
        <v>4775610000</v>
      </c>
      <c r="C67" s="87">
        <v>-7.3467988999999996</v>
      </c>
      <c r="D67" s="87">
        <v>-9.3575190999999993</v>
      </c>
      <c r="H67" s="6">
        <f t="shared" si="0"/>
        <v>5.1708350000000003</v>
      </c>
      <c r="I67" s="6">
        <f t="shared" si="1"/>
        <v>-7.3276000000000003</v>
      </c>
      <c r="J67" s="6">
        <f t="shared" si="2"/>
        <v>-10.715187</v>
      </c>
      <c r="L67" s="87">
        <v>4775610000</v>
      </c>
      <c r="M67" s="87">
        <v>-8.4931660000000004</v>
      </c>
      <c r="N67" s="87">
        <v>-7.2873950000000001</v>
      </c>
      <c r="R67" s="6">
        <f t="shared" si="3"/>
        <v>5.1708350000000003</v>
      </c>
      <c r="S67" s="6">
        <f t="shared" si="4"/>
        <v>-8.7934073999999995</v>
      </c>
      <c r="T67" s="6">
        <f t="shared" si="5"/>
        <v>-7.3242335000000001</v>
      </c>
    </row>
    <row r="68" spans="2:20" x14ac:dyDescent="0.25">
      <c r="B68" s="87">
        <v>4854655000</v>
      </c>
      <c r="C68" s="87">
        <v>-7.3518895999999998</v>
      </c>
      <c r="D68" s="87">
        <v>-9.7235823000000003</v>
      </c>
      <c r="H68" s="6">
        <f t="shared" ref="H68:H131" si="6">B73/1000000000</f>
        <v>5.2498800000000001</v>
      </c>
      <c r="I68" s="6">
        <f t="shared" ref="I68:I131" si="7">C73</f>
        <v>-7.3074718000000001</v>
      </c>
      <c r="J68" s="6">
        <f t="shared" ref="J68:J131" si="8">D73</f>
        <v>-10.829179999999999</v>
      </c>
      <c r="L68" s="87">
        <v>4854655000</v>
      </c>
      <c r="M68" s="87">
        <v>-8.5781039999999997</v>
      </c>
      <c r="N68" s="87">
        <v>-7.2859325000000004</v>
      </c>
      <c r="R68" s="6">
        <f t="shared" ref="R68:R131" si="9">L73/1000000000</f>
        <v>5.2498800000000001</v>
      </c>
      <c r="S68" s="6">
        <f t="shared" ref="S68:S131" si="10">M73</f>
        <v>-8.7972956</v>
      </c>
      <c r="T68" s="6">
        <f t="shared" ref="T68:T131" si="11">N73</f>
        <v>-7.3460498000000003</v>
      </c>
    </row>
    <row r="69" spans="2:20" x14ac:dyDescent="0.25">
      <c r="B69" s="87">
        <v>4933700000</v>
      </c>
      <c r="C69" s="87">
        <v>-7.3572272999999999</v>
      </c>
      <c r="D69" s="87">
        <v>-10.050324</v>
      </c>
      <c r="H69" s="6">
        <f t="shared" si="6"/>
        <v>5.3289249999999999</v>
      </c>
      <c r="I69" s="6">
        <f t="shared" si="7"/>
        <v>-7.2913250999999999</v>
      </c>
      <c r="J69" s="6">
        <f t="shared" si="8"/>
        <v>-10.894444</v>
      </c>
      <c r="L69" s="87">
        <v>4933700000</v>
      </c>
      <c r="M69" s="87">
        <v>-8.6460408999999991</v>
      </c>
      <c r="N69" s="87">
        <v>-7.2887234999999997</v>
      </c>
      <c r="R69" s="6">
        <f t="shared" si="9"/>
        <v>5.3289249999999999</v>
      </c>
      <c r="S69" s="6">
        <f t="shared" si="10"/>
        <v>-8.8280200999999998</v>
      </c>
      <c r="T69" s="6">
        <f t="shared" si="11"/>
        <v>-7.3830514000000003</v>
      </c>
    </row>
    <row r="70" spans="2:20" x14ac:dyDescent="0.25">
      <c r="B70" s="87">
        <v>5012745000</v>
      </c>
      <c r="C70" s="87">
        <v>-7.3438186999999999</v>
      </c>
      <c r="D70" s="87">
        <v>-10.322668999999999</v>
      </c>
      <c r="H70" s="6">
        <f t="shared" si="6"/>
        <v>5.4079699999999997</v>
      </c>
      <c r="I70" s="6">
        <f t="shared" si="7"/>
        <v>-7.3109298000000003</v>
      </c>
      <c r="J70" s="6">
        <f t="shared" si="8"/>
        <v>-10.934296</v>
      </c>
      <c r="L70" s="87">
        <v>5012745000</v>
      </c>
      <c r="M70" s="87">
        <v>-8.6940211999999999</v>
      </c>
      <c r="N70" s="87">
        <v>-7.2977438000000001</v>
      </c>
      <c r="R70" s="6">
        <f t="shared" si="9"/>
        <v>5.4079699999999997</v>
      </c>
      <c r="S70" s="6">
        <f t="shared" si="10"/>
        <v>-8.8868427000000008</v>
      </c>
      <c r="T70" s="6">
        <f t="shared" si="11"/>
        <v>-7.4436717000000003</v>
      </c>
    </row>
    <row r="71" spans="2:20" x14ac:dyDescent="0.25">
      <c r="B71" s="87">
        <v>5091790000</v>
      </c>
      <c r="C71" s="87">
        <v>-7.3349656999999997</v>
      </c>
      <c r="D71" s="87">
        <v>-10.550817</v>
      </c>
      <c r="H71" s="6">
        <f t="shared" si="6"/>
        <v>5.4870150000000004</v>
      </c>
      <c r="I71" s="6">
        <f t="shared" si="7"/>
        <v>-7.3379288000000003</v>
      </c>
      <c r="J71" s="6">
        <f t="shared" si="8"/>
        <v>-10.940075999999999</v>
      </c>
      <c r="L71" s="87">
        <v>5091790000</v>
      </c>
      <c r="M71" s="87">
        <v>-8.7602233999999992</v>
      </c>
      <c r="N71" s="87">
        <v>-7.3109140000000004</v>
      </c>
      <c r="R71" s="6">
        <f t="shared" si="9"/>
        <v>5.4870150000000004</v>
      </c>
      <c r="S71" s="6">
        <f t="shared" si="10"/>
        <v>-8.9337014999999997</v>
      </c>
      <c r="T71" s="6">
        <f t="shared" si="11"/>
        <v>-7.5118264999999997</v>
      </c>
    </row>
    <row r="72" spans="2:20" x14ac:dyDescent="0.25">
      <c r="B72" s="87">
        <v>5170835000</v>
      </c>
      <c r="C72" s="87">
        <v>-7.3276000000000003</v>
      </c>
      <c r="D72" s="87">
        <v>-10.715187</v>
      </c>
      <c r="H72" s="6">
        <f t="shared" si="6"/>
        <v>5.5660600000000002</v>
      </c>
      <c r="I72" s="6">
        <f t="shared" si="7"/>
        <v>-7.3797459999999999</v>
      </c>
      <c r="J72" s="6">
        <f t="shared" si="8"/>
        <v>-10.904920000000001</v>
      </c>
      <c r="L72" s="87">
        <v>5170835000</v>
      </c>
      <c r="M72" s="87">
        <v>-8.7934073999999995</v>
      </c>
      <c r="N72" s="87">
        <v>-7.3242335000000001</v>
      </c>
      <c r="R72" s="6">
        <f t="shared" si="9"/>
        <v>5.5660600000000002</v>
      </c>
      <c r="S72" s="6">
        <f t="shared" si="10"/>
        <v>-8.9963178999999993</v>
      </c>
      <c r="T72" s="6">
        <f t="shared" si="11"/>
        <v>-7.5819296999999999</v>
      </c>
    </row>
    <row r="73" spans="2:20" x14ac:dyDescent="0.25">
      <c r="B73" s="87">
        <v>5249880000</v>
      </c>
      <c r="C73" s="87">
        <v>-7.3074718000000001</v>
      </c>
      <c r="D73" s="87">
        <v>-10.829179999999999</v>
      </c>
      <c r="H73" s="6">
        <f t="shared" si="6"/>
        <v>5.645105</v>
      </c>
      <c r="I73" s="6">
        <f t="shared" si="7"/>
        <v>-7.4455118000000002</v>
      </c>
      <c r="J73" s="6">
        <f t="shared" si="8"/>
        <v>-10.86764</v>
      </c>
      <c r="L73" s="87">
        <v>5249880000</v>
      </c>
      <c r="M73" s="87">
        <v>-8.7972956</v>
      </c>
      <c r="N73" s="87">
        <v>-7.3460498000000003</v>
      </c>
      <c r="R73" s="6">
        <f t="shared" si="9"/>
        <v>5.645105</v>
      </c>
      <c r="S73" s="6">
        <f t="shared" si="10"/>
        <v>-9.0597124000000004</v>
      </c>
      <c r="T73" s="6">
        <f t="shared" si="11"/>
        <v>-7.6702461</v>
      </c>
    </row>
    <row r="74" spans="2:20" x14ac:dyDescent="0.25">
      <c r="B74" s="87">
        <v>5328925000</v>
      </c>
      <c r="C74" s="87">
        <v>-7.2913250999999999</v>
      </c>
      <c r="D74" s="87">
        <v>-10.894444</v>
      </c>
      <c r="H74" s="6">
        <f t="shared" si="6"/>
        <v>5.7241499999999998</v>
      </c>
      <c r="I74" s="6">
        <f t="shared" si="7"/>
        <v>-7.5061026000000002</v>
      </c>
      <c r="J74" s="6">
        <f t="shared" si="8"/>
        <v>-10.832155999999999</v>
      </c>
      <c r="L74" s="87">
        <v>5328925000</v>
      </c>
      <c r="M74" s="87">
        <v>-8.8280200999999998</v>
      </c>
      <c r="N74" s="87">
        <v>-7.3830514000000003</v>
      </c>
      <c r="R74" s="6">
        <f t="shared" si="9"/>
        <v>5.7241499999999998</v>
      </c>
      <c r="S74" s="6">
        <f t="shared" si="10"/>
        <v>-9.1006184000000001</v>
      </c>
      <c r="T74" s="6">
        <f t="shared" si="11"/>
        <v>-7.7757896999999998</v>
      </c>
    </row>
    <row r="75" spans="2:20" x14ac:dyDescent="0.25">
      <c r="B75" s="87">
        <v>5407970000</v>
      </c>
      <c r="C75" s="87">
        <v>-7.3109298000000003</v>
      </c>
      <c r="D75" s="87">
        <v>-10.934296</v>
      </c>
      <c r="H75" s="6">
        <f t="shared" si="6"/>
        <v>5.8031949999999997</v>
      </c>
      <c r="I75" s="6">
        <f t="shared" si="7"/>
        <v>-7.5359125000000002</v>
      </c>
      <c r="J75" s="6">
        <f t="shared" si="8"/>
        <v>-10.771881</v>
      </c>
      <c r="L75" s="87">
        <v>5407970000</v>
      </c>
      <c r="M75" s="87">
        <v>-8.8868427000000008</v>
      </c>
      <c r="N75" s="87">
        <v>-7.4436717000000003</v>
      </c>
      <c r="R75" s="6">
        <f t="shared" si="9"/>
        <v>5.8031949999999997</v>
      </c>
      <c r="S75" s="6">
        <f t="shared" si="10"/>
        <v>-9.1415252999999996</v>
      </c>
      <c r="T75" s="6">
        <f t="shared" si="11"/>
        <v>-7.9094796000000001</v>
      </c>
    </row>
    <row r="76" spans="2:20" x14ac:dyDescent="0.25">
      <c r="B76" s="87">
        <v>5487015000</v>
      </c>
      <c r="C76" s="87">
        <v>-7.3379288000000003</v>
      </c>
      <c r="D76" s="87">
        <v>-10.940075999999999</v>
      </c>
      <c r="H76" s="6">
        <f t="shared" si="6"/>
        <v>5.8822400000000004</v>
      </c>
      <c r="I76" s="6">
        <f t="shared" si="7"/>
        <v>-7.5586843000000004</v>
      </c>
      <c r="J76" s="6">
        <f t="shared" si="8"/>
        <v>-10.709277999999999</v>
      </c>
      <c r="L76" s="87">
        <v>5487015000</v>
      </c>
      <c r="M76" s="87">
        <v>-8.9337014999999997</v>
      </c>
      <c r="N76" s="87">
        <v>-7.5118264999999997</v>
      </c>
      <c r="R76" s="6">
        <f t="shared" si="9"/>
        <v>5.8822400000000004</v>
      </c>
      <c r="S76" s="6">
        <f t="shared" si="10"/>
        <v>-9.1873311999999991</v>
      </c>
      <c r="T76" s="6">
        <f t="shared" si="11"/>
        <v>-8.0632467000000005</v>
      </c>
    </row>
    <row r="77" spans="2:20" x14ac:dyDescent="0.25">
      <c r="B77" s="87">
        <v>5566060000</v>
      </c>
      <c r="C77" s="87">
        <v>-7.3797459999999999</v>
      </c>
      <c r="D77" s="87">
        <v>-10.904920000000001</v>
      </c>
      <c r="H77" s="6">
        <f t="shared" si="6"/>
        <v>5.9612850000000002</v>
      </c>
      <c r="I77" s="6">
        <f t="shared" si="7"/>
        <v>-7.6078691000000003</v>
      </c>
      <c r="J77" s="6">
        <f t="shared" si="8"/>
        <v>-10.647881</v>
      </c>
      <c r="L77" s="87">
        <v>5566060000</v>
      </c>
      <c r="M77" s="87">
        <v>-8.9963178999999993</v>
      </c>
      <c r="N77" s="87">
        <v>-7.5819296999999999</v>
      </c>
      <c r="R77" s="6">
        <f t="shared" si="9"/>
        <v>5.9612850000000002</v>
      </c>
      <c r="S77" s="6">
        <f t="shared" si="10"/>
        <v>-9.2197685000000007</v>
      </c>
      <c r="T77" s="6">
        <f t="shared" si="11"/>
        <v>-8.2336988000000009</v>
      </c>
    </row>
    <row r="78" spans="2:20" x14ac:dyDescent="0.25">
      <c r="B78" s="87">
        <v>5645105000</v>
      </c>
      <c r="C78" s="87">
        <v>-7.4455118000000002</v>
      </c>
      <c r="D78" s="87">
        <v>-10.86764</v>
      </c>
      <c r="H78" s="6">
        <f t="shared" si="6"/>
        <v>6.04033</v>
      </c>
      <c r="I78" s="6">
        <f t="shared" si="7"/>
        <v>-7.6521273000000001</v>
      </c>
      <c r="J78" s="6">
        <f t="shared" si="8"/>
        <v>-10.582098999999999</v>
      </c>
      <c r="L78" s="87">
        <v>5645105000</v>
      </c>
      <c r="M78" s="87">
        <v>-9.0597124000000004</v>
      </c>
      <c r="N78" s="87">
        <v>-7.6702461</v>
      </c>
      <c r="R78" s="6">
        <f t="shared" si="9"/>
        <v>6.04033</v>
      </c>
      <c r="S78" s="6">
        <f t="shared" si="10"/>
        <v>-9.2377853000000005</v>
      </c>
      <c r="T78" s="6">
        <f t="shared" si="11"/>
        <v>-8.4106044999999998</v>
      </c>
    </row>
    <row r="79" spans="2:20" x14ac:dyDescent="0.25">
      <c r="B79" s="87">
        <v>5724150000</v>
      </c>
      <c r="C79" s="87">
        <v>-7.5061026000000002</v>
      </c>
      <c r="D79" s="87">
        <v>-10.832155999999999</v>
      </c>
      <c r="H79" s="6">
        <f t="shared" si="6"/>
        <v>6.1193749999999998</v>
      </c>
      <c r="I79" s="6">
        <f t="shared" si="7"/>
        <v>-7.6955261000000004</v>
      </c>
      <c r="J79" s="6">
        <f t="shared" si="8"/>
        <v>-10.495234</v>
      </c>
      <c r="L79" s="87">
        <v>5724150000</v>
      </c>
      <c r="M79" s="87">
        <v>-9.1006184000000001</v>
      </c>
      <c r="N79" s="87">
        <v>-7.7757896999999998</v>
      </c>
      <c r="R79" s="6">
        <f t="shared" si="9"/>
        <v>6.1193749999999998</v>
      </c>
      <c r="S79" s="6">
        <f t="shared" si="10"/>
        <v>-9.2547692999999995</v>
      </c>
      <c r="T79" s="6">
        <f t="shared" si="11"/>
        <v>-8.5973062999999996</v>
      </c>
    </row>
    <row r="80" spans="2:20" x14ac:dyDescent="0.25">
      <c r="B80" s="87">
        <v>5803195000</v>
      </c>
      <c r="C80" s="87">
        <v>-7.5359125000000002</v>
      </c>
      <c r="D80" s="87">
        <v>-10.771881</v>
      </c>
      <c r="H80" s="6">
        <f t="shared" si="6"/>
        <v>6.1984199999999996</v>
      </c>
      <c r="I80" s="6">
        <f t="shared" si="7"/>
        <v>-7.7513627999999999</v>
      </c>
      <c r="J80" s="6">
        <f t="shared" si="8"/>
        <v>-10.385907</v>
      </c>
      <c r="L80" s="87">
        <v>5803195000</v>
      </c>
      <c r="M80" s="87">
        <v>-9.1415252999999996</v>
      </c>
      <c r="N80" s="87">
        <v>-7.9094796000000001</v>
      </c>
      <c r="R80" s="6">
        <f t="shared" si="9"/>
        <v>6.1984199999999996</v>
      </c>
      <c r="S80" s="6">
        <f t="shared" si="10"/>
        <v>-9.2690429999999999</v>
      </c>
      <c r="T80" s="6">
        <f t="shared" si="11"/>
        <v>-8.8136311000000003</v>
      </c>
    </row>
    <row r="81" spans="2:20" x14ac:dyDescent="0.25">
      <c r="B81" s="87">
        <v>5882240000</v>
      </c>
      <c r="C81" s="87">
        <v>-7.5586843000000004</v>
      </c>
      <c r="D81" s="87">
        <v>-10.709277999999999</v>
      </c>
      <c r="H81" s="6">
        <f t="shared" si="6"/>
        <v>6.2774650000000003</v>
      </c>
      <c r="I81" s="6">
        <f t="shared" si="7"/>
        <v>-7.7983637000000003</v>
      </c>
      <c r="J81" s="6">
        <f t="shared" si="8"/>
        <v>-10.255732</v>
      </c>
      <c r="L81" s="87">
        <v>5882240000</v>
      </c>
      <c r="M81" s="87">
        <v>-9.1873311999999991</v>
      </c>
      <c r="N81" s="87">
        <v>-8.0632467000000005</v>
      </c>
      <c r="R81" s="6">
        <f t="shared" si="9"/>
        <v>6.2774650000000003</v>
      </c>
      <c r="S81" s="6">
        <f t="shared" si="10"/>
        <v>-9.2916202999999999</v>
      </c>
      <c r="T81" s="6">
        <f t="shared" si="11"/>
        <v>-9.0405225999999992</v>
      </c>
    </row>
    <row r="82" spans="2:20" x14ac:dyDescent="0.25">
      <c r="B82" s="87">
        <v>5961285000</v>
      </c>
      <c r="C82" s="87">
        <v>-7.6078691000000003</v>
      </c>
      <c r="D82" s="87">
        <v>-10.647881</v>
      </c>
      <c r="H82" s="6">
        <f t="shared" si="6"/>
        <v>6.3565100000000001</v>
      </c>
      <c r="I82" s="6">
        <f t="shared" si="7"/>
        <v>-7.8196173</v>
      </c>
      <c r="J82" s="6">
        <f t="shared" si="8"/>
        <v>-10.109334</v>
      </c>
      <c r="L82" s="87">
        <v>5961285000</v>
      </c>
      <c r="M82" s="87">
        <v>-9.2197685000000007</v>
      </c>
      <c r="N82" s="87">
        <v>-8.2336988000000009</v>
      </c>
      <c r="R82" s="6">
        <f t="shared" si="9"/>
        <v>6.3565100000000001</v>
      </c>
      <c r="S82" s="6">
        <f t="shared" si="10"/>
        <v>-9.3209514999999996</v>
      </c>
      <c r="T82" s="6">
        <f t="shared" si="11"/>
        <v>-9.2779855999999992</v>
      </c>
    </row>
    <row r="83" spans="2:20" x14ac:dyDescent="0.25">
      <c r="B83" s="87">
        <v>6040330000</v>
      </c>
      <c r="C83" s="87">
        <v>-7.6521273000000001</v>
      </c>
      <c r="D83" s="87">
        <v>-10.582098999999999</v>
      </c>
      <c r="H83" s="6">
        <f t="shared" si="6"/>
        <v>6.4355549999999999</v>
      </c>
      <c r="I83" s="6">
        <f t="shared" si="7"/>
        <v>-7.8600440000000003</v>
      </c>
      <c r="J83" s="6">
        <f t="shared" si="8"/>
        <v>-9.9475622000000001</v>
      </c>
      <c r="L83" s="87">
        <v>6040330000</v>
      </c>
      <c r="M83" s="87">
        <v>-9.2377853000000005</v>
      </c>
      <c r="N83" s="87">
        <v>-8.4106044999999998</v>
      </c>
      <c r="R83" s="6">
        <f t="shared" si="9"/>
        <v>6.4355549999999999</v>
      </c>
      <c r="S83" s="6">
        <f t="shared" si="10"/>
        <v>-9.3539314000000005</v>
      </c>
      <c r="T83" s="6">
        <f t="shared" si="11"/>
        <v>-9.5116978000000003</v>
      </c>
    </row>
    <row r="84" spans="2:20" x14ac:dyDescent="0.25">
      <c r="B84" s="87">
        <v>6119375000</v>
      </c>
      <c r="C84" s="87">
        <v>-7.6955261000000004</v>
      </c>
      <c r="D84" s="87">
        <v>-10.495234</v>
      </c>
      <c r="H84" s="6">
        <f t="shared" si="6"/>
        <v>6.5145999999999997</v>
      </c>
      <c r="I84" s="6">
        <f t="shared" si="7"/>
        <v>-7.8996767999999999</v>
      </c>
      <c r="J84" s="6">
        <f t="shared" si="8"/>
        <v>-9.8022232000000002</v>
      </c>
      <c r="L84" s="87">
        <v>6119375000</v>
      </c>
      <c r="M84" s="87">
        <v>-9.2547692999999995</v>
      </c>
      <c r="N84" s="87">
        <v>-8.5973062999999996</v>
      </c>
      <c r="R84" s="6">
        <f t="shared" si="9"/>
        <v>6.5145999999999997</v>
      </c>
      <c r="S84" s="6">
        <f t="shared" si="10"/>
        <v>-9.3774508999999995</v>
      </c>
      <c r="T84" s="6">
        <f t="shared" si="11"/>
        <v>-9.7336577999999996</v>
      </c>
    </row>
    <row r="85" spans="2:20" x14ac:dyDescent="0.25">
      <c r="B85" s="87">
        <v>6198420000</v>
      </c>
      <c r="C85" s="87">
        <v>-7.7513627999999999</v>
      </c>
      <c r="D85" s="87">
        <v>-10.385907</v>
      </c>
      <c r="H85" s="6">
        <f t="shared" si="6"/>
        <v>6.5936450000000004</v>
      </c>
      <c r="I85" s="6">
        <f t="shared" si="7"/>
        <v>-7.9093409000000001</v>
      </c>
      <c r="J85" s="6">
        <f t="shared" si="8"/>
        <v>-9.6427020999999993</v>
      </c>
      <c r="L85" s="87">
        <v>6198420000</v>
      </c>
      <c r="M85" s="87">
        <v>-9.2690429999999999</v>
      </c>
      <c r="N85" s="87">
        <v>-8.8136311000000003</v>
      </c>
      <c r="R85" s="6">
        <f t="shared" si="9"/>
        <v>6.5936450000000004</v>
      </c>
      <c r="S85" s="6">
        <f t="shared" si="10"/>
        <v>-9.3932543000000006</v>
      </c>
      <c r="T85" s="6">
        <f t="shared" si="11"/>
        <v>-9.9746074999999994</v>
      </c>
    </row>
    <row r="86" spans="2:20" x14ac:dyDescent="0.25">
      <c r="B86" s="87">
        <v>6277465000</v>
      </c>
      <c r="C86" s="87">
        <v>-7.7983637000000003</v>
      </c>
      <c r="D86" s="87">
        <v>-10.255732</v>
      </c>
      <c r="H86" s="6">
        <f t="shared" si="6"/>
        <v>6.6726900000000002</v>
      </c>
      <c r="I86" s="6">
        <f t="shared" si="7"/>
        <v>-7.9196762999999999</v>
      </c>
      <c r="J86" s="6">
        <f t="shared" si="8"/>
        <v>-9.4684533999999996</v>
      </c>
      <c r="L86" s="87">
        <v>6277465000</v>
      </c>
      <c r="M86" s="87">
        <v>-9.2916202999999999</v>
      </c>
      <c r="N86" s="87">
        <v>-9.0405225999999992</v>
      </c>
      <c r="R86" s="6">
        <f t="shared" si="9"/>
        <v>6.6726900000000002</v>
      </c>
      <c r="S86" s="6">
        <f t="shared" si="10"/>
        <v>-9.4130935999999998</v>
      </c>
      <c r="T86" s="6">
        <f t="shared" si="11"/>
        <v>-10.230503000000001</v>
      </c>
    </row>
    <row r="87" spans="2:20" x14ac:dyDescent="0.25">
      <c r="B87" s="87">
        <v>6356510000</v>
      </c>
      <c r="C87" s="87">
        <v>-7.8196173</v>
      </c>
      <c r="D87" s="87">
        <v>-10.109334</v>
      </c>
      <c r="H87" s="6">
        <f t="shared" si="6"/>
        <v>6.751735</v>
      </c>
      <c r="I87" s="6">
        <f t="shared" si="7"/>
        <v>-7.9488583000000004</v>
      </c>
      <c r="J87" s="6">
        <f t="shared" si="8"/>
        <v>-9.2877264000000004</v>
      </c>
      <c r="L87" s="87">
        <v>6356510000</v>
      </c>
      <c r="M87" s="87">
        <v>-9.3209514999999996</v>
      </c>
      <c r="N87" s="87">
        <v>-9.2779855999999992</v>
      </c>
      <c r="R87" s="6">
        <f t="shared" si="9"/>
        <v>6.751735</v>
      </c>
      <c r="S87" s="6">
        <f t="shared" si="10"/>
        <v>-9.4324036000000007</v>
      </c>
      <c r="T87" s="6">
        <f t="shared" si="11"/>
        <v>-10.492789</v>
      </c>
    </row>
    <row r="88" spans="2:20" x14ac:dyDescent="0.25">
      <c r="B88" s="87">
        <v>6435555000</v>
      </c>
      <c r="C88" s="87">
        <v>-7.8600440000000003</v>
      </c>
      <c r="D88" s="87">
        <v>-9.9475622000000001</v>
      </c>
      <c r="H88" s="6">
        <f t="shared" si="6"/>
        <v>6.8307799999999999</v>
      </c>
      <c r="I88" s="6">
        <f t="shared" si="7"/>
        <v>-7.9638071000000004</v>
      </c>
      <c r="J88" s="6">
        <f t="shared" si="8"/>
        <v>-9.1013535999999995</v>
      </c>
      <c r="L88" s="87">
        <v>6435555000</v>
      </c>
      <c r="M88" s="87">
        <v>-9.3539314000000005</v>
      </c>
      <c r="N88" s="87">
        <v>-9.5116978000000003</v>
      </c>
      <c r="R88" s="6">
        <f t="shared" si="9"/>
        <v>6.8307799999999999</v>
      </c>
      <c r="S88" s="6">
        <f t="shared" si="10"/>
        <v>-9.4483470999999994</v>
      </c>
      <c r="T88" s="6">
        <f t="shared" si="11"/>
        <v>-10.76901</v>
      </c>
    </row>
    <row r="89" spans="2:20" x14ac:dyDescent="0.25">
      <c r="B89" s="87">
        <v>6514600000</v>
      </c>
      <c r="C89" s="87">
        <v>-7.8996767999999999</v>
      </c>
      <c r="D89" s="87">
        <v>-9.8022232000000002</v>
      </c>
      <c r="H89" s="6">
        <f t="shared" si="6"/>
        <v>6.9098249999999997</v>
      </c>
      <c r="I89" s="6">
        <f t="shared" si="7"/>
        <v>-7.9850636000000002</v>
      </c>
      <c r="J89" s="6">
        <f t="shared" si="8"/>
        <v>-8.9139613999999998</v>
      </c>
      <c r="L89" s="87">
        <v>6514600000</v>
      </c>
      <c r="M89" s="87">
        <v>-9.3774508999999995</v>
      </c>
      <c r="N89" s="87">
        <v>-9.7336577999999996</v>
      </c>
      <c r="R89" s="6">
        <f t="shared" si="9"/>
        <v>6.9098249999999997</v>
      </c>
      <c r="S89" s="6">
        <f t="shared" si="10"/>
        <v>-9.4808091999999995</v>
      </c>
      <c r="T89" s="6">
        <f t="shared" si="11"/>
        <v>-11.034359</v>
      </c>
    </row>
    <row r="90" spans="2:20" x14ac:dyDescent="0.25">
      <c r="B90" s="87">
        <v>6593645000</v>
      </c>
      <c r="C90" s="87">
        <v>-7.9093409000000001</v>
      </c>
      <c r="D90" s="87">
        <v>-9.6427020999999993</v>
      </c>
      <c r="H90" s="6">
        <f t="shared" si="6"/>
        <v>6.9888700000000004</v>
      </c>
      <c r="I90" s="6">
        <f t="shared" si="7"/>
        <v>-8.0252628000000001</v>
      </c>
      <c r="J90" s="6">
        <f t="shared" si="8"/>
        <v>-8.7247667</v>
      </c>
      <c r="L90" s="87">
        <v>6593645000</v>
      </c>
      <c r="M90" s="87">
        <v>-9.3932543000000006</v>
      </c>
      <c r="N90" s="87">
        <v>-9.9746074999999994</v>
      </c>
      <c r="R90" s="6">
        <f t="shared" si="9"/>
        <v>6.9888700000000004</v>
      </c>
      <c r="S90" s="6">
        <f t="shared" si="10"/>
        <v>-9.4988469999999996</v>
      </c>
      <c r="T90" s="6">
        <f t="shared" si="11"/>
        <v>-11.302682000000001</v>
      </c>
    </row>
    <row r="91" spans="2:20" x14ac:dyDescent="0.25">
      <c r="B91" s="87">
        <v>6672690000</v>
      </c>
      <c r="C91" s="87">
        <v>-7.9196762999999999</v>
      </c>
      <c r="D91" s="87">
        <v>-9.4684533999999996</v>
      </c>
      <c r="H91" s="6">
        <f t="shared" si="6"/>
        <v>7.0679150000000002</v>
      </c>
      <c r="I91" s="6">
        <f t="shared" si="7"/>
        <v>-8.0545092</v>
      </c>
      <c r="J91" s="6">
        <f t="shared" si="8"/>
        <v>-8.5431107999999991</v>
      </c>
      <c r="L91" s="87">
        <v>6672690000</v>
      </c>
      <c r="M91" s="87">
        <v>-9.4130935999999998</v>
      </c>
      <c r="N91" s="87">
        <v>-10.230503000000001</v>
      </c>
      <c r="R91" s="6">
        <f t="shared" si="9"/>
        <v>7.0679150000000002</v>
      </c>
      <c r="S91" s="6">
        <f t="shared" si="10"/>
        <v>-9.4990435000000009</v>
      </c>
      <c r="T91" s="6">
        <f t="shared" si="11"/>
        <v>-11.568213999999999</v>
      </c>
    </row>
    <row r="92" spans="2:20" x14ac:dyDescent="0.25">
      <c r="B92" s="87">
        <v>6751735000</v>
      </c>
      <c r="C92" s="87">
        <v>-7.9488583000000004</v>
      </c>
      <c r="D92" s="87">
        <v>-9.2877264000000004</v>
      </c>
      <c r="H92" s="6">
        <f t="shared" si="6"/>
        <v>7.14696</v>
      </c>
      <c r="I92" s="6">
        <f t="shared" si="7"/>
        <v>-8.0660515000000004</v>
      </c>
      <c r="J92" s="6">
        <f t="shared" si="8"/>
        <v>-8.3514090000000003</v>
      </c>
      <c r="L92" s="87">
        <v>6751735000</v>
      </c>
      <c r="M92" s="87">
        <v>-9.4324036000000007</v>
      </c>
      <c r="N92" s="87">
        <v>-10.492789</v>
      </c>
      <c r="R92" s="6">
        <f t="shared" si="9"/>
        <v>7.14696</v>
      </c>
      <c r="S92" s="6">
        <f t="shared" si="10"/>
        <v>-9.5106459000000001</v>
      </c>
      <c r="T92" s="6">
        <f t="shared" si="11"/>
        <v>-11.834623000000001</v>
      </c>
    </row>
    <row r="93" spans="2:20" x14ac:dyDescent="0.25">
      <c r="B93" s="87">
        <v>6830780000</v>
      </c>
      <c r="C93" s="87">
        <v>-7.9638071000000004</v>
      </c>
      <c r="D93" s="87">
        <v>-9.1013535999999995</v>
      </c>
      <c r="H93" s="6">
        <f t="shared" si="6"/>
        <v>7.2260049999999998</v>
      </c>
      <c r="I93" s="6">
        <f t="shared" si="7"/>
        <v>-8.0849122999999992</v>
      </c>
      <c r="J93" s="6">
        <f t="shared" si="8"/>
        <v>-8.1617221999999998</v>
      </c>
      <c r="L93" s="87">
        <v>6830780000</v>
      </c>
      <c r="M93" s="87">
        <v>-9.4483470999999994</v>
      </c>
      <c r="N93" s="87">
        <v>-10.76901</v>
      </c>
      <c r="R93" s="6">
        <f t="shared" si="9"/>
        <v>7.2260049999999998</v>
      </c>
      <c r="S93" s="6">
        <f t="shared" si="10"/>
        <v>-9.5296803000000008</v>
      </c>
      <c r="T93" s="6">
        <f t="shared" si="11"/>
        <v>-12.088604</v>
      </c>
    </row>
    <row r="94" spans="2:20" x14ac:dyDescent="0.25">
      <c r="B94" s="87">
        <v>6909825000</v>
      </c>
      <c r="C94" s="87">
        <v>-7.9850636000000002</v>
      </c>
      <c r="D94" s="87">
        <v>-8.9139613999999998</v>
      </c>
      <c r="H94" s="6">
        <f t="shared" si="6"/>
        <v>7.3050499999999996</v>
      </c>
      <c r="I94" s="6">
        <f t="shared" si="7"/>
        <v>-8.1121359000000002</v>
      </c>
      <c r="J94" s="6">
        <f t="shared" si="8"/>
        <v>-7.9946298999999996</v>
      </c>
      <c r="L94" s="87">
        <v>6909825000</v>
      </c>
      <c r="M94" s="87">
        <v>-9.4808091999999995</v>
      </c>
      <c r="N94" s="87">
        <v>-11.034359</v>
      </c>
      <c r="R94" s="6">
        <f t="shared" si="9"/>
        <v>7.3050499999999996</v>
      </c>
      <c r="S94" s="6">
        <f t="shared" si="10"/>
        <v>-9.5325155000000006</v>
      </c>
      <c r="T94" s="6">
        <f t="shared" si="11"/>
        <v>-12.302180999999999</v>
      </c>
    </row>
    <row r="95" spans="2:20" x14ac:dyDescent="0.25">
      <c r="B95" s="87">
        <v>6988870000</v>
      </c>
      <c r="C95" s="87">
        <v>-8.0252628000000001</v>
      </c>
      <c r="D95" s="87">
        <v>-8.7247667</v>
      </c>
      <c r="H95" s="6">
        <f t="shared" si="6"/>
        <v>7.3840950000000003</v>
      </c>
      <c r="I95" s="6">
        <f t="shared" si="7"/>
        <v>-8.1381186999999997</v>
      </c>
      <c r="J95" s="6">
        <f t="shared" si="8"/>
        <v>-7.8338795000000001</v>
      </c>
      <c r="L95" s="87">
        <v>6988870000</v>
      </c>
      <c r="M95" s="87">
        <v>-9.4988469999999996</v>
      </c>
      <c r="N95" s="87">
        <v>-11.302682000000001</v>
      </c>
      <c r="R95" s="6">
        <f t="shared" si="9"/>
        <v>7.3840950000000003</v>
      </c>
      <c r="S95" s="6">
        <f t="shared" si="10"/>
        <v>-9.5377703</v>
      </c>
      <c r="T95" s="6">
        <f t="shared" si="11"/>
        <v>-12.472773999999999</v>
      </c>
    </row>
    <row r="96" spans="2:20" x14ac:dyDescent="0.25">
      <c r="B96" s="87">
        <v>7067915000</v>
      </c>
      <c r="C96" s="87">
        <v>-8.0545092</v>
      </c>
      <c r="D96" s="87">
        <v>-8.5431107999999991</v>
      </c>
      <c r="H96" s="6">
        <f t="shared" si="6"/>
        <v>7.4631400000000001</v>
      </c>
      <c r="I96" s="6">
        <f t="shared" si="7"/>
        <v>-8.1660994999999996</v>
      </c>
      <c r="J96" s="6">
        <f t="shared" si="8"/>
        <v>-7.6905994</v>
      </c>
      <c r="L96" s="87">
        <v>7067915000</v>
      </c>
      <c r="M96" s="87">
        <v>-9.4990435000000009</v>
      </c>
      <c r="N96" s="87">
        <v>-11.568213999999999</v>
      </c>
      <c r="R96" s="6">
        <f t="shared" si="9"/>
        <v>7.4631400000000001</v>
      </c>
      <c r="S96" s="6">
        <f t="shared" si="10"/>
        <v>-9.5371150999999994</v>
      </c>
      <c r="T96" s="6">
        <f t="shared" si="11"/>
        <v>-12.613575000000001</v>
      </c>
    </row>
    <row r="97" spans="2:20" x14ac:dyDescent="0.25">
      <c r="B97" s="87">
        <v>7146960000</v>
      </c>
      <c r="C97" s="87">
        <v>-8.0660515000000004</v>
      </c>
      <c r="D97" s="87">
        <v>-8.3514090000000003</v>
      </c>
      <c r="H97" s="6">
        <f t="shared" si="6"/>
        <v>7.5421849999999999</v>
      </c>
      <c r="I97" s="6">
        <f t="shared" si="7"/>
        <v>-8.1741837999999998</v>
      </c>
      <c r="J97" s="6">
        <f t="shared" si="8"/>
        <v>-7.5592360000000003</v>
      </c>
      <c r="L97" s="87">
        <v>7146960000</v>
      </c>
      <c r="M97" s="87">
        <v>-9.5106459000000001</v>
      </c>
      <c r="N97" s="87">
        <v>-11.834623000000001</v>
      </c>
      <c r="R97" s="6">
        <f t="shared" si="9"/>
        <v>7.5421849999999999</v>
      </c>
      <c r="S97" s="6">
        <f t="shared" si="10"/>
        <v>-9.5082816999999995</v>
      </c>
      <c r="T97" s="6">
        <f t="shared" si="11"/>
        <v>-12.701285</v>
      </c>
    </row>
    <row r="98" spans="2:20" x14ac:dyDescent="0.25">
      <c r="B98" s="87">
        <v>7226005000</v>
      </c>
      <c r="C98" s="87">
        <v>-8.0849122999999992</v>
      </c>
      <c r="D98" s="87">
        <v>-8.1617221999999998</v>
      </c>
      <c r="H98" s="6">
        <f t="shared" si="6"/>
        <v>7.6212299999999997</v>
      </c>
      <c r="I98" s="6">
        <f t="shared" si="7"/>
        <v>-8.1511744999999998</v>
      </c>
      <c r="J98" s="6">
        <f t="shared" si="8"/>
        <v>-7.4353975999999999</v>
      </c>
      <c r="L98" s="87">
        <v>7226005000</v>
      </c>
      <c r="M98" s="87">
        <v>-9.5296803000000008</v>
      </c>
      <c r="N98" s="87">
        <v>-12.088604</v>
      </c>
      <c r="R98" s="6">
        <f t="shared" si="9"/>
        <v>7.6212299999999997</v>
      </c>
      <c r="S98" s="6">
        <f t="shared" si="10"/>
        <v>-9.4910163999999995</v>
      </c>
      <c r="T98" s="6">
        <f t="shared" si="11"/>
        <v>-12.731668000000001</v>
      </c>
    </row>
    <row r="99" spans="2:20" x14ac:dyDescent="0.25">
      <c r="B99" s="87">
        <v>7305050000</v>
      </c>
      <c r="C99" s="87">
        <v>-8.1121359000000002</v>
      </c>
      <c r="D99" s="87">
        <v>-7.9946298999999996</v>
      </c>
      <c r="H99" s="6">
        <f t="shared" si="6"/>
        <v>7.7002750000000004</v>
      </c>
      <c r="I99" s="6">
        <f t="shared" si="7"/>
        <v>-8.1409558999999998</v>
      </c>
      <c r="J99" s="6">
        <f t="shared" si="8"/>
        <v>-7.3379130000000004</v>
      </c>
      <c r="L99" s="87">
        <v>7305050000</v>
      </c>
      <c r="M99" s="87">
        <v>-9.5325155000000006</v>
      </c>
      <c r="N99" s="87">
        <v>-12.302180999999999</v>
      </c>
      <c r="R99" s="6">
        <f t="shared" si="9"/>
        <v>7.7002750000000004</v>
      </c>
      <c r="S99" s="6">
        <f t="shared" si="10"/>
        <v>-9.4981594000000005</v>
      </c>
      <c r="T99" s="6">
        <f t="shared" si="11"/>
        <v>-12.714366999999999</v>
      </c>
    </row>
    <row r="100" spans="2:20" x14ac:dyDescent="0.25">
      <c r="B100" s="87">
        <v>7384095000</v>
      </c>
      <c r="C100" s="87">
        <v>-8.1381186999999997</v>
      </c>
      <c r="D100" s="87">
        <v>-7.8338795000000001</v>
      </c>
      <c r="H100" s="6">
        <f t="shared" si="6"/>
        <v>7.7793200000000002</v>
      </c>
      <c r="I100" s="6">
        <f t="shared" si="7"/>
        <v>-8.1513767000000001</v>
      </c>
      <c r="J100" s="6">
        <f t="shared" si="8"/>
        <v>-7.2560662999999996</v>
      </c>
      <c r="L100" s="87">
        <v>7384095000</v>
      </c>
      <c r="M100" s="87">
        <v>-9.5377703</v>
      </c>
      <c r="N100" s="87">
        <v>-12.472773999999999</v>
      </c>
      <c r="R100" s="6">
        <f t="shared" si="9"/>
        <v>7.7793200000000002</v>
      </c>
      <c r="S100" s="6">
        <f t="shared" si="10"/>
        <v>-9.5065956000000007</v>
      </c>
      <c r="T100" s="6">
        <f t="shared" si="11"/>
        <v>-12.639688</v>
      </c>
    </row>
    <row r="101" spans="2:20" x14ac:dyDescent="0.25">
      <c r="B101" s="87">
        <v>7463140000</v>
      </c>
      <c r="C101" s="87">
        <v>-8.1660994999999996</v>
      </c>
      <c r="D101" s="87">
        <v>-7.6905994</v>
      </c>
      <c r="H101" s="6">
        <f t="shared" si="6"/>
        <v>7.858365</v>
      </c>
      <c r="I101" s="6">
        <f t="shared" si="7"/>
        <v>-8.1517973000000001</v>
      </c>
      <c r="J101" s="6">
        <f t="shared" si="8"/>
        <v>-7.1929936000000003</v>
      </c>
      <c r="L101" s="87">
        <v>7463140000</v>
      </c>
      <c r="M101" s="87">
        <v>-9.5371150999999994</v>
      </c>
      <c r="N101" s="87">
        <v>-12.613575000000001</v>
      </c>
      <c r="R101" s="6">
        <f t="shared" si="9"/>
        <v>7.858365</v>
      </c>
      <c r="S101" s="6">
        <f t="shared" si="10"/>
        <v>-9.5117598000000001</v>
      </c>
      <c r="T101" s="6">
        <f t="shared" si="11"/>
        <v>-12.490014</v>
      </c>
    </row>
    <row r="102" spans="2:20" x14ac:dyDescent="0.25">
      <c r="B102" s="87">
        <v>7542185000</v>
      </c>
      <c r="C102" s="87">
        <v>-8.1741837999999998</v>
      </c>
      <c r="D102" s="87">
        <v>-7.5592360000000003</v>
      </c>
      <c r="H102" s="6">
        <f t="shared" si="6"/>
        <v>7.9374099999999999</v>
      </c>
      <c r="I102" s="6">
        <f t="shared" si="7"/>
        <v>-8.1462097</v>
      </c>
      <c r="J102" s="6">
        <f t="shared" si="8"/>
        <v>-7.1372714000000004</v>
      </c>
      <c r="L102" s="87">
        <v>7542185000</v>
      </c>
      <c r="M102" s="87">
        <v>-9.5082816999999995</v>
      </c>
      <c r="N102" s="87">
        <v>-12.701285</v>
      </c>
      <c r="R102" s="6">
        <f t="shared" si="9"/>
        <v>7.9374099999999999</v>
      </c>
      <c r="S102" s="6">
        <f t="shared" si="10"/>
        <v>-9.5328292999999995</v>
      </c>
      <c r="T102" s="6">
        <f t="shared" si="11"/>
        <v>-12.294387</v>
      </c>
    </row>
    <row r="103" spans="2:20" x14ac:dyDescent="0.25">
      <c r="B103" s="87">
        <v>7621230000</v>
      </c>
      <c r="C103" s="87">
        <v>-8.1511744999999998</v>
      </c>
      <c r="D103" s="87">
        <v>-7.4353975999999999</v>
      </c>
      <c r="H103" s="6">
        <f t="shared" si="6"/>
        <v>8.0164550000000006</v>
      </c>
      <c r="I103" s="6">
        <f t="shared" si="7"/>
        <v>-8.1440591999999992</v>
      </c>
      <c r="J103" s="6">
        <f t="shared" si="8"/>
        <v>-7.0914817000000001</v>
      </c>
      <c r="L103" s="87">
        <v>7621230000</v>
      </c>
      <c r="M103" s="87">
        <v>-9.4910163999999995</v>
      </c>
      <c r="N103" s="87">
        <v>-12.731668000000001</v>
      </c>
      <c r="R103" s="6">
        <f t="shared" si="9"/>
        <v>8.0164550000000006</v>
      </c>
      <c r="S103" s="6">
        <f t="shared" si="10"/>
        <v>-9.5527096</v>
      </c>
      <c r="T103" s="6">
        <f t="shared" si="11"/>
        <v>-12.056018</v>
      </c>
    </row>
    <row r="104" spans="2:20" x14ac:dyDescent="0.25">
      <c r="B104" s="87">
        <v>7700275000</v>
      </c>
      <c r="C104" s="87">
        <v>-8.1409558999999998</v>
      </c>
      <c r="D104" s="87">
        <v>-7.3379130000000004</v>
      </c>
      <c r="H104" s="6">
        <f t="shared" si="6"/>
        <v>8.0954999999999995</v>
      </c>
      <c r="I104" s="6">
        <f t="shared" si="7"/>
        <v>-8.1463012999999993</v>
      </c>
      <c r="J104" s="6">
        <f t="shared" si="8"/>
        <v>-7.0311246000000001</v>
      </c>
      <c r="L104" s="87">
        <v>7700275000</v>
      </c>
      <c r="M104" s="87">
        <v>-9.4981594000000005</v>
      </c>
      <c r="N104" s="87">
        <v>-12.714366999999999</v>
      </c>
      <c r="R104" s="6">
        <f t="shared" si="9"/>
        <v>8.0954999999999995</v>
      </c>
      <c r="S104" s="6">
        <f t="shared" si="10"/>
        <v>-9.5867491000000005</v>
      </c>
      <c r="T104" s="6">
        <f t="shared" si="11"/>
        <v>-11.771106</v>
      </c>
    </row>
    <row r="105" spans="2:20" x14ac:dyDescent="0.25">
      <c r="B105" s="87">
        <v>7779320000</v>
      </c>
      <c r="C105" s="87">
        <v>-8.1513767000000001</v>
      </c>
      <c r="D105" s="87">
        <v>-7.2560662999999996</v>
      </c>
      <c r="H105" s="6">
        <f t="shared" si="6"/>
        <v>8.1745450000000002</v>
      </c>
      <c r="I105" s="6">
        <f t="shared" si="7"/>
        <v>-8.1607237000000001</v>
      </c>
      <c r="J105" s="6">
        <f t="shared" si="8"/>
        <v>-6.9591931999999996</v>
      </c>
      <c r="L105" s="87">
        <v>7779320000</v>
      </c>
      <c r="M105" s="87">
        <v>-9.5065956000000007</v>
      </c>
      <c r="N105" s="87">
        <v>-12.639688</v>
      </c>
      <c r="R105" s="6">
        <f t="shared" si="9"/>
        <v>8.1745450000000002</v>
      </c>
      <c r="S105" s="6">
        <f t="shared" si="10"/>
        <v>-9.6533642000000004</v>
      </c>
      <c r="T105" s="6">
        <f t="shared" si="11"/>
        <v>-11.441965</v>
      </c>
    </row>
    <row r="106" spans="2:20" x14ac:dyDescent="0.25">
      <c r="B106" s="87">
        <v>7858365000</v>
      </c>
      <c r="C106" s="87">
        <v>-8.1517973000000001</v>
      </c>
      <c r="D106" s="87">
        <v>-7.1929936000000003</v>
      </c>
      <c r="H106" s="6">
        <f t="shared" si="6"/>
        <v>8.2535900000000009</v>
      </c>
      <c r="I106" s="6">
        <f t="shared" si="7"/>
        <v>-8.2219867999999998</v>
      </c>
      <c r="J106" s="6">
        <f t="shared" si="8"/>
        <v>-6.8796448999999997</v>
      </c>
      <c r="L106" s="87">
        <v>7858365000</v>
      </c>
      <c r="M106" s="87">
        <v>-9.5117598000000001</v>
      </c>
      <c r="N106" s="87">
        <v>-12.490014</v>
      </c>
      <c r="R106" s="6">
        <f t="shared" si="9"/>
        <v>8.2535900000000009</v>
      </c>
      <c r="S106" s="6">
        <f t="shared" si="10"/>
        <v>-9.7394934000000006</v>
      </c>
      <c r="T106" s="6">
        <f t="shared" si="11"/>
        <v>-11.090870000000001</v>
      </c>
    </row>
    <row r="107" spans="2:20" x14ac:dyDescent="0.25">
      <c r="B107" s="87">
        <v>7937410000</v>
      </c>
      <c r="C107" s="87">
        <v>-8.1462097</v>
      </c>
      <c r="D107" s="87">
        <v>-7.1372714000000004</v>
      </c>
      <c r="H107" s="6">
        <f t="shared" si="6"/>
        <v>8.3326349999999998</v>
      </c>
      <c r="I107" s="6">
        <f t="shared" si="7"/>
        <v>-8.2941865999999997</v>
      </c>
      <c r="J107" s="6">
        <f t="shared" si="8"/>
        <v>-6.7856145000000003</v>
      </c>
      <c r="L107" s="87">
        <v>7937410000</v>
      </c>
      <c r="M107" s="87">
        <v>-9.5328292999999995</v>
      </c>
      <c r="N107" s="87">
        <v>-12.294387</v>
      </c>
      <c r="R107" s="6">
        <f t="shared" si="9"/>
        <v>8.3326349999999998</v>
      </c>
      <c r="S107" s="6">
        <f t="shared" si="10"/>
        <v>-9.8422184000000001</v>
      </c>
      <c r="T107" s="6">
        <f t="shared" si="11"/>
        <v>-10.705413999999999</v>
      </c>
    </row>
    <row r="108" spans="2:20" x14ac:dyDescent="0.25">
      <c r="B108" s="87">
        <v>8016455000</v>
      </c>
      <c r="C108" s="87">
        <v>-8.1440591999999992</v>
      </c>
      <c r="D108" s="87">
        <v>-7.0914817000000001</v>
      </c>
      <c r="H108" s="6">
        <f t="shared" si="6"/>
        <v>8.4116800000000005</v>
      </c>
      <c r="I108" s="6">
        <f t="shared" si="7"/>
        <v>-8.3809967000000007</v>
      </c>
      <c r="J108" s="6">
        <f t="shared" si="8"/>
        <v>-6.6726394000000004</v>
      </c>
      <c r="L108" s="87">
        <v>8016455000</v>
      </c>
      <c r="M108" s="87">
        <v>-9.5527096</v>
      </c>
      <c r="N108" s="87">
        <v>-12.056018</v>
      </c>
      <c r="R108" s="6">
        <f t="shared" si="9"/>
        <v>8.4116800000000005</v>
      </c>
      <c r="S108" s="6">
        <f t="shared" si="10"/>
        <v>-9.9312429000000009</v>
      </c>
      <c r="T108" s="6">
        <f t="shared" si="11"/>
        <v>-10.303886</v>
      </c>
    </row>
    <row r="109" spans="2:20" x14ac:dyDescent="0.25">
      <c r="B109" s="87">
        <v>8095500000</v>
      </c>
      <c r="C109" s="87">
        <v>-8.1463012999999993</v>
      </c>
      <c r="D109" s="87">
        <v>-7.0311246000000001</v>
      </c>
      <c r="H109" s="6">
        <f t="shared" si="6"/>
        <v>8.4907249999999994</v>
      </c>
      <c r="I109" s="6">
        <f t="shared" si="7"/>
        <v>-8.4742516999999999</v>
      </c>
      <c r="J109" s="6">
        <f t="shared" si="8"/>
        <v>-6.5460004999999999</v>
      </c>
      <c r="L109" s="87">
        <v>8095500000</v>
      </c>
      <c r="M109" s="87">
        <v>-9.5867491000000005</v>
      </c>
      <c r="N109" s="87">
        <v>-11.771106</v>
      </c>
      <c r="R109" s="6">
        <f t="shared" si="9"/>
        <v>8.4907249999999994</v>
      </c>
      <c r="S109" s="6">
        <f t="shared" si="10"/>
        <v>-10.057033000000001</v>
      </c>
      <c r="T109" s="6">
        <f t="shared" si="11"/>
        <v>-9.9011172999999992</v>
      </c>
    </row>
    <row r="110" spans="2:20" x14ac:dyDescent="0.25">
      <c r="B110" s="87">
        <v>8174545000</v>
      </c>
      <c r="C110" s="87">
        <v>-8.1607237000000001</v>
      </c>
      <c r="D110" s="87">
        <v>-6.9591931999999996</v>
      </c>
      <c r="H110" s="6">
        <f t="shared" si="6"/>
        <v>8.5697700000000001</v>
      </c>
      <c r="I110" s="6">
        <f t="shared" si="7"/>
        <v>-8.5659437</v>
      </c>
      <c r="J110" s="6">
        <f t="shared" si="8"/>
        <v>-6.4186496999999996</v>
      </c>
      <c r="L110" s="87">
        <v>8174545000</v>
      </c>
      <c r="M110" s="87">
        <v>-9.6533642000000004</v>
      </c>
      <c r="N110" s="87">
        <v>-11.441965</v>
      </c>
      <c r="R110" s="6">
        <f t="shared" si="9"/>
        <v>8.5697700000000001</v>
      </c>
      <c r="S110" s="6">
        <f t="shared" si="10"/>
        <v>-10.144940999999999</v>
      </c>
      <c r="T110" s="6">
        <f t="shared" si="11"/>
        <v>-9.5124692999999994</v>
      </c>
    </row>
    <row r="111" spans="2:20" x14ac:dyDescent="0.25">
      <c r="B111" s="87">
        <v>8253590000</v>
      </c>
      <c r="C111" s="87">
        <v>-8.2219867999999998</v>
      </c>
      <c r="D111" s="87">
        <v>-6.8796448999999997</v>
      </c>
      <c r="H111" s="6">
        <f t="shared" si="6"/>
        <v>8.6488150000000008</v>
      </c>
      <c r="I111" s="6">
        <f t="shared" si="7"/>
        <v>-8.6408596000000006</v>
      </c>
      <c r="J111" s="6">
        <f t="shared" si="8"/>
        <v>-6.2916888999999996</v>
      </c>
      <c r="L111" s="87">
        <v>8253590000</v>
      </c>
      <c r="M111" s="87">
        <v>-9.7394934000000006</v>
      </c>
      <c r="N111" s="87">
        <v>-11.090870000000001</v>
      </c>
      <c r="R111" s="6">
        <f t="shared" si="9"/>
        <v>8.6488150000000008</v>
      </c>
      <c r="S111" s="6">
        <f t="shared" si="10"/>
        <v>-10.244906</v>
      </c>
      <c r="T111" s="6">
        <f t="shared" si="11"/>
        <v>-9.1397638000000008</v>
      </c>
    </row>
    <row r="112" spans="2:20" x14ac:dyDescent="0.25">
      <c r="B112" s="87">
        <v>8332635000</v>
      </c>
      <c r="C112" s="87">
        <v>-8.2941865999999997</v>
      </c>
      <c r="D112" s="87">
        <v>-6.7856145000000003</v>
      </c>
      <c r="H112" s="6">
        <f t="shared" si="6"/>
        <v>8.7278599999999997</v>
      </c>
      <c r="I112" s="6">
        <f t="shared" si="7"/>
        <v>-8.7102289000000006</v>
      </c>
      <c r="J112" s="6">
        <f t="shared" si="8"/>
        <v>-6.1628590000000001</v>
      </c>
      <c r="L112" s="87">
        <v>8332635000</v>
      </c>
      <c r="M112" s="87">
        <v>-9.8422184000000001</v>
      </c>
      <c r="N112" s="87">
        <v>-10.705413999999999</v>
      </c>
      <c r="R112" s="6">
        <f t="shared" si="9"/>
        <v>8.7278599999999997</v>
      </c>
      <c r="S112" s="6">
        <f t="shared" si="10"/>
        <v>-10.314691</v>
      </c>
      <c r="T112" s="6">
        <f t="shared" si="11"/>
        <v>-8.7748833000000008</v>
      </c>
    </row>
    <row r="113" spans="2:20" x14ac:dyDescent="0.25">
      <c r="B113" s="87">
        <v>8411680000</v>
      </c>
      <c r="C113" s="87">
        <v>-8.3809967000000007</v>
      </c>
      <c r="D113" s="87">
        <v>-6.6726394000000004</v>
      </c>
      <c r="H113" s="6">
        <f t="shared" si="6"/>
        <v>8.8069050000000004</v>
      </c>
      <c r="I113" s="6">
        <f t="shared" si="7"/>
        <v>-8.7764015000000004</v>
      </c>
      <c r="J113" s="6">
        <f t="shared" si="8"/>
        <v>-6.0584854999999997</v>
      </c>
      <c r="L113" s="87">
        <v>8411680000</v>
      </c>
      <c r="M113" s="87">
        <v>-9.9312429000000009</v>
      </c>
      <c r="N113" s="87">
        <v>-10.303886</v>
      </c>
      <c r="R113" s="6">
        <f t="shared" si="9"/>
        <v>8.8069050000000004</v>
      </c>
      <c r="S113" s="6">
        <f t="shared" si="10"/>
        <v>-10.378771</v>
      </c>
      <c r="T113" s="6">
        <f t="shared" si="11"/>
        <v>-8.4401951000000004</v>
      </c>
    </row>
    <row r="114" spans="2:20" x14ac:dyDescent="0.25">
      <c r="B114" s="87">
        <v>8490725000</v>
      </c>
      <c r="C114" s="87">
        <v>-8.4742516999999999</v>
      </c>
      <c r="D114" s="87">
        <v>-6.5460004999999999</v>
      </c>
      <c r="H114" s="6">
        <f t="shared" si="6"/>
        <v>8.8859499999999993</v>
      </c>
      <c r="I114" s="6">
        <f t="shared" si="7"/>
        <v>-8.8093214</v>
      </c>
      <c r="J114" s="6">
        <f t="shared" si="8"/>
        <v>-5.9499535999999997</v>
      </c>
      <c r="L114" s="87">
        <v>8490725000</v>
      </c>
      <c r="M114" s="87">
        <v>-10.057033000000001</v>
      </c>
      <c r="N114" s="87">
        <v>-9.9011172999999992</v>
      </c>
      <c r="R114" s="6">
        <f t="shared" si="9"/>
        <v>8.8859499999999993</v>
      </c>
      <c r="S114" s="6">
        <f t="shared" si="10"/>
        <v>-10.411588999999999</v>
      </c>
      <c r="T114" s="6">
        <f t="shared" si="11"/>
        <v>-8.1253118999999998</v>
      </c>
    </row>
    <row r="115" spans="2:20" x14ac:dyDescent="0.25">
      <c r="B115" s="87">
        <v>8569770000</v>
      </c>
      <c r="C115" s="87">
        <v>-8.5659437</v>
      </c>
      <c r="D115" s="87">
        <v>-6.4186496999999996</v>
      </c>
      <c r="H115" s="6">
        <f t="shared" si="6"/>
        <v>8.964995</v>
      </c>
      <c r="I115" s="6">
        <f t="shared" si="7"/>
        <v>-8.8359184000000006</v>
      </c>
      <c r="J115" s="6">
        <f t="shared" si="8"/>
        <v>-5.8651356999999997</v>
      </c>
      <c r="L115" s="87">
        <v>8569770000</v>
      </c>
      <c r="M115" s="87">
        <v>-10.144940999999999</v>
      </c>
      <c r="N115" s="87">
        <v>-9.5124692999999994</v>
      </c>
      <c r="R115" s="6">
        <f t="shared" si="9"/>
        <v>8.964995</v>
      </c>
      <c r="S115" s="6">
        <f t="shared" si="10"/>
        <v>-10.460488</v>
      </c>
      <c r="T115" s="6">
        <f t="shared" si="11"/>
        <v>-7.8360795999999997</v>
      </c>
    </row>
    <row r="116" spans="2:20" x14ac:dyDescent="0.25">
      <c r="B116" s="87">
        <v>8648815000</v>
      </c>
      <c r="C116" s="87">
        <v>-8.6408596000000006</v>
      </c>
      <c r="D116" s="87">
        <v>-6.2916888999999996</v>
      </c>
      <c r="H116" s="6">
        <f t="shared" si="6"/>
        <v>9.0440400000000007</v>
      </c>
      <c r="I116" s="6">
        <f t="shared" si="7"/>
        <v>-8.8841819999999991</v>
      </c>
      <c r="J116" s="6">
        <f t="shared" si="8"/>
        <v>-5.8055782000000002</v>
      </c>
      <c r="L116" s="87">
        <v>8648815000</v>
      </c>
      <c r="M116" s="87">
        <v>-10.244906</v>
      </c>
      <c r="N116" s="87">
        <v>-9.1397638000000008</v>
      </c>
      <c r="R116" s="6">
        <f t="shared" si="9"/>
        <v>9.0440400000000007</v>
      </c>
      <c r="S116" s="6">
        <f t="shared" si="10"/>
        <v>-10.516657</v>
      </c>
      <c r="T116" s="6">
        <f t="shared" si="11"/>
        <v>-7.5885916</v>
      </c>
    </row>
    <row r="117" spans="2:20" x14ac:dyDescent="0.25">
      <c r="B117" s="87">
        <v>8727860000</v>
      </c>
      <c r="C117" s="87">
        <v>-8.7102289000000006</v>
      </c>
      <c r="D117" s="87">
        <v>-6.1628590000000001</v>
      </c>
      <c r="H117" s="6">
        <f t="shared" si="6"/>
        <v>9.1230849999999997</v>
      </c>
      <c r="I117" s="6">
        <f t="shared" si="7"/>
        <v>-8.9262780999999993</v>
      </c>
      <c r="J117" s="6">
        <f t="shared" si="8"/>
        <v>-5.7556839000000002</v>
      </c>
      <c r="L117" s="87">
        <v>8727860000</v>
      </c>
      <c r="M117" s="87">
        <v>-10.314691</v>
      </c>
      <c r="N117" s="87">
        <v>-8.7748833000000008</v>
      </c>
      <c r="R117" s="6">
        <f t="shared" si="9"/>
        <v>9.1230849999999997</v>
      </c>
      <c r="S117" s="6">
        <f t="shared" si="10"/>
        <v>-10.584553</v>
      </c>
      <c r="T117" s="6">
        <f t="shared" si="11"/>
        <v>-7.3587069999999999</v>
      </c>
    </row>
    <row r="118" spans="2:20" x14ac:dyDescent="0.25">
      <c r="B118" s="87">
        <v>8806905000</v>
      </c>
      <c r="C118" s="87">
        <v>-8.7764015000000004</v>
      </c>
      <c r="D118" s="87">
        <v>-6.0584854999999997</v>
      </c>
      <c r="H118" s="6">
        <f t="shared" si="6"/>
        <v>9.2021300000000004</v>
      </c>
      <c r="I118" s="6">
        <f t="shared" si="7"/>
        <v>-8.9577360000000006</v>
      </c>
      <c r="J118" s="6">
        <f t="shared" si="8"/>
        <v>-5.7254462000000004</v>
      </c>
      <c r="L118" s="87">
        <v>8806905000</v>
      </c>
      <c r="M118" s="87">
        <v>-10.378771</v>
      </c>
      <c r="N118" s="87">
        <v>-8.4401951000000004</v>
      </c>
      <c r="R118" s="6">
        <f t="shared" si="9"/>
        <v>9.2021300000000004</v>
      </c>
      <c r="S118" s="6">
        <f t="shared" si="10"/>
        <v>-10.656192000000001</v>
      </c>
      <c r="T118" s="6">
        <f t="shared" si="11"/>
        <v>-7.1410098</v>
      </c>
    </row>
    <row r="119" spans="2:20" x14ac:dyDescent="0.25">
      <c r="B119" s="87">
        <v>8885950000</v>
      </c>
      <c r="C119" s="87">
        <v>-8.8093214</v>
      </c>
      <c r="D119" s="87">
        <v>-5.9499535999999997</v>
      </c>
      <c r="H119" s="6">
        <f t="shared" si="6"/>
        <v>9.2811749999999993</v>
      </c>
      <c r="I119" s="6">
        <f t="shared" si="7"/>
        <v>-8.9970102000000001</v>
      </c>
      <c r="J119" s="6">
        <f t="shared" si="8"/>
        <v>-5.7099580999999997</v>
      </c>
      <c r="L119" s="87">
        <v>8885950000</v>
      </c>
      <c r="M119" s="87">
        <v>-10.411588999999999</v>
      </c>
      <c r="N119" s="87">
        <v>-8.1253118999999998</v>
      </c>
      <c r="R119" s="6">
        <f t="shared" si="9"/>
        <v>9.2811749999999993</v>
      </c>
      <c r="S119" s="6">
        <f t="shared" si="10"/>
        <v>-10.707762000000001</v>
      </c>
      <c r="T119" s="6">
        <f t="shared" si="11"/>
        <v>-6.9487895999999996</v>
      </c>
    </row>
    <row r="120" spans="2:20" x14ac:dyDescent="0.25">
      <c r="B120" s="87">
        <v>8964995000</v>
      </c>
      <c r="C120" s="87">
        <v>-8.8359184000000006</v>
      </c>
      <c r="D120" s="87">
        <v>-5.8651356999999997</v>
      </c>
      <c r="H120" s="6">
        <f t="shared" si="6"/>
        <v>9.36022</v>
      </c>
      <c r="I120" s="6">
        <f t="shared" si="7"/>
        <v>-9.0177783999999992</v>
      </c>
      <c r="J120" s="6">
        <f t="shared" si="8"/>
        <v>-5.7045630999999997</v>
      </c>
      <c r="L120" s="87">
        <v>8964995000</v>
      </c>
      <c r="M120" s="87">
        <v>-10.460488</v>
      </c>
      <c r="N120" s="87">
        <v>-7.8360795999999997</v>
      </c>
      <c r="R120" s="6">
        <f t="shared" si="9"/>
        <v>9.36022</v>
      </c>
      <c r="S120" s="6">
        <f t="shared" si="10"/>
        <v>-10.774599</v>
      </c>
      <c r="T120" s="6">
        <f t="shared" si="11"/>
        <v>-6.7670298000000004</v>
      </c>
    </row>
    <row r="121" spans="2:20" x14ac:dyDescent="0.25">
      <c r="B121" s="87">
        <v>9044040000</v>
      </c>
      <c r="C121" s="87">
        <v>-8.8841819999999991</v>
      </c>
      <c r="D121" s="87">
        <v>-5.8055782000000002</v>
      </c>
      <c r="H121" s="6">
        <f t="shared" si="6"/>
        <v>9.4392650000000007</v>
      </c>
      <c r="I121" s="6">
        <f t="shared" si="7"/>
        <v>-9.0108242000000001</v>
      </c>
      <c r="J121" s="6">
        <f t="shared" si="8"/>
        <v>-5.7087273999999999</v>
      </c>
      <c r="L121" s="87">
        <v>9044040000</v>
      </c>
      <c r="M121" s="87">
        <v>-10.516657</v>
      </c>
      <c r="N121" s="87">
        <v>-7.5885916</v>
      </c>
      <c r="R121" s="6">
        <f t="shared" si="9"/>
        <v>9.4392650000000007</v>
      </c>
      <c r="S121" s="6">
        <f t="shared" si="10"/>
        <v>-10.804633000000001</v>
      </c>
      <c r="T121" s="6">
        <f t="shared" si="11"/>
        <v>-6.6144781000000004</v>
      </c>
    </row>
    <row r="122" spans="2:20" x14ac:dyDescent="0.25">
      <c r="B122" s="87">
        <v>9123085000</v>
      </c>
      <c r="C122" s="87">
        <v>-8.9262780999999993</v>
      </c>
      <c r="D122" s="87">
        <v>-5.7556839000000002</v>
      </c>
      <c r="H122" s="6">
        <f t="shared" si="6"/>
        <v>9.5183099999999996</v>
      </c>
      <c r="I122" s="6">
        <f t="shared" si="7"/>
        <v>-9.0217341999999991</v>
      </c>
      <c r="J122" s="6">
        <f t="shared" si="8"/>
        <v>-5.7390542</v>
      </c>
      <c r="L122" s="87">
        <v>9123085000</v>
      </c>
      <c r="M122" s="87">
        <v>-10.584553</v>
      </c>
      <c r="N122" s="87">
        <v>-7.3587069999999999</v>
      </c>
      <c r="R122" s="6">
        <f t="shared" si="9"/>
        <v>9.5183099999999996</v>
      </c>
      <c r="S122" s="6">
        <f t="shared" si="10"/>
        <v>-10.845412</v>
      </c>
      <c r="T122" s="6">
        <f t="shared" si="11"/>
        <v>-6.4842763000000003</v>
      </c>
    </row>
    <row r="123" spans="2:20" x14ac:dyDescent="0.25">
      <c r="B123" s="87">
        <v>9202130000</v>
      </c>
      <c r="C123" s="87">
        <v>-8.9577360000000006</v>
      </c>
      <c r="D123" s="87">
        <v>-5.7254462000000004</v>
      </c>
      <c r="H123" s="6">
        <f t="shared" si="6"/>
        <v>9.5973550000000003</v>
      </c>
      <c r="I123" s="6">
        <f t="shared" si="7"/>
        <v>-9.0249270999999993</v>
      </c>
      <c r="J123" s="6">
        <f t="shared" si="8"/>
        <v>-5.8006959</v>
      </c>
      <c r="L123" s="87">
        <v>9202130000</v>
      </c>
      <c r="M123" s="87">
        <v>-10.656192000000001</v>
      </c>
      <c r="N123" s="87">
        <v>-7.1410098</v>
      </c>
      <c r="R123" s="6">
        <f t="shared" si="9"/>
        <v>9.5973550000000003</v>
      </c>
      <c r="S123" s="6">
        <f t="shared" si="10"/>
        <v>-10.860996999999999</v>
      </c>
      <c r="T123" s="6">
        <f t="shared" si="11"/>
        <v>-6.3856815999999998</v>
      </c>
    </row>
    <row r="124" spans="2:20" x14ac:dyDescent="0.25">
      <c r="B124" s="87">
        <v>9281175000</v>
      </c>
      <c r="C124" s="87">
        <v>-8.9970102000000001</v>
      </c>
      <c r="D124" s="87">
        <v>-5.7099580999999997</v>
      </c>
      <c r="H124" s="6">
        <f t="shared" si="6"/>
        <v>9.6763999999999992</v>
      </c>
      <c r="I124" s="6">
        <f t="shared" si="7"/>
        <v>-9.0005035000000007</v>
      </c>
      <c r="J124" s="6">
        <f t="shared" si="8"/>
        <v>-5.8670678000000001</v>
      </c>
      <c r="L124" s="87">
        <v>9281175000</v>
      </c>
      <c r="M124" s="87">
        <v>-10.707762000000001</v>
      </c>
      <c r="N124" s="87">
        <v>-6.9487895999999996</v>
      </c>
      <c r="R124" s="6">
        <f t="shared" si="9"/>
        <v>9.6763999999999992</v>
      </c>
      <c r="S124" s="6">
        <f t="shared" si="10"/>
        <v>-10.856039000000001</v>
      </c>
      <c r="T124" s="6">
        <f t="shared" si="11"/>
        <v>-6.3102445999999999</v>
      </c>
    </row>
    <row r="125" spans="2:20" x14ac:dyDescent="0.25">
      <c r="B125" s="87">
        <v>9360220000</v>
      </c>
      <c r="C125" s="87">
        <v>-9.0177783999999992</v>
      </c>
      <c r="D125" s="87">
        <v>-5.7045630999999997</v>
      </c>
      <c r="H125" s="6">
        <f t="shared" si="6"/>
        <v>9.7554449999999999</v>
      </c>
      <c r="I125" s="6">
        <f t="shared" si="7"/>
        <v>-8.9768399999999993</v>
      </c>
      <c r="J125" s="6">
        <f t="shared" si="8"/>
        <v>-5.9685926</v>
      </c>
      <c r="L125" s="87">
        <v>9360220000</v>
      </c>
      <c r="M125" s="87">
        <v>-10.774599</v>
      </c>
      <c r="N125" s="87">
        <v>-6.7670298000000004</v>
      </c>
      <c r="R125" s="6">
        <f t="shared" si="9"/>
        <v>9.7554449999999999</v>
      </c>
      <c r="S125" s="6">
        <f t="shared" si="10"/>
        <v>-10.830931</v>
      </c>
      <c r="T125" s="6">
        <f t="shared" si="11"/>
        <v>-6.2668489999999997</v>
      </c>
    </row>
    <row r="126" spans="2:20" x14ac:dyDescent="0.25">
      <c r="B126" s="87">
        <v>9439265000</v>
      </c>
      <c r="C126" s="87">
        <v>-9.0108242000000001</v>
      </c>
      <c r="D126" s="87">
        <v>-5.7087273999999999</v>
      </c>
      <c r="H126" s="6">
        <f t="shared" si="6"/>
        <v>9.8344900000000006</v>
      </c>
      <c r="I126" s="6">
        <f t="shared" si="7"/>
        <v>-8.9580783999999998</v>
      </c>
      <c r="J126" s="6">
        <f t="shared" si="8"/>
        <v>-6.1021833000000001</v>
      </c>
      <c r="L126" s="87">
        <v>9439265000</v>
      </c>
      <c r="M126" s="87">
        <v>-10.804633000000001</v>
      </c>
      <c r="N126" s="87">
        <v>-6.6144781000000004</v>
      </c>
      <c r="R126" s="6">
        <f t="shared" si="9"/>
        <v>9.8344900000000006</v>
      </c>
      <c r="S126" s="6">
        <f t="shared" si="10"/>
        <v>-10.791489</v>
      </c>
      <c r="T126" s="6">
        <f t="shared" si="11"/>
        <v>-6.2595272</v>
      </c>
    </row>
    <row r="127" spans="2:20" x14ac:dyDescent="0.25">
      <c r="B127" s="87">
        <v>9518310000</v>
      </c>
      <c r="C127" s="87">
        <v>-9.0217341999999991</v>
      </c>
      <c r="D127" s="87">
        <v>-5.7390542</v>
      </c>
      <c r="H127" s="6">
        <f t="shared" si="6"/>
        <v>9.9135349999999995</v>
      </c>
      <c r="I127" s="6">
        <f t="shared" si="7"/>
        <v>-8.9147005000000004</v>
      </c>
      <c r="J127" s="6">
        <f t="shared" si="8"/>
        <v>-6.2440753000000004</v>
      </c>
      <c r="L127" s="87">
        <v>9518310000</v>
      </c>
      <c r="M127" s="87">
        <v>-10.845412</v>
      </c>
      <c r="N127" s="87">
        <v>-6.4842763000000003</v>
      </c>
      <c r="R127" s="6">
        <f t="shared" si="9"/>
        <v>9.9135349999999995</v>
      </c>
      <c r="S127" s="6">
        <f t="shared" si="10"/>
        <v>-10.735435000000001</v>
      </c>
      <c r="T127" s="6">
        <f t="shared" si="11"/>
        <v>-6.2936177000000004</v>
      </c>
    </row>
    <row r="128" spans="2:20" x14ac:dyDescent="0.25">
      <c r="B128" s="87">
        <v>9597355000</v>
      </c>
      <c r="C128" s="87">
        <v>-9.0249270999999993</v>
      </c>
      <c r="D128" s="87">
        <v>-5.8006959</v>
      </c>
      <c r="H128" s="6">
        <f t="shared" si="6"/>
        <v>9.9925800000000002</v>
      </c>
      <c r="I128" s="6">
        <f t="shared" si="7"/>
        <v>-8.8547287000000008</v>
      </c>
      <c r="J128" s="6">
        <f t="shared" si="8"/>
        <v>-6.4098306000000003</v>
      </c>
      <c r="L128" s="87">
        <v>9597355000</v>
      </c>
      <c r="M128" s="87">
        <v>-10.860996999999999</v>
      </c>
      <c r="N128" s="87">
        <v>-6.3856815999999998</v>
      </c>
      <c r="R128" s="6">
        <f t="shared" si="9"/>
        <v>9.9925800000000002</v>
      </c>
      <c r="S128" s="6">
        <f t="shared" si="10"/>
        <v>-10.672134</v>
      </c>
      <c r="T128" s="6">
        <f t="shared" si="11"/>
        <v>-6.3576331000000001</v>
      </c>
    </row>
    <row r="129" spans="2:20" x14ac:dyDescent="0.25">
      <c r="B129" s="87">
        <v>9676400000</v>
      </c>
      <c r="C129" s="87">
        <v>-9.0005035000000007</v>
      </c>
      <c r="D129" s="87">
        <v>-5.8670678000000001</v>
      </c>
      <c r="H129" s="6">
        <f t="shared" si="6"/>
        <v>10.071624999999999</v>
      </c>
      <c r="I129" s="6">
        <f t="shared" si="7"/>
        <v>-8.8064231999999993</v>
      </c>
      <c r="J129" s="6">
        <f t="shared" si="8"/>
        <v>-6.6078701000000004</v>
      </c>
      <c r="L129" s="87">
        <v>9676400000</v>
      </c>
      <c r="M129" s="87">
        <v>-10.856039000000001</v>
      </c>
      <c r="N129" s="87">
        <v>-6.3102445999999999</v>
      </c>
      <c r="R129" s="6">
        <f t="shared" si="9"/>
        <v>10.071624999999999</v>
      </c>
      <c r="S129" s="6">
        <f t="shared" si="10"/>
        <v>-10.590439</v>
      </c>
      <c r="T129" s="6">
        <f t="shared" si="11"/>
        <v>-6.4588571000000004</v>
      </c>
    </row>
    <row r="130" spans="2:20" x14ac:dyDescent="0.25">
      <c r="B130" s="87">
        <v>9755445000</v>
      </c>
      <c r="C130" s="87">
        <v>-8.9768399999999993</v>
      </c>
      <c r="D130" s="87">
        <v>-5.9685926</v>
      </c>
      <c r="H130" s="6">
        <f t="shared" si="6"/>
        <v>10.15067</v>
      </c>
      <c r="I130" s="6">
        <f t="shared" si="7"/>
        <v>-8.7519530999999997</v>
      </c>
      <c r="J130" s="6">
        <f t="shared" si="8"/>
        <v>-6.8202008999999997</v>
      </c>
      <c r="L130" s="87">
        <v>9755445000</v>
      </c>
      <c r="M130" s="87">
        <v>-10.830931</v>
      </c>
      <c r="N130" s="87">
        <v>-6.2668489999999997</v>
      </c>
      <c r="R130" s="6">
        <f t="shared" si="9"/>
        <v>10.15067</v>
      </c>
      <c r="S130" s="6">
        <f t="shared" si="10"/>
        <v>-10.500247999999999</v>
      </c>
      <c r="T130" s="6">
        <f t="shared" si="11"/>
        <v>-6.5827675000000001</v>
      </c>
    </row>
    <row r="131" spans="2:20" x14ac:dyDescent="0.25">
      <c r="B131" s="87">
        <v>9834490000</v>
      </c>
      <c r="C131" s="87">
        <v>-8.9580783999999998</v>
      </c>
      <c r="D131" s="87">
        <v>-6.1021833000000001</v>
      </c>
      <c r="H131" s="6">
        <f t="shared" si="6"/>
        <v>10.229715000000001</v>
      </c>
      <c r="I131" s="6">
        <f t="shared" si="7"/>
        <v>-8.6991768</v>
      </c>
      <c r="J131" s="6">
        <f t="shared" si="8"/>
        <v>-7.0513301000000004</v>
      </c>
      <c r="L131" s="87">
        <v>9834490000</v>
      </c>
      <c r="M131" s="87">
        <v>-10.791489</v>
      </c>
      <c r="N131" s="87">
        <v>-6.2595272</v>
      </c>
      <c r="R131" s="6">
        <f t="shared" si="9"/>
        <v>10.229715000000001</v>
      </c>
      <c r="S131" s="6">
        <f t="shared" si="10"/>
        <v>-10.41954</v>
      </c>
      <c r="T131" s="6">
        <f t="shared" si="11"/>
        <v>-6.7206863999999999</v>
      </c>
    </row>
    <row r="132" spans="2:20" x14ac:dyDescent="0.25">
      <c r="B132" s="87">
        <v>9913535000</v>
      </c>
      <c r="C132" s="87">
        <v>-8.9147005000000004</v>
      </c>
      <c r="D132" s="87">
        <v>-6.2440753000000004</v>
      </c>
      <c r="H132" s="6">
        <f t="shared" ref="H132:H195" si="12">B137/1000000000</f>
        <v>10.308759999999999</v>
      </c>
      <c r="I132" s="6">
        <f t="shared" ref="I132:I195" si="13">C137</f>
        <v>-8.6796559999999996</v>
      </c>
      <c r="J132" s="6">
        <f t="shared" ref="J132:J195" si="14">D137</f>
        <v>-7.3303504000000004</v>
      </c>
      <c r="L132" s="87">
        <v>9913535000</v>
      </c>
      <c r="M132" s="87">
        <v>-10.735435000000001</v>
      </c>
      <c r="N132" s="87">
        <v>-6.2936177000000004</v>
      </c>
      <c r="R132" s="6">
        <f t="shared" ref="R132:R195" si="15">L137/1000000000</f>
        <v>10.308759999999999</v>
      </c>
      <c r="S132" s="6">
        <f t="shared" ref="S132:S195" si="16">M137</f>
        <v>-10.333633000000001</v>
      </c>
      <c r="T132" s="6">
        <f t="shared" ref="T132:T195" si="17">N137</f>
        <v>-6.8816084999999996</v>
      </c>
    </row>
    <row r="133" spans="2:20" x14ac:dyDescent="0.25">
      <c r="B133" s="87">
        <v>9992580000</v>
      </c>
      <c r="C133" s="87">
        <v>-8.8547287000000008</v>
      </c>
      <c r="D133" s="87">
        <v>-6.4098306000000003</v>
      </c>
      <c r="H133" s="6">
        <f t="shared" si="12"/>
        <v>10.387805</v>
      </c>
      <c r="I133" s="6">
        <f t="shared" si="13"/>
        <v>-8.6765070000000009</v>
      </c>
      <c r="J133" s="6">
        <f t="shared" si="14"/>
        <v>-7.6555967000000003</v>
      </c>
      <c r="L133" s="87">
        <v>9992580000</v>
      </c>
      <c r="M133" s="87">
        <v>-10.672134</v>
      </c>
      <c r="N133" s="87">
        <v>-6.3576331000000001</v>
      </c>
      <c r="R133" s="6">
        <f t="shared" si="15"/>
        <v>10.387805</v>
      </c>
      <c r="S133" s="6">
        <f t="shared" si="16"/>
        <v>-10.271473</v>
      </c>
      <c r="T133" s="6">
        <f t="shared" si="17"/>
        <v>-7.0549717000000003</v>
      </c>
    </row>
    <row r="134" spans="2:20" x14ac:dyDescent="0.25">
      <c r="B134" s="87">
        <v>10071625000</v>
      </c>
      <c r="C134" s="87">
        <v>-8.8064231999999993</v>
      </c>
      <c r="D134" s="87">
        <v>-6.6078701000000004</v>
      </c>
      <c r="H134" s="6">
        <f t="shared" si="12"/>
        <v>10.466850000000001</v>
      </c>
      <c r="I134" s="6">
        <f t="shared" si="13"/>
        <v>-8.6743374000000006</v>
      </c>
      <c r="J134" s="6">
        <f t="shared" si="14"/>
        <v>-8.0134048</v>
      </c>
      <c r="L134" s="87">
        <v>10071625000</v>
      </c>
      <c r="M134" s="87">
        <v>-10.590439</v>
      </c>
      <c r="N134" s="87">
        <v>-6.4588571000000004</v>
      </c>
      <c r="R134" s="6">
        <f t="shared" si="15"/>
        <v>10.466850000000001</v>
      </c>
      <c r="S134" s="6">
        <f t="shared" si="16"/>
        <v>-10.220484000000001</v>
      </c>
      <c r="T134" s="6">
        <f t="shared" si="17"/>
        <v>-7.2324843000000003</v>
      </c>
    </row>
    <row r="135" spans="2:20" x14ac:dyDescent="0.25">
      <c r="B135" s="87">
        <v>10150670000</v>
      </c>
      <c r="C135" s="87">
        <v>-8.7519530999999997</v>
      </c>
      <c r="D135" s="87">
        <v>-6.8202008999999997</v>
      </c>
      <c r="H135" s="6">
        <f t="shared" si="12"/>
        <v>10.545895</v>
      </c>
      <c r="I135" s="6">
        <f t="shared" si="13"/>
        <v>-8.6937017000000001</v>
      </c>
      <c r="J135" s="6">
        <f t="shared" si="14"/>
        <v>-8.4372635000000002</v>
      </c>
      <c r="L135" s="87">
        <v>10150670000</v>
      </c>
      <c r="M135" s="87">
        <v>-10.500247999999999</v>
      </c>
      <c r="N135" s="87">
        <v>-6.5827675000000001</v>
      </c>
      <c r="R135" s="6">
        <f t="shared" si="15"/>
        <v>10.545895</v>
      </c>
      <c r="S135" s="6">
        <f t="shared" si="16"/>
        <v>-10.173512000000001</v>
      </c>
      <c r="T135" s="6">
        <f t="shared" si="17"/>
        <v>-7.4149313000000001</v>
      </c>
    </row>
    <row r="136" spans="2:20" x14ac:dyDescent="0.25">
      <c r="B136" s="87">
        <v>10229715000</v>
      </c>
      <c r="C136" s="87">
        <v>-8.6991768</v>
      </c>
      <c r="D136" s="87">
        <v>-7.0513301000000004</v>
      </c>
      <c r="H136" s="6">
        <f t="shared" si="12"/>
        <v>10.62494</v>
      </c>
      <c r="I136" s="6">
        <f t="shared" si="13"/>
        <v>-8.7155228000000005</v>
      </c>
      <c r="J136" s="6">
        <f t="shared" si="14"/>
        <v>-8.9432173000000006</v>
      </c>
      <c r="L136" s="87">
        <v>10229715000</v>
      </c>
      <c r="M136" s="87">
        <v>-10.41954</v>
      </c>
      <c r="N136" s="87">
        <v>-6.7206863999999999</v>
      </c>
      <c r="R136" s="6">
        <f t="shared" si="15"/>
        <v>10.62494</v>
      </c>
      <c r="S136" s="6">
        <f t="shared" si="16"/>
        <v>-10.139760000000001</v>
      </c>
      <c r="T136" s="6">
        <f t="shared" si="17"/>
        <v>-7.5934238000000001</v>
      </c>
    </row>
    <row r="137" spans="2:20" x14ac:dyDescent="0.25">
      <c r="B137" s="87">
        <v>10308760000</v>
      </c>
      <c r="C137" s="87">
        <v>-8.6796559999999996</v>
      </c>
      <c r="D137" s="87">
        <v>-7.3303504000000004</v>
      </c>
      <c r="H137" s="6">
        <f t="shared" si="12"/>
        <v>10.703984999999999</v>
      </c>
      <c r="I137" s="6">
        <f t="shared" si="13"/>
        <v>-8.7244329</v>
      </c>
      <c r="J137" s="6">
        <f t="shared" si="14"/>
        <v>-9.5283785000000005</v>
      </c>
      <c r="L137" s="87">
        <v>10308760000</v>
      </c>
      <c r="M137" s="87">
        <v>-10.333633000000001</v>
      </c>
      <c r="N137" s="87">
        <v>-6.8816084999999996</v>
      </c>
      <c r="R137" s="6">
        <f t="shared" si="15"/>
        <v>10.703984999999999</v>
      </c>
      <c r="S137" s="6">
        <f t="shared" si="16"/>
        <v>-10.105675</v>
      </c>
      <c r="T137" s="6">
        <f t="shared" si="17"/>
        <v>-7.7730316999999998</v>
      </c>
    </row>
    <row r="138" spans="2:20" x14ac:dyDescent="0.25">
      <c r="B138" s="87">
        <v>10387805000</v>
      </c>
      <c r="C138" s="87">
        <v>-8.6765070000000009</v>
      </c>
      <c r="D138" s="87">
        <v>-7.6555967000000003</v>
      </c>
      <c r="H138" s="6">
        <f t="shared" si="12"/>
        <v>10.78303</v>
      </c>
      <c r="I138" s="6">
        <f t="shared" si="13"/>
        <v>-8.7470607999999999</v>
      </c>
      <c r="J138" s="6">
        <f t="shared" si="14"/>
        <v>-10.225078999999999</v>
      </c>
      <c r="L138" s="87">
        <v>10387805000</v>
      </c>
      <c r="M138" s="87">
        <v>-10.271473</v>
      </c>
      <c r="N138" s="87">
        <v>-7.0549717000000003</v>
      </c>
      <c r="R138" s="6">
        <f t="shared" si="15"/>
        <v>10.78303</v>
      </c>
      <c r="S138" s="6">
        <f t="shared" si="16"/>
        <v>-10.077621000000001</v>
      </c>
      <c r="T138" s="6">
        <f t="shared" si="17"/>
        <v>-7.9590839999999998</v>
      </c>
    </row>
    <row r="139" spans="2:20" x14ac:dyDescent="0.25">
      <c r="B139" s="87">
        <v>10466850000</v>
      </c>
      <c r="C139" s="87">
        <v>-8.6743374000000006</v>
      </c>
      <c r="D139" s="87">
        <v>-8.0134048</v>
      </c>
      <c r="H139" s="6">
        <f t="shared" si="12"/>
        <v>10.862075000000001</v>
      </c>
      <c r="I139" s="6">
        <f t="shared" si="13"/>
        <v>-8.7780342000000005</v>
      </c>
      <c r="J139" s="6">
        <f t="shared" si="14"/>
        <v>-11.064577</v>
      </c>
      <c r="L139" s="87">
        <v>10466850000</v>
      </c>
      <c r="M139" s="87">
        <v>-10.220484000000001</v>
      </c>
      <c r="N139" s="87">
        <v>-7.2324843000000003</v>
      </c>
      <c r="R139" s="6">
        <f t="shared" si="15"/>
        <v>10.862075000000001</v>
      </c>
      <c r="S139" s="6">
        <f t="shared" si="16"/>
        <v>-10.055559000000001</v>
      </c>
      <c r="T139" s="6">
        <f t="shared" si="17"/>
        <v>-8.1582527000000002</v>
      </c>
    </row>
    <row r="140" spans="2:20" x14ac:dyDescent="0.25">
      <c r="B140" s="87">
        <v>10545895000</v>
      </c>
      <c r="C140" s="87">
        <v>-8.6937017000000001</v>
      </c>
      <c r="D140" s="87">
        <v>-8.4372635000000002</v>
      </c>
      <c r="H140" s="6">
        <f t="shared" si="12"/>
        <v>10.94112</v>
      </c>
      <c r="I140" s="6">
        <f t="shared" si="13"/>
        <v>-8.8002272000000001</v>
      </c>
      <c r="J140" s="6">
        <f t="shared" si="14"/>
        <v>-12.090725000000001</v>
      </c>
      <c r="L140" s="87">
        <v>10545895000</v>
      </c>
      <c r="M140" s="87">
        <v>-10.173512000000001</v>
      </c>
      <c r="N140" s="87">
        <v>-7.4149313000000001</v>
      </c>
      <c r="R140" s="6">
        <f t="shared" si="15"/>
        <v>10.94112</v>
      </c>
      <c r="S140" s="6">
        <f t="shared" si="16"/>
        <v>-10.033272999999999</v>
      </c>
      <c r="T140" s="6">
        <f t="shared" si="17"/>
        <v>-8.3919467999999995</v>
      </c>
    </row>
    <row r="141" spans="2:20" x14ac:dyDescent="0.25">
      <c r="B141" s="87">
        <v>10624940000</v>
      </c>
      <c r="C141" s="87">
        <v>-8.7155228000000005</v>
      </c>
      <c r="D141" s="87">
        <v>-8.9432173000000006</v>
      </c>
      <c r="H141" s="6">
        <f t="shared" si="12"/>
        <v>11.020165</v>
      </c>
      <c r="I141" s="6">
        <f t="shared" si="13"/>
        <v>-8.8160381000000001</v>
      </c>
      <c r="J141" s="6">
        <f t="shared" si="14"/>
        <v>-13.335877999999999</v>
      </c>
      <c r="L141" s="87">
        <v>10624940000</v>
      </c>
      <c r="M141" s="87">
        <v>-10.139760000000001</v>
      </c>
      <c r="N141" s="87">
        <v>-7.5934238000000001</v>
      </c>
      <c r="R141" s="6">
        <f t="shared" si="15"/>
        <v>11.020165</v>
      </c>
      <c r="S141" s="6">
        <f t="shared" si="16"/>
        <v>-10.000348000000001</v>
      </c>
      <c r="T141" s="6">
        <f t="shared" si="17"/>
        <v>-8.6528606000000003</v>
      </c>
    </row>
    <row r="142" spans="2:20" x14ac:dyDescent="0.25">
      <c r="B142" s="87">
        <v>10703985000</v>
      </c>
      <c r="C142" s="87">
        <v>-8.7244329</v>
      </c>
      <c r="D142" s="87">
        <v>-9.5283785000000005</v>
      </c>
      <c r="H142" s="6">
        <f t="shared" si="12"/>
        <v>11.099209999999999</v>
      </c>
      <c r="I142" s="6">
        <f t="shared" si="13"/>
        <v>-8.8540735000000002</v>
      </c>
      <c r="J142" s="6">
        <f t="shared" si="14"/>
        <v>-14.929050999999999</v>
      </c>
      <c r="L142" s="87">
        <v>10703985000</v>
      </c>
      <c r="M142" s="87">
        <v>-10.105675</v>
      </c>
      <c r="N142" s="87">
        <v>-7.7730316999999998</v>
      </c>
      <c r="R142" s="6">
        <f t="shared" si="15"/>
        <v>11.099209999999999</v>
      </c>
      <c r="S142" s="6">
        <f t="shared" si="16"/>
        <v>-9.9702473000000005</v>
      </c>
      <c r="T142" s="6">
        <f t="shared" si="17"/>
        <v>-8.9527234999999994</v>
      </c>
    </row>
    <row r="143" spans="2:20" x14ac:dyDescent="0.25">
      <c r="B143" s="87">
        <v>10783030000</v>
      </c>
      <c r="C143" s="87">
        <v>-8.7470607999999999</v>
      </c>
      <c r="D143" s="87">
        <v>-10.225078999999999</v>
      </c>
      <c r="H143" s="6">
        <f t="shared" si="12"/>
        <v>11.178255</v>
      </c>
      <c r="I143" s="6">
        <f t="shared" si="13"/>
        <v>-8.9183845999999996</v>
      </c>
      <c r="J143" s="6">
        <f t="shared" si="14"/>
        <v>-16.866824999999999</v>
      </c>
      <c r="L143" s="87">
        <v>10783030000</v>
      </c>
      <c r="M143" s="87">
        <v>-10.077621000000001</v>
      </c>
      <c r="N143" s="87">
        <v>-7.9590839999999998</v>
      </c>
      <c r="R143" s="6">
        <f t="shared" si="15"/>
        <v>11.178255</v>
      </c>
      <c r="S143" s="6">
        <f t="shared" si="16"/>
        <v>-9.9450330999999998</v>
      </c>
      <c r="T143" s="6">
        <f t="shared" si="17"/>
        <v>-9.3209876999999999</v>
      </c>
    </row>
    <row r="144" spans="2:20" x14ac:dyDescent="0.25">
      <c r="B144" s="87">
        <v>10862075000</v>
      </c>
      <c r="C144" s="87">
        <v>-8.7780342000000005</v>
      </c>
      <c r="D144" s="87">
        <v>-11.064577</v>
      </c>
      <c r="H144" s="6">
        <f t="shared" si="12"/>
        <v>11.257300000000001</v>
      </c>
      <c r="I144" s="6">
        <f t="shared" si="13"/>
        <v>-8.9965457999999998</v>
      </c>
      <c r="J144" s="6">
        <f t="shared" si="14"/>
        <v>-18.521614</v>
      </c>
      <c r="L144" s="87">
        <v>10862075000</v>
      </c>
      <c r="M144" s="87">
        <v>-10.055559000000001</v>
      </c>
      <c r="N144" s="87">
        <v>-8.1582527000000002</v>
      </c>
      <c r="R144" s="6">
        <f t="shared" si="15"/>
        <v>11.257300000000001</v>
      </c>
      <c r="S144" s="6">
        <f t="shared" si="16"/>
        <v>-9.9189425</v>
      </c>
      <c r="T144" s="6">
        <f t="shared" si="17"/>
        <v>-9.7474126999999999</v>
      </c>
    </row>
    <row r="145" spans="2:20" x14ac:dyDescent="0.25">
      <c r="B145" s="87">
        <v>10941120000</v>
      </c>
      <c r="C145" s="87">
        <v>-8.8002272000000001</v>
      </c>
      <c r="D145" s="87">
        <v>-12.090725000000001</v>
      </c>
      <c r="H145" s="6">
        <f t="shared" si="12"/>
        <v>11.336345</v>
      </c>
      <c r="I145" s="6">
        <f t="shared" si="13"/>
        <v>-9.0861844999999999</v>
      </c>
      <c r="J145" s="6">
        <f t="shared" si="14"/>
        <v>-19.582530999999999</v>
      </c>
      <c r="L145" s="87">
        <v>10941120000</v>
      </c>
      <c r="M145" s="87">
        <v>-10.033272999999999</v>
      </c>
      <c r="N145" s="87">
        <v>-8.3919467999999995</v>
      </c>
      <c r="R145" s="6">
        <f t="shared" si="15"/>
        <v>11.336345</v>
      </c>
      <c r="S145" s="6">
        <f t="shared" si="16"/>
        <v>-9.8814468000000009</v>
      </c>
      <c r="T145" s="6">
        <f t="shared" si="17"/>
        <v>-10.2576</v>
      </c>
    </row>
    <row r="146" spans="2:20" x14ac:dyDescent="0.25">
      <c r="B146" s="87">
        <v>11020165000</v>
      </c>
      <c r="C146" s="87">
        <v>-8.8160381000000001</v>
      </c>
      <c r="D146" s="87">
        <v>-13.335877999999999</v>
      </c>
      <c r="H146" s="6">
        <f t="shared" si="12"/>
        <v>11.41539</v>
      </c>
      <c r="I146" s="6">
        <f t="shared" si="13"/>
        <v>-9.1974324999999997</v>
      </c>
      <c r="J146" s="6">
        <f t="shared" si="14"/>
        <v>-20.182538999999998</v>
      </c>
      <c r="L146" s="87">
        <v>11020165000</v>
      </c>
      <c r="M146" s="87">
        <v>-10.000348000000001</v>
      </c>
      <c r="N146" s="87">
        <v>-8.6528606000000003</v>
      </c>
      <c r="R146" s="6">
        <f t="shared" si="15"/>
        <v>11.41539</v>
      </c>
      <c r="S146" s="6">
        <f t="shared" si="16"/>
        <v>-9.8445529999999994</v>
      </c>
      <c r="T146" s="6">
        <f t="shared" si="17"/>
        <v>-10.859448</v>
      </c>
    </row>
    <row r="147" spans="2:20" x14ac:dyDescent="0.25">
      <c r="B147" s="87">
        <v>11099210000</v>
      </c>
      <c r="C147" s="87">
        <v>-8.8540735000000002</v>
      </c>
      <c r="D147" s="87">
        <v>-14.929050999999999</v>
      </c>
      <c r="H147" s="6">
        <f t="shared" si="12"/>
        <v>11.494434999999999</v>
      </c>
      <c r="I147" s="6">
        <f t="shared" si="13"/>
        <v>-9.3238982999999998</v>
      </c>
      <c r="J147" s="6">
        <f t="shared" si="14"/>
        <v>-20.359439999999999</v>
      </c>
      <c r="L147" s="87">
        <v>11099210000</v>
      </c>
      <c r="M147" s="87">
        <v>-9.9702473000000005</v>
      </c>
      <c r="N147" s="87">
        <v>-8.9527234999999994</v>
      </c>
      <c r="R147" s="6">
        <f t="shared" si="15"/>
        <v>11.494434999999999</v>
      </c>
      <c r="S147" s="6">
        <f t="shared" si="16"/>
        <v>-9.8148745999999996</v>
      </c>
      <c r="T147" s="6">
        <f t="shared" si="17"/>
        <v>-11.577590000000001</v>
      </c>
    </row>
    <row r="148" spans="2:20" x14ac:dyDescent="0.25">
      <c r="B148" s="87">
        <v>11178255000</v>
      </c>
      <c r="C148" s="87">
        <v>-8.9183845999999996</v>
      </c>
      <c r="D148" s="87">
        <v>-16.866824999999999</v>
      </c>
      <c r="H148" s="6">
        <f t="shared" si="12"/>
        <v>11.57348</v>
      </c>
      <c r="I148" s="6">
        <f t="shared" si="13"/>
        <v>-9.4668931999999995</v>
      </c>
      <c r="J148" s="6">
        <f t="shared" si="14"/>
        <v>-20.153191</v>
      </c>
      <c r="L148" s="87">
        <v>11178255000</v>
      </c>
      <c r="M148" s="87">
        <v>-9.9450330999999998</v>
      </c>
      <c r="N148" s="87">
        <v>-9.3209876999999999</v>
      </c>
      <c r="R148" s="6">
        <f t="shared" si="15"/>
        <v>11.57348</v>
      </c>
      <c r="S148" s="6">
        <f t="shared" si="16"/>
        <v>-9.7772856000000008</v>
      </c>
      <c r="T148" s="6">
        <f t="shared" si="17"/>
        <v>-12.406013</v>
      </c>
    </row>
    <row r="149" spans="2:20" x14ac:dyDescent="0.25">
      <c r="B149" s="87">
        <v>11257300000</v>
      </c>
      <c r="C149" s="87">
        <v>-8.9965457999999998</v>
      </c>
      <c r="D149" s="87">
        <v>-18.521614</v>
      </c>
      <c r="H149" s="6">
        <f t="shared" si="12"/>
        <v>11.652525000000001</v>
      </c>
      <c r="I149" s="6">
        <f t="shared" si="13"/>
        <v>-9.6371918000000001</v>
      </c>
      <c r="J149" s="6">
        <f t="shared" si="14"/>
        <v>-19.545200000000001</v>
      </c>
      <c r="L149" s="87">
        <v>11257300000</v>
      </c>
      <c r="M149" s="87">
        <v>-9.9189425</v>
      </c>
      <c r="N149" s="87">
        <v>-9.7474126999999999</v>
      </c>
      <c r="R149" s="6">
        <f t="shared" si="15"/>
        <v>11.652525000000001</v>
      </c>
      <c r="S149" s="6">
        <f t="shared" si="16"/>
        <v>-9.7428331000000004</v>
      </c>
      <c r="T149" s="6">
        <f t="shared" si="17"/>
        <v>-13.383789999999999</v>
      </c>
    </row>
    <row r="150" spans="2:20" x14ac:dyDescent="0.25">
      <c r="B150" s="87">
        <v>11336345000</v>
      </c>
      <c r="C150" s="87">
        <v>-9.0861844999999999</v>
      </c>
      <c r="D150" s="87">
        <v>-19.582530999999999</v>
      </c>
      <c r="H150" s="6">
        <f t="shared" si="12"/>
        <v>11.73157</v>
      </c>
      <c r="I150" s="6">
        <f t="shared" si="13"/>
        <v>-9.8252763999999999</v>
      </c>
      <c r="J150" s="6">
        <f t="shared" si="14"/>
        <v>-18.519390000000001</v>
      </c>
      <c r="L150" s="87">
        <v>11336345000</v>
      </c>
      <c r="M150" s="87">
        <v>-9.8814468000000009</v>
      </c>
      <c r="N150" s="87">
        <v>-10.2576</v>
      </c>
      <c r="R150" s="6">
        <f t="shared" si="15"/>
        <v>11.73157</v>
      </c>
      <c r="S150" s="6">
        <f t="shared" si="16"/>
        <v>-9.7259835999999993</v>
      </c>
      <c r="T150" s="6">
        <f t="shared" si="17"/>
        <v>-14.554593000000001</v>
      </c>
    </row>
    <row r="151" spans="2:20" x14ac:dyDescent="0.25">
      <c r="B151" s="87">
        <v>11415390000</v>
      </c>
      <c r="C151" s="87">
        <v>-9.1974324999999997</v>
      </c>
      <c r="D151" s="87">
        <v>-20.182538999999998</v>
      </c>
      <c r="H151" s="6">
        <f t="shared" si="12"/>
        <v>11.810615</v>
      </c>
      <c r="I151" s="6">
        <f t="shared" si="13"/>
        <v>-10.032788</v>
      </c>
      <c r="J151" s="6">
        <f t="shared" si="14"/>
        <v>-16.975344</v>
      </c>
      <c r="L151" s="87">
        <v>11415390000</v>
      </c>
      <c r="M151" s="87">
        <v>-9.8445529999999994</v>
      </c>
      <c r="N151" s="87">
        <v>-10.859448</v>
      </c>
      <c r="R151" s="6">
        <f t="shared" si="15"/>
        <v>11.810615</v>
      </c>
      <c r="S151" s="6">
        <f t="shared" si="16"/>
        <v>-9.7137556000000007</v>
      </c>
      <c r="T151" s="6">
        <f t="shared" si="17"/>
        <v>-15.995582000000001</v>
      </c>
    </row>
    <row r="152" spans="2:20" x14ac:dyDescent="0.25">
      <c r="B152" s="87">
        <v>11494435000</v>
      </c>
      <c r="C152" s="87">
        <v>-9.3238982999999998</v>
      </c>
      <c r="D152" s="87">
        <v>-20.359439999999999</v>
      </c>
      <c r="H152" s="6">
        <f t="shared" si="12"/>
        <v>11.889659999999999</v>
      </c>
      <c r="I152" s="6">
        <f t="shared" si="13"/>
        <v>-10.263934000000001</v>
      </c>
      <c r="J152" s="6">
        <f t="shared" si="14"/>
        <v>-14.919186</v>
      </c>
      <c r="L152" s="87">
        <v>11494435000</v>
      </c>
      <c r="M152" s="87">
        <v>-9.8148745999999996</v>
      </c>
      <c r="N152" s="87">
        <v>-11.577590000000001</v>
      </c>
      <c r="R152" s="6">
        <f t="shared" si="15"/>
        <v>11.889659999999999</v>
      </c>
      <c r="S152" s="6">
        <f t="shared" si="16"/>
        <v>-9.7065886999999993</v>
      </c>
      <c r="T152" s="6">
        <f t="shared" si="17"/>
        <v>-17.862221000000002</v>
      </c>
    </row>
    <row r="153" spans="2:20" x14ac:dyDescent="0.25">
      <c r="B153" s="87">
        <v>11573480000</v>
      </c>
      <c r="C153" s="87">
        <v>-9.4668931999999995</v>
      </c>
      <c r="D153" s="87">
        <v>-20.153191</v>
      </c>
      <c r="H153" s="6">
        <f t="shared" si="12"/>
        <v>11.968705</v>
      </c>
      <c r="I153" s="6">
        <f t="shared" si="13"/>
        <v>-10.522773000000001</v>
      </c>
      <c r="J153" s="6">
        <f t="shared" si="14"/>
        <v>-12.974504</v>
      </c>
      <c r="L153" s="87">
        <v>11573480000</v>
      </c>
      <c r="M153" s="87">
        <v>-9.7772856000000008</v>
      </c>
      <c r="N153" s="87">
        <v>-12.406013</v>
      </c>
      <c r="R153" s="6">
        <f t="shared" si="15"/>
        <v>11.968705</v>
      </c>
      <c r="S153" s="6">
        <f t="shared" si="16"/>
        <v>-9.7269974000000001</v>
      </c>
      <c r="T153" s="6">
        <f t="shared" si="17"/>
        <v>-20.674140999999999</v>
      </c>
    </row>
    <row r="154" spans="2:20" x14ac:dyDescent="0.25">
      <c r="B154" s="87">
        <v>11652525000</v>
      </c>
      <c r="C154" s="87">
        <v>-9.6371918000000001</v>
      </c>
      <c r="D154" s="87">
        <v>-19.545200000000001</v>
      </c>
      <c r="H154" s="6">
        <f t="shared" si="12"/>
        <v>12.047750000000001</v>
      </c>
      <c r="I154" s="6">
        <f t="shared" si="13"/>
        <v>-10.805493999999999</v>
      </c>
      <c r="J154" s="6">
        <f t="shared" si="14"/>
        <v>-11.452154</v>
      </c>
      <c r="L154" s="87">
        <v>11652525000</v>
      </c>
      <c r="M154" s="87">
        <v>-9.7428331000000004</v>
      </c>
      <c r="N154" s="87">
        <v>-13.383789999999999</v>
      </c>
      <c r="R154" s="6">
        <f t="shared" si="15"/>
        <v>12.047750000000001</v>
      </c>
      <c r="S154" s="6">
        <f t="shared" si="16"/>
        <v>-9.7659091999999994</v>
      </c>
      <c r="T154" s="6">
        <f t="shared" si="17"/>
        <v>-23.365534</v>
      </c>
    </row>
    <row r="155" spans="2:20" x14ac:dyDescent="0.25">
      <c r="B155" s="87">
        <v>11731570000</v>
      </c>
      <c r="C155" s="87">
        <v>-9.8252763999999999</v>
      </c>
      <c r="D155" s="87">
        <v>-18.519390000000001</v>
      </c>
      <c r="H155" s="6">
        <f t="shared" si="12"/>
        <v>12.126795</v>
      </c>
      <c r="I155" s="6">
        <f t="shared" si="13"/>
        <v>-11.123993</v>
      </c>
      <c r="J155" s="6">
        <f t="shared" si="14"/>
        <v>-10.215467</v>
      </c>
      <c r="L155" s="87">
        <v>11731570000</v>
      </c>
      <c r="M155" s="87">
        <v>-9.7259835999999993</v>
      </c>
      <c r="N155" s="87">
        <v>-14.554593000000001</v>
      </c>
      <c r="R155" s="6">
        <f t="shared" si="15"/>
        <v>12.126795</v>
      </c>
      <c r="S155" s="6">
        <f t="shared" si="16"/>
        <v>-9.8078585</v>
      </c>
      <c r="T155" s="6">
        <f t="shared" si="17"/>
        <v>-24.95233</v>
      </c>
    </row>
    <row r="156" spans="2:20" x14ac:dyDescent="0.25">
      <c r="B156" s="87">
        <v>11810615000</v>
      </c>
      <c r="C156" s="87">
        <v>-10.032788</v>
      </c>
      <c r="D156" s="87">
        <v>-16.975344</v>
      </c>
      <c r="H156" s="6">
        <f t="shared" si="12"/>
        <v>12.20584</v>
      </c>
      <c r="I156" s="6">
        <f t="shared" si="13"/>
        <v>-11.463682</v>
      </c>
      <c r="J156" s="6">
        <f t="shared" si="14"/>
        <v>-9.2006902999999998</v>
      </c>
      <c r="L156" s="87">
        <v>11810615000</v>
      </c>
      <c r="M156" s="87">
        <v>-9.7137556000000007</v>
      </c>
      <c r="N156" s="87">
        <v>-15.995582000000001</v>
      </c>
      <c r="R156" s="6">
        <f t="shared" si="15"/>
        <v>12.20584</v>
      </c>
      <c r="S156" s="6">
        <f t="shared" si="16"/>
        <v>-9.8688535999999996</v>
      </c>
      <c r="T156" s="6">
        <f t="shared" si="17"/>
        <v>-25.9251</v>
      </c>
    </row>
    <row r="157" spans="2:20" x14ac:dyDescent="0.25">
      <c r="B157" s="87">
        <v>11889660000</v>
      </c>
      <c r="C157" s="87">
        <v>-10.263934000000001</v>
      </c>
      <c r="D157" s="87">
        <v>-14.919186</v>
      </c>
      <c r="H157" s="6">
        <f t="shared" si="12"/>
        <v>12.284884999999999</v>
      </c>
      <c r="I157" s="6">
        <f t="shared" si="13"/>
        <v>-11.829338999999999</v>
      </c>
      <c r="J157" s="6">
        <f t="shared" si="14"/>
        <v>-8.3513202999999994</v>
      </c>
      <c r="L157" s="87">
        <v>11889660000</v>
      </c>
      <c r="M157" s="87">
        <v>-9.7065886999999993</v>
      </c>
      <c r="N157" s="87">
        <v>-17.862221000000002</v>
      </c>
      <c r="R157" s="6">
        <f t="shared" si="15"/>
        <v>12.284884999999999</v>
      </c>
      <c r="S157" s="6">
        <f t="shared" si="16"/>
        <v>-9.9496803000000007</v>
      </c>
      <c r="T157" s="6">
        <f t="shared" si="17"/>
        <v>-26.442060000000001</v>
      </c>
    </row>
    <row r="158" spans="2:20" x14ac:dyDescent="0.25">
      <c r="B158" s="87">
        <v>11968705000</v>
      </c>
      <c r="C158" s="87">
        <v>-10.522773000000001</v>
      </c>
      <c r="D158" s="87">
        <v>-12.974504</v>
      </c>
      <c r="H158" s="6">
        <f t="shared" si="12"/>
        <v>12.36393</v>
      </c>
      <c r="I158" s="6">
        <f t="shared" si="13"/>
        <v>-12.212861999999999</v>
      </c>
      <c r="J158" s="6">
        <f t="shared" si="14"/>
        <v>-7.6344662000000003</v>
      </c>
      <c r="L158" s="87">
        <v>11968705000</v>
      </c>
      <c r="M158" s="87">
        <v>-9.7269974000000001</v>
      </c>
      <c r="N158" s="87">
        <v>-20.674140999999999</v>
      </c>
      <c r="R158" s="6">
        <f t="shared" si="15"/>
        <v>12.36393</v>
      </c>
      <c r="S158" s="6">
        <f t="shared" si="16"/>
        <v>-10.031433</v>
      </c>
      <c r="T158" s="6">
        <f t="shared" si="17"/>
        <v>-26.537936999999999</v>
      </c>
    </row>
    <row r="159" spans="2:20" x14ac:dyDescent="0.25">
      <c r="B159" s="87">
        <v>12047750000</v>
      </c>
      <c r="C159" s="87">
        <v>-10.805493999999999</v>
      </c>
      <c r="D159" s="87">
        <v>-11.452154</v>
      </c>
      <c r="H159" s="6">
        <f t="shared" si="12"/>
        <v>12.442975000000001</v>
      </c>
      <c r="I159" s="6">
        <f t="shared" si="13"/>
        <v>-12.619505999999999</v>
      </c>
      <c r="J159" s="6">
        <f t="shared" si="14"/>
        <v>-7.0165458000000003</v>
      </c>
      <c r="L159" s="87">
        <v>12047750000</v>
      </c>
      <c r="M159" s="87">
        <v>-9.7659091999999994</v>
      </c>
      <c r="N159" s="87">
        <v>-23.365534</v>
      </c>
      <c r="R159" s="6">
        <f t="shared" si="15"/>
        <v>12.442975000000001</v>
      </c>
      <c r="S159" s="6">
        <f t="shared" si="16"/>
        <v>-10.140059000000001</v>
      </c>
      <c r="T159" s="6">
        <f t="shared" si="17"/>
        <v>-26.190778999999999</v>
      </c>
    </row>
    <row r="160" spans="2:20" x14ac:dyDescent="0.25">
      <c r="B160" s="87">
        <v>12126795000</v>
      </c>
      <c r="C160" s="87">
        <v>-11.123993</v>
      </c>
      <c r="D160" s="87">
        <v>-10.215467</v>
      </c>
      <c r="H160" s="6">
        <f t="shared" si="12"/>
        <v>12.522019999999999</v>
      </c>
      <c r="I160" s="6">
        <f t="shared" si="13"/>
        <v>-13.052407000000001</v>
      </c>
      <c r="J160" s="6">
        <f t="shared" si="14"/>
        <v>-6.4791917999999997</v>
      </c>
      <c r="L160" s="87">
        <v>12126795000</v>
      </c>
      <c r="M160" s="87">
        <v>-9.8078585</v>
      </c>
      <c r="N160" s="87">
        <v>-24.95233</v>
      </c>
      <c r="R160" s="6">
        <f t="shared" si="15"/>
        <v>12.522019999999999</v>
      </c>
      <c r="S160" s="6">
        <f t="shared" si="16"/>
        <v>-10.337059</v>
      </c>
      <c r="T160" s="6">
        <f t="shared" si="17"/>
        <v>-25.362901999999998</v>
      </c>
    </row>
    <row r="161" spans="2:20" x14ac:dyDescent="0.25">
      <c r="B161" s="87">
        <v>12205840000</v>
      </c>
      <c r="C161" s="87">
        <v>-11.463682</v>
      </c>
      <c r="D161" s="87">
        <v>-9.2006902999999998</v>
      </c>
      <c r="H161" s="6">
        <f t="shared" si="12"/>
        <v>12.601065</v>
      </c>
      <c r="I161" s="6">
        <f t="shared" si="13"/>
        <v>-13.507489</v>
      </c>
      <c r="J161" s="6">
        <f t="shared" si="14"/>
        <v>-6.0104651000000002</v>
      </c>
      <c r="L161" s="87">
        <v>12205840000</v>
      </c>
      <c r="M161" s="87">
        <v>-9.8688535999999996</v>
      </c>
      <c r="N161" s="87">
        <v>-25.9251</v>
      </c>
      <c r="R161" s="6">
        <f t="shared" si="15"/>
        <v>12.601065</v>
      </c>
      <c r="S161" s="6">
        <f t="shared" si="16"/>
        <v>-10.603382</v>
      </c>
      <c r="T161" s="6">
        <f t="shared" si="17"/>
        <v>-23.659566999999999</v>
      </c>
    </row>
    <row r="162" spans="2:20" x14ac:dyDescent="0.25">
      <c r="B162" s="87">
        <v>12284885000</v>
      </c>
      <c r="C162" s="87">
        <v>-11.829338999999999</v>
      </c>
      <c r="D162" s="87">
        <v>-8.3513202999999994</v>
      </c>
      <c r="H162" s="6">
        <f t="shared" si="12"/>
        <v>12.680110000000001</v>
      </c>
      <c r="I162" s="6">
        <f t="shared" si="13"/>
        <v>-13.976108999999999</v>
      </c>
      <c r="J162" s="6">
        <f t="shared" si="14"/>
        <v>-5.5952792000000002</v>
      </c>
      <c r="L162" s="87">
        <v>12284885000</v>
      </c>
      <c r="M162" s="87">
        <v>-9.9496803000000007</v>
      </c>
      <c r="N162" s="87">
        <v>-26.442060000000001</v>
      </c>
      <c r="R162" s="6">
        <f t="shared" si="15"/>
        <v>12.680110000000001</v>
      </c>
      <c r="S162" s="6">
        <f t="shared" si="16"/>
        <v>-10.923038</v>
      </c>
      <c r="T162" s="6">
        <f t="shared" si="17"/>
        <v>-20.740469000000001</v>
      </c>
    </row>
    <row r="163" spans="2:20" x14ac:dyDescent="0.25">
      <c r="B163" s="87">
        <v>12363930000</v>
      </c>
      <c r="C163" s="87">
        <v>-12.212861999999999</v>
      </c>
      <c r="D163" s="87">
        <v>-7.6344662000000003</v>
      </c>
      <c r="H163" s="6">
        <f t="shared" si="12"/>
        <v>12.759155</v>
      </c>
      <c r="I163" s="6">
        <f t="shared" si="13"/>
        <v>-14.472339</v>
      </c>
      <c r="J163" s="6">
        <f t="shared" si="14"/>
        <v>-5.2275857999999999</v>
      </c>
      <c r="L163" s="87">
        <v>12363930000</v>
      </c>
      <c r="M163" s="87">
        <v>-10.031433</v>
      </c>
      <c r="N163" s="87">
        <v>-26.537936999999999</v>
      </c>
      <c r="R163" s="6">
        <f t="shared" si="15"/>
        <v>12.759155</v>
      </c>
      <c r="S163" s="6">
        <f t="shared" si="16"/>
        <v>-12.492195000000001</v>
      </c>
      <c r="T163" s="6">
        <f t="shared" si="17"/>
        <v>-17.801205</v>
      </c>
    </row>
    <row r="164" spans="2:20" x14ac:dyDescent="0.25">
      <c r="B164" s="87">
        <v>12442975000</v>
      </c>
      <c r="C164" s="87">
        <v>-12.619505999999999</v>
      </c>
      <c r="D164" s="87">
        <v>-7.0165458000000003</v>
      </c>
      <c r="H164" s="6">
        <f t="shared" si="12"/>
        <v>12.838200000000001</v>
      </c>
      <c r="I164" s="6">
        <f t="shared" si="13"/>
        <v>-14.982448</v>
      </c>
      <c r="J164" s="6">
        <f t="shared" si="14"/>
        <v>-4.9025420999999998</v>
      </c>
      <c r="L164" s="87">
        <v>12442975000</v>
      </c>
      <c r="M164" s="87">
        <v>-10.140059000000001</v>
      </c>
      <c r="N164" s="87">
        <v>-26.190778999999999</v>
      </c>
      <c r="R164" s="6">
        <f t="shared" si="15"/>
        <v>12.838200000000001</v>
      </c>
      <c r="S164" s="6">
        <f t="shared" si="16"/>
        <v>-16.187666</v>
      </c>
      <c r="T164" s="6">
        <f t="shared" si="17"/>
        <v>-15.768762000000001</v>
      </c>
    </row>
    <row r="165" spans="2:20" x14ac:dyDescent="0.25">
      <c r="B165" s="87">
        <v>12522020000</v>
      </c>
      <c r="C165" s="87">
        <v>-13.052407000000001</v>
      </c>
      <c r="D165" s="87">
        <v>-6.4791917999999997</v>
      </c>
      <c r="H165" s="6">
        <f t="shared" si="12"/>
        <v>12.917244999999999</v>
      </c>
      <c r="I165" s="6">
        <f t="shared" si="13"/>
        <v>-15.501607</v>
      </c>
      <c r="J165" s="6">
        <f t="shared" si="14"/>
        <v>-4.6106911000000004</v>
      </c>
      <c r="L165" s="87">
        <v>12522020000</v>
      </c>
      <c r="M165" s="87">
        <v>-10.337059</v>
      </c>
      <c r="N165" s="87">
        <v>-25.362901999999998</v>
      </c>
      <c r="R165" s="6">
        <f t="shared" si="15"/>
        <v>12.917244999999999</v>
      </c>
      <c r="S165" s="6">
        <f t="shared" si="16"/>
        <v>-19.111622000000001</v>
      </c>
      <c r="T165" s="6">
        <f t="shared" si="17"/>
        <v>-14.15314</v>
      </c>
    </row>
    <row r="166" spans="2:20" x14ac:dyDescent="0.25">
      <c r="B166" s="87">
        <v>12601065000</v>
      </c>
      <c r="C166" s="87">
        <v>-13.507489</v>
      </c>
      <c r="D166" s="87">
        <v>-6.0104651000000002</v>
      </c>
      <c r="H166" s="6">
        <f t="shared" si="12"/>
        <v>12.99629</v>
      </c>
      <c r="I166" s="6">
        <f t="shared" si="13"/>
        <v>-16.048693</v>
      </c>
      <c r="J166" s="6">
        <f t="shared" si="14"/>
        <v>-4.3545360999999998</v>
      </c>
      <c r="L166" s="87">
        <v>12601065000</v>
      </c>
      <c r="M166" s="87">
        <v>-10.603382</v>
      </c>
      <c r="N166" s="87">
        <v>-23.659566999999999</v>
      </c>
      <c r="R166" s="6">
        <f t="shared" si="15"/>
        <v>12.99629</v>
      </c>
      <c r="S166" s="6">
        <f t="shared" si="16"/>
        <v>-24.067625</v>
      </c>
      <c r="T166" s="6">
        <f t="shared" si="17"/>
        <v>-12.823530999999999</v>
      </c>
    </row>
    <row r="167" spans="2:20" x14ac:dyDescent="0.25">
      <c r="B167" s="87">
        <v>12680110000</v>
      </c>
      <c r="C167" s="87">
        <v>-13.976108999999999</v>
      </c>
      <c r="D167" s="87">
        <v>-5.5952792000000002</v>
      </c>
      <c r="H167" s="6">
        <f t="shared" si="12"/>
        <v>13.075335000000001</v>
      </c>
      <c r="I167" s="6">
        <f t="shared" si="13"/>
        <v>-16.610095999999999</v>
      </c>
      <c r="J167" s="6">
        <f t="shared" si="14"/>
        <v>-4.1233205999999996</v>
      </c>
      <c r="L167" s="87">
        <v>12680110000</v>
      </c>
      <c r="M167" s="87">
        <v>-10.923038</v>
      </c>
      <c r="N167" s="87">
        <v>-20.740469000000001</v>
      </c>
      <c r="R167" s="6">
        <f t="shared" si="15"/>
        <v>13.075335000000001</v>
      </c>
      <c r="S167" s="6">
        <f t="shared" si="16"/>
        <v>-32.444381999999997</v>
      </c>
      <c r="T167" s="6">
        <f t="shared" si="17"/>
        <v>-11.691812000000001</v>
      </c>
    </row>
    <row r="168" spans="2:20" x14ac:dyDescent="0.25">
      <c r="B168" s="87">
        <v>12759155000</v>
      </c>
      <c r="C168" s="87">
        <v>-14.472339</v>
      </c>
      <c r="D168" s="87">
        <v>-5.2275857999999999</v>
      </c>
      <c r="H168" s="6">
        <f t="shared" si="12"/>
        <v>13.15438</v>
      </c>
      <c r="I168" s="6">
        <f t="shared" si="13"/>
        <v>-17.186357000000001</v>
      </c>
      <c r="J168" s="6">
        <f t="shared" si="14"/>
        <v>-3.9184809</v>
      </c>
      <c r="L168" s="87">
        <v>12759155000</v>
      </c>
      <c r="M168" s="87">
        <v>-12.492195000000001</v>
      </c>
      <c r="N168" s="87">
        <v>-17.801205</v>
      </c>
      <c r="R168" s="6">
        <f t="shared" si="15"/>
        <v>13.15438</v>
      </c>
      <c r="S168" s="6">
        <f t="shared" si="16"/>
        <v>-39.80489</v>
      </c>
      <c r="T168" s="6">
        <f t="shared" si="17"/>
        <v>-10.749513</v>
      </c>
    </row>
    <row r="169" spans="2:20" x14ac:dyDescent="0.25">
      <c r="B169" s="87">
        <v>12838200000</v>
      </c>
      <c r="C169" s="87">
        <v>-14.982448</v>
      </c>
      <c r="D169" s="87">
        <v>-4.9025420999999998</v>
      </c>
      <c r="H169" s="6">
        <f t="shared" si="12"/>
        <v>13.233425</v>
      </c>
      <c r="I169" s="6">
        <f t="shared" si="13"/>
        <v>-17.778666000000001</v>
      </c>
      <c r="J169" s="6">
        <f t="shared" si="14"/>
        <v>-3.7343272999999999</v>
      </c>
      <c r="L169" s="87">
        <v>12838200000</v>
      </c>
      <c r="M169" s="87">
        <v>-16.187666</v>
      </c>
      <c r="N169" s="87">
        <v>-15.768762000000001</v>
      </c>
      <c r="R169" s="6">
        <f t="shared" si="15"/>
        <v>13.233425</v>
      </c>
      <c r="S169" s="6">
        <f t="shared" si="16"/>
        <v>-45.203789</v>
      </c>
      <c r="T169" s="6">
        <f t="shared" si="17"/>
        <v>-9.9541196999999997</v>
      </c>
    </row>
    <row r="170" spans="2:20" x14ac:dyDescent="0.25">
      <c r="B170" s="87">
        <v>12917245000</v>
      </c>
      <c r="C170" s="87">
        <v>-15.501607</v>
      </c>
      <c r="D170" s="87">
        <v>-4.6106911000000004</v>
      </c>
      <c r="H170" s="6">
        <f t="shared" si="12"/>
        <v>13.312469999999999</v>
      </c>
      <c r="I170" s="6">
        <f t="shared" si="13"/>
        <v>-18.382994</v>
      </c>
      <c r="J170" s="6">
        <f t="shared" si="14"/>
        <v>-3.5699337</v>
      </c>
      <c r="L170" s="87">
        <v>12917245000</v>
      </c>
      <c r="M170" s="87">
        <v>-19.111622000000001</v>
      </c>
      <c r="N170" s="87">
        <v>-14.15314</v>
      </c>
      <c r="R170" s="6">
        <f t="shared" si="15"/>
        <v>13.312469999999999</v>
      </c>
      <c r="S170" s="6">
        <f t="shared" si="16"/>
        <v>-51.279713000000001</v>
      </c>
      <c r="T170" s="6">
        <f t="shared" si="17"/>
        <v>-9.5218153000000001</v>
      </c>
    </row>
    <row r="171" spans="2:20" x14ac:dyDescent="0.25">
      <c r="B171" s="87">
        <v>12996290000</v>
      </c>
      <c r="C171" s="87">
        <v>-16.048693</v>
      </c>
      <c r="D171" s="87">
        <v>-4.3545360999999998</v>
      </c>
      <c r="H171" s="6">
        <f t="shared" si="12"/>
        <v>13.391515</v>
      </c>
      <c r="I171" s="6">
        <f t="shared" si="13"/>
        <v>-18.998569</v>
      </c>
      <c r="J171" s="6">
        <f t="shared" si="14"/>
        <v>-3.4235232</v>
      </c>
      <c r="L171" s="87">
        <v>12996290000</v>
      </c>
      <c r="M171" s="87">
        <v>-24.067625</v>
      </c>
      <c r="N171" s="87">
        <v>-12.823530999999999</v>
      </c>
      <c r="R171" s="6">
        <f t="shared" si="15"/>
        <v>13.391515</v>
      </c>
      <c r="S171" s="6">
        <f t="shared" si="16"/>
        <v>-55.577148000000001</v>
      </c>
      <c r="T171" s="6">
        <f t="shared" si="17"/>
        <v>-9.2891473999999992</v>
      </c>
    </row>
    <row r="172" spans="2:20" x14ac:dyDescent="0.25">
      <c r="B172" s="87">
        <v>13075335000</v>
      </c>
      <c r="C172" s="87">
        <v>-16.610095999999999</v>
      </c>
      <c r="D172" s="87">
        <v>-4.1233205999999996</v>
      </c>
      <c r="H172" s="6">
        <f t="shared" si="12"/>
        <v>13.470560000000001</v>
      </c>
      <c r="I172" s="6">
        <f t="shared" si="13"/>
        <v>-19.636921000000001</v>
      </c>
      <c r="J172" s="6">
        <f t="shared" si="14"/>
        <v>-3.2954926000000002</v>
      </c>
      <c r="L172" s="87">
        <v>13075335000</v>
      </c>
      <c r="M172" s="87">
        <v>-32.444381999999997</v>
      </c>
      <c r="N172" s="87">
        <v>-11.691812000000001</v>
      </c>
      <c r="R172" s="6">
        <f t="shared" si="15"/>
        <v>13.470560000000001</v>
      </c>
      <c r="S172" s="6">
        <f t="shared" si="16"/>
        <v>-57.141632000000001</v>
      </c>
      <c r="T172" s="6">
        <f t="shared" si="17"/>
        <v>-9.1118050000000004</v>
      </c>
    </row>
    <row r="173" spans="2:20" x14ac:dyDescent="0.25">
      <c r="B173" s="87">
        <v>13154380000</v>
      </c>
      <c r="C173" s="87">
        <v>-17.186357000000001</v>
      </c>
      <c r="D173" s="87">
        <v>-3.9184809</v>
      </c>
      <c r="H173" s="6">
        <f t="shared" si="12"/>
        <v>13.549605</v>
      </c>
      <c r="I173" s="6">
        <f t="shared" si="13"/>
        <v>-20.285523999999999</v>
      </c>
      <c r="J173" s="6">
        <f t="shared" si="14"/>
        <v>-3.1806860000000001</v>
      </c>
      <c r="L173" s="87">
        <v>13154380000</v>
      </c>
      <c r="M173" s="87">
        <v>-39.80489</v>
      </c>
      <c r="N173" s="87">
        <v>-10.749513</v>
      </c>
      <c r="R173" s="6">
        <f t="shared" si="15"/>
        <v>13.549605</v>
      </c>
      <c r="S173" s="6">
        <f t="shared" si="16"/>
        <v>-58.257080000000002</v>
      </c>
      <c r="T173" s="6">
        <f t="shared" si="17"/>
        <v>-9.0521077999999999</v>
      </c>
    </row>
    <row r="174" spans="2:20" x14ac:dyDescent="0.25">
      <c r="B174" s="87">
        <v>13233425000</v>
      </c>
      <c r="C174" s="87">
        <v>-17.778666000000001</v>
      </c>
      <c r="D174" s="87">
        <v>-3.7343272999999999</v>
      </c>
      <c r="H174" s="6">
        <f t="shared" si="12"/>
        <v>13.62865</v>
      </c>
      <c r="I174" s="6">
        <f t="shared" si="13"/>
        <v>-20.937674000000001</v>
      </c>
      <c r="J174" s="6">
        <f t="shared" si="14"/>
        <v>-3.0814667</v>
      </c>
      <c r="L174" s="87">
        <v>13233425000</v>
      </c>
      <c r="M174" s="87">
        <v>-45.203789</v>
      </c>
      <c r="N174" s="87">
        <v>-9.9541196999999997</v>
      </c>
      <c r="R174" s="6">
        <f t="shared" si="15"/>
        <v>13.62865</v>
      </c>
      <c r="S174" s="6">
        <f t="shared" si="16"/>
        <v>-60.492905</v>
      </c>
      <c r="T174" s="6">
        <f t="shared" si="17"/>
        <v>-9.0838461000000006</v>
      </c>
    </row>
    <row r="175" spans="2:20" x14ac:dyDescent="0.25">
      <c r="B175" s="87">
        <v>13312470000</v>
      </c>
      <c r="C175" s="87">
        <v>-18.382994</v>
      </c>
      <c r="D175" s="87">
        <v>-3.5699337</v>
      </c>
      <c r="H175" s="6">
        <f t="shared" si="12"/>
        <v>13.707694999999999</v>
      </c>
      <c r="I175" s="6">
        <f t="shared" si="13"/>
        <v>-21.597197999999999</v>
      </c>
      <c r="J175" s="6">
        <f t="shared" si="14"/>
        <v>-2.9948182000000001</v>
      </c>
      <c r="L175" s="87">
        <v>13312470000</v>
      </c>
      <c r="M175" s="87">
        <v>-51.279713000000001</v>
      </c>
      <c r="N175" s="87">
        <v>-9.5218153000000001</v>
      </c>
      <c r="R175" s="6">
        <f t="shared" si="15"/>
        <v>13.707694999999999</v>
      </c>
      <c r="S175" s="6">
        <f t="shared" si="16"/>
        <v>-62.724601999999997</v>
      </c>
      <c r="T175" s="6">
        <f t="shared" si="17"/>
        <v>-9.1924914999999991</v>
      </c>
    </row>
    <row r="176" spans="2:20" x14ac:dyDescent="0.25">
      <c r="B176" s="87">
        <v>13391515000</v>
      </c>
      <c r="C176" s="87">
        <v>-18.998569</v>
      </c>
      <c r="D176" s="87">
        <v>-3.4235232</v>
      </c>
      <c r="H176" s="6">
        <f t="shared" si="12"/>
        <v>13.78674</v>
      </c>
      <c r="I176" s="6">
        <f t="shared" si="13"/>
        <v>-22.239594</v>
      </c>
      <c r="J176" s="6">
        <f t="shared" si="14"/>
        <v>-2.9205801</v>
      </c>
      <c r="L176" s="87">
        <v>13391515000</v>
      </c>
      <c r="M176" s="87">
        <v>-55.577148000000001</v>
      </c>
      <c r="N176" s="87">
        <v>-9.2891473999999992</v>
      </c>
      <c r="R176" s="6">
        <f t="shared" si="15"/>
        <v>13.78674</v>
      </c>
      <c r="S176" s="6">
        <f t="shared" si="16"/>
        <v>-64.859977999999998</v>
      </c>
      <c r="T176" s="6">
        <f t="shared" si="17"/>
        <v>-9.3829641000000006</v>
      </c>
    </row>
    <row r="177" spans="2:20" x14ac:dyDescent="0.25">
      <c r="B177" s="87">
        <v>13470560000</v>
      </c>
      <c r="C177" s="87">
        <v>-19.636921000000001</v>
      </c>
      <c r="D177" s="87">
        <v>-3.2954926000000002</v>
      </c>
      <c r="H177" s="6">
        <f t="shared" si="12"/>
        <v>13.865785000000001</v>
      </c>
      <c r="I177" s="6">
        <f t="shared" si="13"/>
        <v>-22.838301000000001</v>
      </c>
      <c r="J177" s="6">
        <f t="shared" si="14"/>
        <v>-2.8584619</v>
      </c>
      <c r="L177" s="87">
        <v>13470560000</v>
      </c>
      <c r="M177" s="87">
        <v>-57.141632000000001</v>
      </c>
      <c r="N177" s="87">
        <v>-9.1118050000000004</v>
      </c>
      <c r="R177" s="6">
        <f t="shared" si="15"/>
        <v>13.865785000000001</v>
      </c>
      <c r="S177" s="6">
        <f t="shared" si="16"/>
        <v>-65.817383000000007</v>
      </c>
      <c r="T177" s="6">
        <f t="shared" si="17"/>
        <v>-9.6436051999999997</v>
      </c>
    </row>
    <row r="178" spans="2:20" x14ac:dyDescent="0.25">
      <c r="B178" s="87">
        <v>13549605000</v>
      </c>
      <c r="C178" s="87">
        <v>-20.285523999999999</v>
      </c>
      <c r="D178" s="87">
        <v>-3.1806860000000001</v>
      </c>
      <c r="H178" s="6">
        <f t="shared" si="12"/>
        <v>13.94483</v>
      </c>
      <c r="I178" s="6">
        <f t="shared" si="13"/>
        <v>-23.349771</v>
      </c>
      <c r="J178" s="6">
        <f t="shared" si="14"/>
        <v>-2.8060101999999998</v>
      </c>
      <c r="L178" s="87">
        <v>13549605000</v>
      </c>
      <c r="M178" s="87">
        <v>-58.257080000000002</v>
      </c>
      <c r="N178" s="87">
        <v>-9.0521077999999999</v>
      </c>
      <c r="R178" s="6">
        <f t="shared" si="15"/>
        <v>13.94483</v>
      </c>
      <c r="S178" s="6">
        <f t="shared" si="16"/>
        <v>-66.528709000000006</v>
      </c>
      <c r="T178" s="6">
        <f t="shared" si="17"/>
        <v>-9.9742546000000001</v>
      </c>
    </row>
    <row r="179" spans="2:20" x14ac:dyDescent="0.25">
      <c r="B179" s="87">
        <v>13628650000</v>
      </c>
      <c r="C179" s="87">
        <v>-20.937674000000001</v>
      </c>
      <c r="D179" s="87">
        <v>-3.0814667</v>
      </c>
      <c r="H179" s="6">
        <f t="shared" si="12"/>
        <v>14.023875</v>
      </c>
      <c r="I179" s="6">
        <f t="shared" si="13"/>
        <v>-23.737848</v>
      </c>
      <c r="J179" s="6">
        <f t="shared" si="14"/>
        <v>-2.7653737</v>
      </c>
      <c r="L179" s="87">
        <v>13628650000</v>
      </c>
      <c r="M179" s="87">
        <v>-60.492905</v>
      </c>
      <c r="N179" s="87">
        <v>-9.0838461000000006</v>
      </c>
      <c r="R179" s="6">
        <f t="shared" si="15"/>
        <v>14.023875</v>
      </c>
      <c r="S179" s="6">
        <f t="shared" si="16"/>
        <v>-65.791656000000003</v>
      </c>
      <c r="T179" s="6">
        <f t="shared" si="17"/>
        <v>-10.348713999999999</v>
      </c>
    </row>
    <row r="180" spans="2:20" x14ac:dyDescent="0.25">
      <c r="B180" s="87">
        <v>13707695000</v>
      </c>
      <c r="C180" s="87">
        <v>-21.597197999999999</v>
      </c>
      <c r="D180" s="87">
        <v>-2.9948182000000001</v>
      </c>
      <c r="H180" s="6">
        <f t="shared" si="12"/>
        <v>14.102919999999999</v>
      </c>
      <c r="I180" s="6">
        <f t="shared" si="13"/>
        <v>-23.991344000000002</v>
      </c>
      <c r="J180" s="6">
        <f t="shared" si="14"/>
        <v>-2.7340312</v>
      </c>
      <c r="L180" s="87">
        <v>13707695000</v>
      </c>
      <c r="M180" s="87">
        <v>-62.724601999999997</v>
      </c>
      <c r="N180" s="87">
        <v>-9.1924914999999991</v>
      </c>
      <c r="R180" s="6">
        <f t="shared" si="15"/>
        <v>14.102919999999999</v>
      </c>
      <c r="S180" s="6">
        <f t="shared" si="16"/>
        <v>-64.681831000000003</v>
      </c>
      <c r="T180" s="6">
        <f t="shared" si="17"/>
        <v>-10.720178000000001</v>
      </c>
    </row>
    <row r="181" spans="2:20" x14ac:dyDescent="0.25">
      <c r="B181" s="87">
        <v>13786740000</v>
      </c>
      <c r="C181" s="87">
        <v>-22.239594</v>
      </c>
      <c r="D181" s="87">
        <v>-2.9205801</v>
      </c>
      <c r="H181" s="6">
        <f t="shared" si="12"/>
        <v>14.181965</v>
      </c>
      <c r="I181" s="6">
        <f t="shared" si="13"/>
        <v>-24.077069999999999</v>
      </c>
      <c r="J181" s="6">
        <f t="shared" si="14"/>
        <v>-2.7131362000000001</v>
      </c>
      <c r="L181" s="87">
        <v>13786740000</v>
      </c>
      <c r="M181" s="87">
        <v>-64.859977999999998</v>
      </c>
      <c r="N181" s="87">
        <v>-9.3829641000000006</v>
      </c>
      <c r="R181" s="6">
        <f t="shared" si="15"/>
        <v>14.181965</v>
      </c>
      <c r="S181" s="6">
        <f t="shared" si="16"/>
        <v>-63.609099999999998</v>
      </c>
      <c r="T181" s="6">
        <f t="shared" si="17"/>
        <v>-11.097939999999999</v>
      </c>
    </row>
    <row r="182" spans="2:20" x14ac:dyDescent="0.25">
      <c r="B182" s="87">
        <v>13865785000</v>
      </c>
      <c r="C182" s="87">
        <v>-22.838301000000001</v>
      </c>
      <c r="D182" s="87">
        <v>-2.8584619</v>
      </c>
      <c r="H182" s="6">
        <f t="shared" si="12"/>
        <v>14.261010000000001</v>
      </c>
      <c r="I182" s="6">
        <f t="shared" si="13"/>
        <v>-23.971117</v>
      </c>
      <c r="J182" s="6">
        <f t="shared" si="14"/>
        <v>-2.7032479999999999</v>
      </c>
      <c r="L182" s="87">
        <v>13865785000</v>
      </c>
      <c r="M182" s="87">
        <v>-65.817383000000007</v>
      </c>
      <c r="N182" s="87">
        <v>-9.6436051999999997</v>
      </c>
      <c r="R182" s="6">
        <f t="shared" si="15"/>
        <v>14.261010000000001</v>
      </c>
      <c r="S182" s="6">
        <f t="shared" si="16"/>
        <v>-62.230826999999998</v>
      </c>
      <c r="T182" s="6">
        <f t="shared" si="17"/>
        <v>-11.429864999999999</v>
      </c>
    </row>
    <row r="183" spans="2:20" x14ac:dyDescent="0.25">
      <c r="B183" s="87">
        <v>13944830000</v>
      </c>
      <c r="C183" s="87">
        <v>-23.349771</v>
      </c>
      <c r="D183" s="87">
        <v>-2.8060101999999998</v>
      </c>
      <c r="H183" s="6">
        <f t="shared" si="12"/>
        <v>14.340055</v>
      </c>
      <c r="I183" s="6">
        <f t="shared" si="13"/>
        <v>-23.725715999999998</v>
      </c>
      <c r="J183" s="6">
        <f t="shared" si="14"/>
        <v>-2.7039013000000001</v>
      </c>
      <c r="L183" s="87">
        <v>13944830000</v>
      </c>
      <c r="M183" s="87">
        <v>-66.528709000000006</v>
      </c>
      <c r="N183" s="87">
        <v>-9.9742546000000001</v>
      </c>
      <c r="R183" s="6">
        <f t="shared" si="15"/>
        <v>14.340055</v>
      </c>
      <c r="S183" s="6">
        <f t="shared" si="16"/>
        <v>-61.793895999999997</v>
      </c>
      <c r="T183" s="6">
        <f t="shared" si="17"/>
        <v>-11.703251</v>
      </c>
    </row>
    <row r="184" spans="2:20" x14ac:dyDescent="0.25">
      <c r="B184" s="87">
        <v>14023875000</v>
      </c>
      <c r="C184" s="87">
        <v>-23.737848</v>
      </c>
      <c r="D184" s="87">
        <v>-2.7653737</v>
      </c>
      <c r="H184" s="6">
        <f t="shared" si="12"/>
        <v>14.4191</v>
      </c>
      <c r="I184" s="6">
        <f t="shared" si="13"/>
        <v>-23.432946999999999</v>
      </c>
      <c r="J184" s="6">
        <f t="shared" si="14"/>
        <v>-2.7136524</v>
      </c>
      <c r="L184" s="87">
        <v>14023875000</v>
      </c>
      <c r="M184" s="87">
        <v>-65.791656000000003</v>
      </c>
      <c r="N184" s="87">
        <v>-10.348713999999999</v>
      </c>
      <c r="R184" s="6">
        <f t="shared" si="15"/>
        <v>14.4191</v>
      </c>
      <c r="S184" s="6">
        <f t="shared" si="16"/>
        <v>-61.926788000000002</v>
      </c>
      <c r="T184" s="6">
        <f t="shared" si="17"/>
        <v>-11.980119</v>
      </c>
    </row>
    <row r="185" spans="2:20" x14ac:dyDescent="0.25">
      <c r="B185" s="87">
        <v>14102920000</v>
      </c>
      <c r="C185" s="87">
        <v>-23.991344000000002</v>
      </c>
      <c r="D185" s="87">
        <v>-2.7340312</v>
      </c>
      <c r="H185" s="6">
        <f t="shared" si="12"/>
        <v>14.498144999999999</v>
      </c>
      <c r="I185" s="6">
        <f t="shared" si="13"/>
        <v>-23.090827999999998</v>
      </c>
      <c r="J185" s="6">
        <f t="shared" si="14"/>
        <v>-2.7357488000000001</v>
      </c>
      <c r="L185" s="87">
        <v>14102920000</v>
      </c>
      <c r="M185" s="87">
        <v>-64.681831000000003</v>
      </c>
      <c r="N185" s="87">
        <v>-10.720178000000001</v>
      </c>
      <c r="R185" s="6">
        <f t="shared" si="15"/>
        <v>14.498144999999999</v>
      </c>
      <c r="S185" s="6">
        <f t="shared" si="16"/>
        <v>-62.658164999999997</v>
      </c>
      <c r="T185" s="6">
        <f t="shared" si="17"/>
        <v>-12.293882999999999</v>
      </c>
    </row>
    <row r="186" spans="2:20" x14ac:dyDescent="0.25">
      <c r="B186" s="87">
        <v>14181965000</v>
      </c>
      <c r="C186" s="87">
        <v>-24.077069999999999</v>
      </c>
      <c r="D186" s="87">
        <v>-2.7131362000000001</v>
      </c>
      <c r="H186" s="6">
        <f t="shared" si="12"/>
        <v>14.57719</v>
      </c>
      <c r="I186" s="6">
        <f t="shared" si="13"/>
        <v>-22.735748000000001</v>
      </c>
      <c r="J186" s="6">
        <f t="shared" si="14"/>
        <v>-2.7681627</v>
      </c>
      <c r="L186" s="87">
        <v>14181965000</v>
      </c>
      <c r="M186" s="87">
        <v>-63.609099999999998</v>
      </c>
      <c r="N186" s="87">
        <v>-11.097939999999999</v>
      </c>
      <c r="R186" s="6">
        <f t="shared" si="15"/>
        <v>14.57719</v>
      </c>
      <c r="S186" s="6">
        <f t="shared" si="16"/>
        <v>-64.932075999999995</v>
      </c>
      <c r="T186" s="6">
        <f t="shared" si="17"/>
        <v>-12.694565000000001</v>
      </c>
    </row>
    <row r="187" spans="2:20" x14ac:dyDescent="0.25">
      <c r="B187" s="87">
        <v>14261010000</v>
      </c>
      <c r="C187" s="87">
        <v>-23.971117</v>
      </c>
      <c r="D187" s="87">
        <v>-2.7032479999999999</v>
      </c>
      <c r="H187" s="6">
        <f t="shared" si="12"/>
        <v>14.656235000000001</v>
      </c>
      <c r="I187" s="6">
        <f t="shared" si="13"/>
        <v>-22.372285999999999</v>
      </c>
      <c r="J187" s="6">
        <f t="shared" si="14"/>
        <v>-2.8157562999999999</v>
      </c>
      <c r="L187" s="87">
        <v>14261010000</v>
      </c>
      <c r="M187" s="87">
        <v>-62.230826999999998</v>
      </c>
      <c r="N187" s="87">
        <v>-11.429864999999999</v>
      </c>
      <c r="R187" s="6">
        <f t="shared" si="15"/>
        <v>14.656235000000001</v>
      </c>
      <c r="S187" s="6">
        <f t="shared" si="16"/>
        <v>-68.114029000000002</v>
      </c>
      <c r="T187" s="6">
        <f t="shared" si="17"/>
        <v>-13.265696999999999</v>
      </c>
    </row>
    <row r="188" spans="2:20" x14ac:dyDescent="0.25">
      <c r="B188" s="87">
        <v>14340055000</v>
      </c>
      <c r="C188" s="87">
        <v>-23.725715999999998</v>
      </c>
      <c r="D188" s="87">
        <v>-2.7039013000000001</v>
      </c>
      <c r="H188" s="6">
        <f t="shared" si="12"/>
        <v>14.735279999999999</v>
      </c>
      <c r="I188" s="6">
        <f t="shared" si="13"/>
        <v>-21.965046000000001</v>
      </c>
      <c r="J188" s="6">
        <f t="shared" si="14"/>
        <v>-2.8767635999999999</v>
      </c>
      <c r="L188" s="87">
        <v>14340055000</v>
      </c>
      <c r="M188" s="87">
        <v>-61.793895999999997</v>
      </c>
      <c r="N188" s="87">
        <v>-11.703251</v>
      </c>
      <c r="R188" s="6">
        <f t="shared" si="15"/>
        <v>14.735279999999999</v>
      </c>
      <c r="S188" s="6">
        <f t="shared" si="16"/>
        <v>-69.086296000000004</v>
      </c>
      <c r="T188" s="6">
        <f t="shared" si="17"/>
        <v>-13.979630999999999</v>
      </c>
    </row>
    <row r="189" spans="2:20" x14ac:dyDescent="0.25">
      <c r="B189" s="87">
        <v>14419100000</v>
      </c>
      <c r="C189" s="87">
        <v>-23.432946999999999</v>
      </c>
      <c r="D189" s="87">
        <v>-2.7136524</v>
      </c>
      <c r="H189" s="6">
        <f t="shared" si="12"/>
        <v>14.814325</v>
      </c>
      <c r="I189" s="6">
        <f t="shared" si="13"/>
        <v>-21.475360999999999</v>
      </c>
      <c r="J189" s="6">
        <f t="shared" si="14"/>
        <v>-2.9547305000000001</v>
      </c>
      <c r="L189" s="87">
        <v>14419100000</v>
      </c>
      <c r="M189" s="87">
        <v>-61.926788000000002</v>
      </c>
      <c r="N189" s="87">
        <v>-11.980119</v>
      </c>
      <c r="R189" s="6">
        <f t="shared" si="15"/>
        <v>14.814325</v>
      </c>
      <c r="S189" s="6">
        <f t="shared" si="16"/>
        <v>-72.660629</v>
      </c>
      <c r="T189" s="6">
        <f t="shared" si="17"/>
        <v>-14.670928</v>
      </c>
    </row>
    <row r="190" spans="2:20" x14ac:dyDescent="0.25">
      <c r="B190" s="87">
        <v>14498145000</v>
      </c>
      <c r="C190" s="87">
        <v>-23.090827999999998</v>
      </c>
      <c r="D190" s="87">
        <v>-2.7357488000000001</v>
      </c>
      <c r="H190" s="6">
        <f t="shared" si="12"/>
        <v>14.893370000000001</v>
      </c>
      <c r="I190" s="6">
        <f t="shared" si="13"/>
        <v>-20.936487</v>
      </c>
      <c r="J190" s="6">
        <f t="shared" si="14"/>
        <v>-3.0512248999999998</v>
      </c>
      <c r="L190" s="87">
        <v>14498145000</v>
      </c>
      <c r="M190" s="87">
        <v>-62.658164999999997</v>
      </c>
      <c r="N190" s="87">
        <v>-12.293882999999999</v>
      </c>
      <c r="R190" s="6">
        <f t="shared" si="15"/>
        <v>14.893370000000001</v>
      </c>
      <c r="S190" s="6">
        <f t="shared" si="16"/>
        <v>-71.969902000000005</v>
      </c>
      <c r="T190" s="6">
        <f t="shared" si="17"/>
        <v>-15.124513</v>
      </c>
    </row>
    <row r="191" spans="2:20" x14ac:dyDescent="0.25">
      <c r="B191" s="87">
        <v>14577190000</v>
      </c>
      <c r="C191" s="87">
        <v>-22.735748000000001</v>
      </c>
      <c r="D191" s="87">
        <v>-2.7681627</v>
      </c>
      <c r="H191" s="6">
        <f t="shared" si="12"/>
        <v>14.972415</v>
      </c>
      <c r="I191" s="6">
        <f t="shared" si="13"/>
        <v>-20.340430999999999</v>
      </c>
      <c r="J191" s="6">
        <f t="shared" si="14"/>
        <v>-3.1682465</v>
      </c>
      <c r="L191" s="87">
        <v>14577190000</v>
      </c>
      <c r="M191" s="87">
        <v>-64.932075999999995</v>
      </c>
      <c r="N191" s="87">
        <v>-12.694565000000001</v>
      </c>
      <c r="R191" s="6">
        <f t="shared" si="15"/>
        <v>14.972415</v>
      </c>
      <c r="S191" s="6">
        <f t="shared" si="16"/>
        <v>-69.312065000000004</v>
      </c>
      <c r="T191" s="6">
        <f t="shared" si="17"/>
        <v>-15.332280000000001</v>
      </c>
    </row>
    <row r="192" spans="2:20" x14ac:dyDescent="0.25">
      <c r="B192" s="87">
        <v>14656235000</v>
      </c>
      <c r="C192" s="87">
        <v>-22.372285999999999</v>
      </c>
      <c r="D192" s="87">
        <v>-2.8157562999999999</v>
      </c>
      <c r="H192" s="6">
        <f t="shared" si="12"/>
        <v>15.051460000000001</v>
      </c>
      <c r="I192" s="6">
        <f t="shared" si="13"/>
        <v>-19.751018999999999</v>
      </c>
      <c r="J192" s="6">
        <f t="shared" si="14"/>
        <v>-3.3085543999999998</v>
      </c>
      <c r="L192" s="87">
        <v>14656235000</v>
      </c>
      <c r="M192" s="87">
        <v>-68.114029000000002</v>
      </c>
      <c r="N192" s="87">
        <v>-13.265696999999999</v>
      </c>
      <c r="R192" s="6">
        <f t="shared" si="15"/>
        <v>15.051460000000001</v>
      </c>
      <c r="S192" s="6">
        <f t="shared" si="16"/>
        <v>-65.240584999999996</v>
      </c>
      <c r="T192" s="6">
        <f t="shared" si="17"/>
        <v>-15.333731</v>
      </c>
    </row>
    <row r="193" spans="2:20" x14ac:dyDescent="0.25">
      <c r="B193" s="87">
        <v>14735280000</v>
      </c>
      <c r="C193" s="87">
        <v>-21.965046000000001</v>
      </c>
      <c r="D193" s="87">
        <v>-2.8767635999999999</v>
      </c>
      <c r="H193" s="6">
        <f t="shared" si="12"/>
        <v>15.130504999999999</v>
      </c>
      <c r="I193" s="6">
        <f t="shared" si="13"/>
        <v>-19.268135000000001</v>
      </c>
      <c r="J193" s="6">
        <f t="shared" si="14"/>
        <v>-3.4803820000000001</v>
      </c>
      <c r="L193" s="87">
        <v>14735280000</v>
      </c>
      <c r="M193" s="87">
        <v>-69.086296000000004</v>
      </c>
      <c r="N193" s="87">
        <v>-13.979630999999999</v>
      </c>
      <c r="R193" s="6">
        <f t="shared" si="15"/>
        <v>15.130504999999999</v>
      </c>
      <c r="S193" s="6">
        <f t="shared" si="16"/>
        <v>-62.539776000000003</v>
      </c>
      <c r="T193" s="6">
        <f t="shared" si="17"/>
        <v>-15.093918</v>
      </c>
    </row>
    <row r="194" spans="2:20" x14ac:dyDescent="0.25">
      <c r="B194" s="87">
        <v>14814325000</v>
      </c>
      <c r="C194" s="87">
        <v>-21.475360999999999</v>
      </c>
      <c r="D194" s="87">
        <v>-2.9547305000000001</v>
      </c>
      <c r="H194" s="6">
        <f t="shared" si="12"/>
        <v>15.20955</v>
      </c>
      <c r="I194" s="6">
        <f t="shared" si="13"/>
        <v>-19.033770000000001</v>
      </c>
      <c r="J194" s="6">
        <f t="shared" si="14"/>
        <v>-3.6891452999999998</v>
      </c>
      <c r="L194" s="87">
        <v>14814325000</v>
      </c>
      <c r="M194" s="87">
        <v>-72.660629</v>
      </c>
      <c r="N194" s="87">
        <v>-14.670928</v>
      </c>
      <c r="R194" s="6">
        <f t="shared" si="15"/>
        <v>15.20955</v>
      </c>
      <c r="S194" s="6">
        <f t="shared" si="16"/>
        <v>-53.571049000000002</v>
      </c>
      <c r="T194" s="6">
        <f t="shared" si="17"/>
        <v>-14.624686000000001</v>
      </c>
    </row>
    <row r="195" spans="2:20" x14ac:dyDescent="0.25">
      <c r="B195" s="87">
        <v>14893370000</v>
      </c>
      <c r="C195" s="87">
        <v>-20.936487</v>
      </c>
      <c r="D195" s="87">
        <v>-3.0512248999999998</v>
      </c>
      <c r="H195" s="6">
        <f t="shared" si="12"/>
        <v>15.288595000000001</v>
      </c>
      <c r="I195" s="6">
        <f t="shared" si="13"/>
        <v>-19.044985</v>
      </c>
      <c r="J195" s="6">
        <f t="shared" si="14"/>
        <v>-3.9562099000000002</v>
      </c>
      <c r="L195" s="87">
        <v>14893370000</v>
      </c>
      <c r="M195" s="87">
        <v>-71.969902000000005</v>
      </c>
      <c r="N195" s="87">
        <v>-15.124513</v>
      </c>
      <c r="R195" s="6">
        <f t="shared" si="15"/>
        <v>15.288595000000001</v>
      </c>
      <c r="S195" s="6">
        <f t="shared" si="16"/>
        <v>-45.582058000000004</v>
      </c>
      <c r="T195" s="6">
        <f t="shared" si="17"/>
        <v>-13.899466</v>
      </c>
    </row>
    <row r="196" spans="2:20" x14ac:dyDescent="0.25">
      <c r="B196" s="87">
        <v>14972415000</v>
      </c>
      <c r="C196" s="87">
        <v>-20.340430999999999</v>
      </c>
      <c r="D196" s="87">
        <v>-3.1682465</v>
      </c>
      <c r="H196" s="6">
        <f t="shared" ref="H196:H204" si="18">B201/1000000000</f>
        <v>15.36764</v>
      </c>
      <c r="I196" s="6">
        <f t="shared" ref="I196:I204" si="19">C201</f>
        <v>-19.711769</v>
      </c>
      <c r="J196" s="6">
        <f t="shared" ref="J196:J204" si="20">D201</f>
        <v>-4.2674975000000002</v>
      </c>
      <c r="L196" s="87">
        <v>14972415000</v>
      </c>
      <c r="M196" s="87">
        <v>-69.312065000000004</v>
      </c>
      <c r="N196" s="87">
        <v>-15.332280000000001</v>
      </c>
      <c r="R196" s="6">
        <f t="shared" ref="R196:R204" si="21">L201/1000000000</f>
        <v>15.36764</v>
      </c>
      <c r="S196" s="6">
        <f t="shared" ref="S196:S204" si="22">M201</f>
        <v>-37.597991999999998</v>
      </c>
      <c r="T196" s="6">
        <f t="shared" ref="T196:T204" si="23">N201</f>
        <v>-12.848704</v>
      </c>
    </row>
    <row r="197" spans="2:20" x14ac:dyDescent="0.25">
      <c r="B197" s="87">
        <v>15051460000</v>
      </c>
      <c r="C197" s="87">
        <v>-19.751018999999999</v>
      </c>
      <c r="D197" s="87">
        <v>-3.3085543999999998</v>
      </c>
      <c r="H197" s="6">
        <f t="shared" si="18"/>
        <v>15.446685</v>
      </c>
      <c r="I197" s="6">
        <f t="shared" si="19"/>
        <v>-22.722875999999999</v>
      </c>
      <c r="J197" s="6">
        <f t="shared" si="20"/>
        <v>-4.6204605000000001</v>
      </c>
      <c r="L197" s="87">
        <v>15051460000</v>
      </c>
      <c r="M197" s="87">
        <v>-65.240584999999996</v>
      </c>
      <c r="N197" s="87">
        <v>-15.333731</v>
      </c>
      <c r="R197" s="6">
        <f t="shared" si="21"/>
        <v>15.446685</v>
      </c>
      <c r="S197" s="6">
        <f t="shared" si="22"/>
        <v>-30.618950000000002</v>
      </c>
      <c r="T197" s="6">
        <f t="shared" si="23"/>
        <v>-11.548164999999999</v>
      </c>
    </row>
    <row r="198" spans="2:20" x14ac:dyDescent="0.25">
      <c r="B198" s="87">
        <v>15130505000</v>
      </c>
      <c r="C198" s="87">
        <v>-19.268135000000001</v>
      </c>
      <c r="D198" s="87">
        <v>-3.4803820000000001</v>
      </c>
      <c r="H198" s="6">
        <f t="shared" si="18"/>
        <v>15.525729999999999</v>
      </c>
      <c r="I198" s="6">
        <f t="shared" si="19"/>
        <v>-28.201986000000002</v>
      </c>
      <c r="J198" s="6">
        <f t="shared" si="20"/>
        <v>-4.9954348</v>
      </c>
      <c r="L198" s="87">
        <v>15130505000</v>
      </c>
      <c r="M198" s="87">
        <v>-62.539776000000003</v>
      </c>
      <c r="N198" s="87">
        <v>-15.093918</v>
      </c>
      <c r="R198" s="6">
        <f t="shared" si="21"/>
        <v>15.525729999999999</v>
      </c>
      <c r="S198" s="6">
        <f t="shared" si="22"/>
        <v>-23.821846000000001</v>
      </c>
      <c r="T198" s="6">
        <f t="shared" si="23"/>
        <v>-10.213422</v>
      </c>
    </row>
    <row r="199" spans="2:20" x14ac:dyDescent="0.25">
      <c r="B199" s="87">
        <v>15209550000</v>
      </c>
      <c r="C199" s="87">
        <v>-19.033770000000001</v>
      </c>
      <c r="D199" s="87">
        <v>-3.6891452999999998</v>
      </c>
      <c r="H199" s="6">
        <f t="shared" si="18"/>
        <v>15.604775</v>
      </c>
      <c r="I199" s="6">
        <f t="shared" si="19"/>
        <v>-34.771121999999998</v>
      </c>
      <c r="J199" s="6">
        <f t="shared" si="20"/>
        <v>-5.3678407999999997</v>
      </c>
      <c r="L199" s="87">
        <v>15209550000</v>
      </c>
      <c r="M199" s="87">
        <v>-53.571049000000002</v>
      </c>
      <c r="N199" s="87">
        <v>-14.624686000000001</v>
      </c>
      <c r="R199" s="6">
        <f t="shared" si="21"/>
        <v>15.604775</v>
      </c>
      <c r="S199" s="6">
        <f t="shared" si="22"/>
        <v>-20.408947000000001</v>
      </c>
      <c r="T199" s="6">
        <f t="shared" si="23"/>
        <v>-9.0541096000000003</v>
      </c>
    </row>
    <row r="200" spans="2:20" x14ac:dyDescent="0.25">
      <c r="B200" s="87">
        <v>15288595000</v>
      </c>
      <c r="C200" s="87">
        <v>-19.044985</v>
      </c>
      <c r="D200" s="87">
        <v>-3.9562099000000002</v>
      </c>
      <c r="H200" s="6">
        <f t="shared" si="18"/>
        <v>15.683820000000001</v>
      </c>
      <c r="I200" s="6">
        <f t="shared" si="19"/>
        <v>-42.095748999999998</v>
      </c>
      <c r="J200" s="6">
        <f t="shared" si="20"/>
        <v>-5.7099542999999997</v>
      </c>
      <c r="L200" s="87">
        <v>15288595000</v>
      </c>
      <c r="M200" s="87">
        <v>-45.582058000000004</v>
      </c>
      <c r="N200" s="87">
        <v>-13.899466</v>
      </c>
      <c r="R200" s="6">
        <f t="shared" si="21"/>
        <v>15.683820000000001</v>
      </c>
      <c r="S200" s="6">
        <f t="shared" si="22"/>
        <v>-20.256418</v>
      </c>
      <c r="T200" s="6">
        <f t="shared" si="23"/>
        <v>-8.1219090999999999</v>
      </c>
    </row>
    <row r="201" spans="2:20" x14ac:dyDescent="0.25">
      <c r="B201" s="87">
        <v>15367640000</v>
      </c>
      <c r="C201" s="87">
        <v>-19.711769</v>
      </c>
      <c r="D201" s="87">
        <v>-4.2674975000000002</v>
      </c>
      <c r="H201" s="6">
        <f t="shared" si="18"/>
        <v>15.762865</v>
      </c>
      <c r="I201" s="6">
        <f t="shared" si="19"/>
        <v>-49.165222</v>
      </c>
      <c r="J201" s="6">
        <f t="shared" si="20"/>
        <v>-6.0236558999999996</v>
      </c>
      <c r="L201" s="87">
        <v>15367640000</v>
      </c>
      <c r="M201" s="87">
        <v>-37.597991999999998</v>
      </c>
      <c r="N201" s="87">
        <v>-12.848704</v>
      </c>
      <c r="R201" s="6">
        <f t="shared" si="21"/>
        <v>15.762865</v>
      </c>
      <c r="S201" s="6">
        <f t="shared" si="22"/>
        <v>-20.428297000000001</v>
      </c>
      <c r="T201" s="6">
        <f t="shared" si="23"/>
        <v>-7.4145861000000002</v>
      </c>
    </row>
    <row r="202" spans="2:20" x14ac:dyDescent="0.25">
      <c r="B202" s="87">
        <v>15446685000</v>
      </c>
      <c r="C202" s="87">
        <v>-22.722875999999999</v>
      </c>
      <c r="D202" s="87">
        <v>-4.6204605000000001</v>
      </c>
      <c r="H202" s="6">
        <f t="shared" si="18"/>
        <v>15.84191</v>
      </c>
      <c r="I202" s="6">
        <f t="shared" si="19"/>
        <v>-53.961967000000001</v>
      </c>
      <c r="J202" s="6">
        <f t="shared" si="20"/>
        <v>-6.3010644999999998</v>
      </c>
      <c r="L202" s="87">
        <v>15446685000</v>
      </c>
      <c r="M202" s="87">
        <v>-30.618950000000002</v>
      </c>
      <c r="N202" s="87">
        <v>-11.548164999999999</v>
      </c>
      <c r="R202" s="6">
        <f t="shared" si="21"/>
        <v>15.84191</v>
      </c>
      <c r="S202" s="6">
        <f t="shared" si="22"/>
        <v>-21.051753999999999</v>
      </c>
      <c r="T202" s="6">
        <f t="shared" si="23"/>
        <v>-6.8955164</v>
      </c>
    </row>
    <row r="203" spans="2:20" x14ac:dyDescent="0.25">
      <c r="B203" s="87">
        <v>15525730000</v>
      </c>
      <c r="C203" s="87">
        <v>-28.201986000000002</v>
      </c>
      <c r="D203" s="87">
        <v>-4.9954348</v>
      </c>
      <c r="H203" s="6">
        <f t="shared" si="18"/>
        <v>15.920954999999999</v>
      </c>
      <c r="I203" s="6">
        <f t="shared" si="19"/>
        <v>-56.312716999999999</v>
      </c>
      <c r="J203" s="6">
        <f t="shared" si="20"/>
        <v>-6.5327868000000002</v>
      </c>
      <c r="L203" s="87">
        <v>15525730000</v>
      </c>
      <c r="M203" s="87">
        <v>-23.821846000000001</v>
      </c>
      <c r="N203" s="87">
        <v>-10.213422</v>
      </c>
      <c r="R203" s="6">
        <f t="shared" si="21"/>
        <v>15.920954999999999</v>
      </c>
      <c r="S203" s="6">
        <f t="shared" si="22"/>
        <v>-21.828628999999999</v>
      </c>
      <c r="T203" s="6">
        <f t="shared" si="23"/>
        <v>-6.5103420999999999</v>
      </c>
    </row>
    <row r="204" spans="2:20" x14ac:dyDescent="0.25">
      <c r="B204" s="87">
        <v>15604775000</v>
      </c>
      <c r="C204" s="87">
        <v>-34.771121999999998</v>
      </c>
      <c r="D204" s="87">
        <v>-5.3678407999999997</v>
      </c>
      <c r="H204" s="6">
        <f t="shared" si="18"/>
        <v>16</v>
      </c>
      <c r="I204" s="6">
        <f t="shared" si="19"/>
        <v>-57.452582999999997</v>
      </c>
      <c r="J204" s="6">
        <f t="shared" si="20"/>
        <v>-6.6974834999999997</v>
      </c>
      <c r="L204" s="87">
        <v>15604775000</v>
      </c>
      <c r="M204" s="87">
        <v>-20.408947000000001</v>
      </c>
      <c r="N204" s="87">
        <v>-9.0541096000000003</v>
      </c>
      <c r="R204" s="6">
        <f t="shared" si="21"/>
        <v>16</v>
      </c>
      <c r="S204" s="6">
        <f t="shared" si="22"/>
        <v>-22.440628</v>
      </c>
      <c r="T204" s="6">
        <f t="shared" si="23"/>
        <v>-6.2361522000000003</v>
      </c>
    </row>
    <row r="205" spans="2:20" x14ac:dyDescent="0.25">
      <c r="B205" s="87">
        <v>15683820000</v>
      </c>
      <c r="C205" s="87">
        <v>-42.095748999999998</v>
      </c>
      <c r="D205" s="87">
        <v>-5.7099542999999997</v>
      </c>
      <c r="L205" s="87">
        <v>15683820000</v>
      </c>
      <c r="M205" s="87">
        <v>-20.256418</v>
      </c>
      <c r="N205" s="87">
        <v>-8.1219090999999999</v>
      </c>
    </row>
    <row r="206" spans="2:20" x14ac:dyDescent="0.25">
      <c r="B206" s="87">
        <v>15762865000</v>
      </c>
      <c r="C206" s="87">
        <v>-49.165222</v>
      </c>
      <c r="D206" s="87">
        <v>-6.0236558999999996</v>
      </c>
      <c r="L206" s="87">
        <v>15762865000</v>
      </c>
      <c r="M206" s="87">
        <v>-20.428297000000001</v>
      </c>
      <c r="N206" s="87">
        <v>-7.4145861000000002</v>
      </c>
    </row>
    <row r="207" spans="2:20" x14ac:dyDescent="0.25">
      <c r="B207" s="87">
        <v>15841910000</v>
      </c>
      <c r="C207" s="87">
        <v>-53.961967000000001</v>
      </c>
      <c r="D207" s="87">
        <v>-6.3010644999999998</v>
      </c>
      <c r="L207" s="87">
        <v>15841910000</v>
      </c>
      <c r="M207" s="87">
        <v>-21.051753999999999</v>
      </c>
      <c r="N207" s="87">
        <v>-6.8955164</v>
      </c>
    </row>
    <row r="208" spans="2:20" x14ac:dyDescent="0.25">
      <c r="B208" s="87">
        <v>15920955000</v>
      </c>
      <c r="C208" s="87">
        <v>-56.312716999999999</v>
      </c>
      <c r="D208" s="87">
        <v>-6.5327868000000002</v>
      </c>
      <c r="L208" s="87">
        <v>15920955000</v>
      </c>
      <c r="M208" s="87">
        <v>-21.828628999999999</v>
      </c>
      <c r="N208" s="87">
        <v>-6.5103420999999999</v>
      </c>
    </row>
    <row r="209" spans="2:14" x14ac:dyDescent="0.25">
      <c r="B209" s="87">
        <v>16000000000</v>
      </c>
      <c r="C209" s="87">
        <v>-57.452582999999997</v>
      </c>
      <c r="D209" s="87">
        <v>-6.6974834999999997</v>
      </c>
      <c r="L209" s="87">
        <v>16000000000</v>
      </c>
      <c r="M209" s="87">
        <v>-22.440628</v>
      </c>
      <c r="N209" s="87">
        <v>-6.2361522000000003</v>
      </c>
    </row>
    <row r="210" spans="2:14" x14ac:dyDescent="0.25">
      <c r="B210" s="87" t="s">
        <v>21</v>
      </c>
      <c r="L210" s="87" t="s">
        <v>21</v>
      </c>
    </row>
    <row r="213" spans="2:14" x14ac:dyDescent="0.25">
      <c r="B213" s="87" t="s">
        <v>18</v>
      </c>
      <c r="L213" s="87" t="s">
        <v>18</v>
      </c>
    </row>
    <row r="214" spans="2:14" x14ac:dyDescent="0.25">
      <c r="B214" s="87" t="s">
        <v>19</v>
      </c>
      <c r="C214" s="87" t="s">
        <v>266</v>
      </c>
      <c r="D214" s="87" t="s">
        <v>267</v>
      </c>
      <c r="L214" s="87" t="s">
        <v>19</v>
      </c>
      <c r="M214" s="87" t="s">
        <v>266</v>
      </c>
      <c r="N214" s="87" t="s">
        <v>267</v>
      </c>
    </row>
    <row r="215" spans="2:14" x14ac:dyDescent="0.25">
      <c r="B215" s="87">
        <v>10000000</v>
      </c>
      <c r="C215" s="87">
        <v>-7.4032197000000002</v>
      </c>
      <c r="D215" s="87">
        <v>-16.857223999999999</v>
      </c>
      <c r="L215" s="87">
        <v>10000000</v>
      </c>
      <c r="M215" s="87">
        <v>-8.0772542999999999</v>
      </c>
      <c r="N215" s="87">
        <v>-13.455994</v>
      </c>
    </row>
    <row r="216" spans="2:14" x14ac:dyDescent="0.25">
      <c r="B216" s="87">
        <v>69900000</v>
      </c>
      <c r="C216" s="87">
        <v>-7.3925599999999996</v>
      </c>
      <c r="D216" s="87">
        <v>-17.170020999999998</v>
      </c>
      <c r="L216" s="87">
        <v>69900000</v>
      </c>
      <c r="M216" s="87">
        <v>-8.0579748000000002</v>
      </c>
      <c r="N216" s="87">
        <v>-13.571818</v>
      </c>
    </row>
    <row r="217" spans="2:14" x14ac:dyDescent="0.25">
      <c r="B217" s="87">
        <v>129800000</v>
      </c>
      <c r="C217" s="87">
        <v>-7.3793721000000003</v>
      </c>
      <c r="D217" s="87">
        <v>-17.273993000000001</v>
      </c>
      <c r="L217" s="87">
        <v>129800000</v>
      </c>
      <c r="M217" s="87">
        <v>-8.0663996000000004</v>
      </c>
      <c r="N217" s="87">
        <v>-13.822028</v>
      </c>
    </row>
    <row r="218" spans="2:14" x14ac:dyDescent="0.25">
      <c r="B218" s="87">
        <v>189700000</v>
      </c>
      <c r="C218" s="87">
        <v>-7.4009571000000003</v>
      </c>
      <c r="D218" s="87">
        <v>-17.709394</v>
      </c>
      <c r="L218" s="87">
        <v>189700000</v>
      </c>
      <c r="M218" s="87">
        <v>-8.0742483000000007</v>
      </c>
      <c r="N218" s="87">
        <v>-13.976213</v>
      </c>
    </row>
    <row r="219" spans="2:14" x14ac:dyDescent="0.25">
      <c r="B219" s="87">
        <v>249600000</v>
      </c>
      <c r="C219" s="87">
        <v>-7.4225659000000004</v>
      </c>
      <c r="D219" s="87">
        <v>-18.050697</v>
      </c>
      <c r="L219" s="87">
        <v>249600000</v>
      </c>
      <c r="M219" s="87">
        <v>-8.0689849999999996</v>
      </c>
      <c r="N219" s="87">
        <v>-14.082903</v>
      </c>
    </row>
    <row r="220" spans="2:14" x14ac:dyDescent="0.25">
      <c r="B220" s="87">
        <v>309500000</v>
      </c>
      <c r="C220" s="87">
        <v>-7.4523524999999999</v>
      </c>
      <c r="D220" s="87">
        <v>-18.295611999999998</v>
      </c>
      <c r="L220" s="87">
        <v>309500000</v>
      </c>
      <c r="M220" s="87">
        <v>-8.0667095</v>
      </c>
      <c r="N220" s="87">
        <v>-14.173557000000001</v>
      </c>
    </row>
    <row r="221" spans="2:14" x14ac:dyDescent="0.25">
      <c r="B221" s="87">
        <v>369400000</v>
      </c>
      <c r="C221" s="87">
        <v>-7.4570847000000002</v>
      </c>
      <c r="D221" s="87">
        <v>-18.099164999999999</v>
      </c>
      <c r="L221" s="87">
        <v>369400000</v>
      </c>
      <c r="M221" s="87">
        <v>-8.0549535999999993</v>
      </c>
      <c r="N221" s="87">
        <v>-14.385664999999999</v>
      </c>
    </row>
    <row r="222" spans="2:14" x14ac:dyDescent="0.25">
      <c r="B222" s="87">
        <v>429300000</v>
      </c>
      <c r="C222" s="87">
        <v>-7.5127129999999998</v>
      </c>
      <c r="D222" s="87">
        <v>-18.398745999999999</v>
      </c>
      <c r="L222" s="87">
        <v>429300000</v>
      </c>
      <c r="M222" s="87">
        <v>-8.0568618999999995</v>
      </c>
      <c r="N222" s="87">
        <v>-14.463286</v>
      </c>
    </row>
    <row r="223" spans="2:14" x14ac:dyDescent="0.25">
      <c r="B223" s="87">
        <v>489200000</v>
      </c>
      <c r="C223" s="87">
        <v>-7.5368605000000004</v>
      </c>
      <c r="D223" s="87">
        <v>-18.58353</v>
      </c>
      <c r="L223" s="87">
        <v>489200000</v>
      </c>
      <c r="M223" s="87">
        <v>-8.0360364999999998</v>
      </c>
      <c r="N223" s="87">
        <v>-14.709479999999999</v>
      </c>
    </row>
    <row r="224" spans="2:14" x14ac:dyDescent="0.25">
      <c r="B224" s="87">
        <v>549100000</v>
      </c>
      <c r="C224" s="87">
        <v>-7.5563172999999999</v>
      </c>
      <c r="D224" s="87">
        <v>-18.635532000000001</v>
      </c>
      <c r="L224" s="87">
        <v>549100000</v>
      </c>
      <c r="M224" s="87">
        <v>-8.0166578000000008</v>
      </c>
      <c r="N224" s="87">
        <v>-15.169824999999999</v>
      </c>
    </row>
    <row r="225" spans="2:14" x14ac:dyDescent="0.25">
      <c r="B225" s="87">
        <v>609000000</v>
      </c>
      <c r="C225" s="87">
        <v>-7.5342751000000003</v>
      </c>
      <c r="D225" s="87">
        <v>-18.383382999999998</v>
      </c>
      <c r="L225" s="87">
        <v>609000000</v>
      </c>
      <c r="M225" s="87">
        <v>-7.9943565999999997</v>
      </c>
      <c r="N225" s="87">
        <v>-15.647955</v>
      </c>
    </row>
    <row r="226" spans="2:14" x14ac:dyDescent="0.25">
      <c r="B226" s="87">
        <v>668900000</v>
      </c>
      <c r="C226" s="87">
        <v>-7.5379677000000003</v>
      </c>
      <c r="D226" s="87">
        <v>-18.607885</v>
      </c>
      <c r="L226" s="87">
        <v>668900000</v>
      </c>
      <c r="M226" s="87">
        <v>-7.9530816</v>
      </c>
      <c r="N226" s="87">
        <v>-15.906055</v>
      </c>
    </row>
    <row r="227" spans="2:14" x14ac:dyDescent="0.25">
      <c r="B227" s="87">
        <v>728800000</v>
      </c>
      <c r="C227" s="87">
        <v>-7.5573058</v>
      </c>
      <c r="D227" s="87">
        <v>-18.841197999999999</v>
      </c>
      <c r="L227" s="87">
        <v>728800000</v>
      </c>
      <c r="M227" s="87">
        <v>-7.8930407000000002</v>
      </c>
      <c r="N227" s="87">
        <v>-16.125586999999999</v>
      </c>
    </row>
    <row r="228" spans="2:14" x14ac:dyDescent="0.25">
      <c r="B228" s="87">
        <v>788700000</v>
      </c>
      <c r="C228" s="87">
        <v>-7.5692677000000002</v>
      </c>
      <c r="D228" s="87">
        <v>-18.372212999999999</v>
      </c>
      <c r="L228" s="87">
        <v>788700000</v>
      </c>
      <c r="M228" s="87">
        <v>-7.8387960999999997</v>
      </c>
      <c r="N228" s="87">
        <v>-16.421803000000001</v>
      </c>
    </row>
    <row r="229" spans="2:14" x14ac:dyDescent="0.25">
      <c r="B229" s="87">
        <v>848600000</v>
      </c>
      <c r="C229" s="87">
        <v>-7.6173992000000004</v>
      </c>
      <c r="D229" s="87">
        <v>-18.284196999999999</v>
      </c>
      <c r="L229" s="87">
        <v>848600000</v>
      </c>
      <c r="M229" s="87">
        <v>-7.7752843</v>
      </c>
      <c r="N229" s="87">
        <v>-16.439271999999999</v>
      </c>
    </row>
    <row r="230" spans="2:14" x14ac:dyDescent="0.25">
      <c r="B230" s="87">
        <v>908500000</v>
      </c>
      <c r="C230" s="87">
        <v>-7.6545605999999999</v>
      </c>
      <c r="D230" s="87">
        <v>-18.384518</v>
      </c>
      <c r="L230" s="87">
        <v>908500000</v>
      </c>
      <c r="M230" s="87">
        <v>-7.7341838000000003</v>
      </c>
      <c r="N230" s="87">
        <v>-16.418039</v>
      </c>
    </row>
    <row r="231" spans="2:14" x14ac:dyDescent="0.25">
      <c r="B231" s="87">
        <v>968400000</v>
      </c>
      <c r="C231" s="87">
        <v>-7.7069701999999998</v>
      </c>
      <c r="D231" s="87">
        <v>-18.819355000000002</v>
      </c>
      <c r="L231" s="87">
        <v>968400000</v>
      </c>
      <c r="M231" s="87">
        <v>-7.7118783000000004</v>
      </c>
      <c r="N231" s="87">
        <v>-16.849297</v>
      </c>
    </row>
    <row r="232" spans="2:14" x14ac:dyDescent="0.25">
      <c r="B232" s="87">
        <v>1028300000</v>
      </c>
      <c r="C232" s="87">
        <v>-7.7068213999999999</v>
      </c>
      <c r="D232" s="87">
        <v>-18.630676000000001</v>
      </c>
      <c r="L232" s="87">
        <v>1028300000</v>
      </c>
      <c r="M232" s="87">
        <v>-7.6992096999999999</v>
      </c>
      <c r="N232" s="87">
        <v>-17.874084</v>
      </c>
    </row>
    <row r="233" spans="2:14" x14ac:dyDescent="0.25">
      <c r="B233" s="87">
        <v>1088200000</v>
      </c>
      <c r="C233" s="87">
        <v>-7.6737732999999997</v>
      </c>
      <c r="D233" s="87">
        <v>-18.623267999999999</v>
      </c>
      <c r="L233" s="87">
        <v>1088200000</v>
      </c>
      <c r="M233" s="87">
        <v>-7.7006888</v>
      </c>
      <c r="N233" s="87">
        <v>-18.58803</v>
      </c>
    </row>
    <row r="234" spans="2:14" x14ac:dyDescent="0.25">
      <c r="B234" s="87">
        <v>1148100000</v>
      </c>
      <c r="C234" s="87">
        <v>-7.6351870999999996</v>
      </c>
      <c r="D234" s="87">
        <v>-18.963508999999998</v>
      </c>
      <c r="L234" s="87">
        <v>1148100000</v>
      </c>
      <c r="M234" s="87">
        <v>-7.6959438000000002</v>
      </c>
      <c r="N234" s="87">
        <v>-19.040236</v>
      </c>
    </row>
    <row r="235" spans="2:14" x14ac:dyDescent="0.25">
      <c r="B235" s="87">
        <v>1208000000</v>
      </c>
      <c r="C235" s="87">
        <v>-7.6115164999999996</v>
      </c>
      <c r="D235" s="87">
        <v>-19.278475</v>
      </c>
      <c r="L235" s="87">
        <v>1208000000</v>
      </c>
      <c r="M235" s="87">
        <v>-7.7131777000000001</v>
      </c>
      <c r="N235" s="87">
        <v>-19.830096999999999</v>
      </c>
    </row>
    <row r="236" spans="2:14" x14ac:dyDescent="0.25">
      <c r="B236" s="87">
        <v>1267900000</v>
      </c>
      <c r="C236" s="87">
        <v>-7.5951656999999999</v>
      </c>
      <c r="D236" s="87">
        <v>-19.013076999999999</v>
      </c>
      <c r="L236" s="87">
        <v>1267900000</v>
      </c>
      <c r="M236" s="87">
        <v>-7.7353453999999999</v>
      </c>
      <c r="N236" s="87">
        <v>-20.473085000000001</v>
      </c>
    </row>
    <row r="237" spans="2:14" x14ac:dyDescent="0.25">
      <c r="B237" s="87">
        <v>1327800000</v>
      </c>
      <c r="C237" s="87">
        <v>-7.5974898</v>
      </c>
      <c r="D237" s="87">
        <v>-18.723230000000001</v>
      </c>
      <c r="L237" s="87">
        <v>1327800000</v>
      </c>
      <c r="M237" s="87">
        <v>-7.7622342</v>
      </c>
      <c r="N237" s="87">
        <v>-20.278335999999999</v>
      </c>
    </row>
    <row r="238" spans="2:14" x14ac:dyDescent="0.25">
      <c r="B238" s="87">
        <v>1387700000</v>
      </c>
      <c r="C238" s="87">
        <v>-7.6305541999999997</v>
      </c>
      <c r="D238" s="87">
        <v>-18.796392000000001</v>
      </c>
      <c r="L238" s="87">
        <v>1387700000</v>
      </c>
      <c r="M238" s="87">
        <v>-7.7836704000000001</v>
      </c>
      <c r="N238" s="87">
        <v>-19.950839999999999</v>
      </c>
    </row>
    <row r="239" spans="2:14" x14ac:dyDescent="0.25">
      <c r="B239" s="87">
        <v>1447600000</v>
      </c>
      <c r="C239" s="87">
        <v>-7.6644106000000001</v>
      </c>
      <c r="D239" s="87">
        <v>-18.765923000000001</v>
      </c>
      <c r="L239" s="87">
        <v>1447600000</v>
      </c>
      <c r="M239" s="87">
        <v>-7.8305091999999998</v>
      </c>
      <c r="N239" s="87">
        <v>-20.169492999999999</v>
      </c>
    </row>
    <row r="240" spans="2:14" x14ac:dyDescent="0.25">
      <c r="B240" s="87">
        <v>1507500000</v>
      </c>
      <c r="C240" s="87">
        <v>-7.6599554999999997</v>
      </c>
      <c r="D240" s="87">
        <v>-18.358599000000002</v>
      </c>
      <c r="L240" s="87">
        <v>1507500000</v>
      </c>
      <c r="M240" s="87">
        <v>-7.8684316000000001</v>
      </c>
      <c r="N240" s="87">
        <v>-20.323132999999999</v>
      </c>
    </row>
    <row r="241" spans="2:14" x14ac:dyDescent="0.25">
      <c r="B241" s="87">
        <v>1567400000</v>
      </c>
      <c r="C241" s="87">
        <v>-7.6165890999999997</v>
      </c>
      <c r="D241" s="87">
        <v>-17.79738</v>
      </c>
      <c r="L241" s="87">
        <v>1567400000</v>
      </c>
      <c r="M241" s="87">
        <v>-7.8890580999999997</v>
      </c>
      <c r="N241" s="87">
        <v>-19.846226000000001</v>
      </c>
    </row>
    <row r="242" spans="2:14" x14ac:dyDescent="0.25">
      <c r="B242" s="87">
        <v>1627300000</v>
      </c>
      <c r="C242" s="87">
        <v>-7.6043634000000004</v>
      </c>
      <c r="D242" s="87">
        <v>-17.677841000000001</v>
      </c>
      <c r="L242" s="87">
        <v>1627300000</v>
      </c>
      <c r="M242" s="87">
        <v>-7.9105759000000004</v>
      </c>
      <c r="N242" s="87">
        <v>-19.453842000000002</v>
      </c>
    </row>
    <row r="243" spans="2:14" x14ac:dyDescent="0.25">
      <c r="B243" s="87">
        <v>1687200000</v>
      </c>
      <c r="C243" s="87">
        <v>-7.5991439999999999</v>
      </c>
      <c r="D243" s="87">
        <v>-17.685767999999999</v>
      </c>
      <c r="L243" s="87">
        <v>1687200000</v>
      </c>
      <c r="M243" s="87">
        <v>-7.9559793000000001</v>
      </c>
      <c r="N243" s="87">
        <v>-19.532571999999998</v>
      </c>
    </row>
    <row r="244" spans="2:14" x14ac:dyDescent="0.25">
      <c r="B244" s="87">
        <v>1747100000</v>
      </c>
      <c r="C244" s="87">
        <v>-7.5478129000000003</v>
      </c>
      <c r="D244" s="87">
        <v>-17.178470999999998</v>
      </c>
      <c r="L244" s="87">
        <v>1747100000</v>
      </c>
      <c r="M244" s="87">
        <v>-8.0166892999999995</v>
      </c>
      <c r="N244" s="87">
        <v>-19.445941999999999</v>
      </c>
    </row>
    <row r="245" spans="2:14" x14ac:dyDescent="0.25">
      <c r="B245" s="87">
        <v>1807000000</v>
      </c>
      <c r="C245" s="87">
        <v>-7.4565830000000002</v>
      </c>
      <c r="D245" s="87">
        <v>-16.538267000000001</v>
      </c>
      <c r="L245" s="87">
        <v>1807000000</v>
      </c>
      <c r="M245" s="87">
        <v>-8.0611943999999998</v>
      </c>
      <c r="N245" s="87">
        <v>-18.707402999999999</v>
      </c>
    </row>
    <row r="246" spans="2:14" x14ac:dyDescent="0.25">
      <c r="B246" s="87">
        <v>1866900000</v>
      </c>
      <c r="C246" s="87">
        <v>-7.4370235999999998</v>
      </c>
      <c r="D246" s="87">
        <v>-16.254010999999998</v>
      </c>
      <c r="L246" s="87">
        <v>1866900000</v>
      </c>
      <c r="M246" s="87">
        <v>-8.1079053999999999</v>
      </c>
      <c r="N246" s="87">
        <v>-18.118587000000002</v>
      </c>
    </row>
    <row r="247" spans="2:14" x14ac:dyDescent="0.25">
      <c r="B247" s="87">
        <v>1926800000</v>
      </c>
      <c r="C247" s="87">
        <v>-7.4929128</v>
      </c>
      <c r="D247" s="87">
        <v>-15.982590999999999</v>
      </c>
      <c r="L247" s="87">
        <v>1926800000</v>
      </c>
      <c r="M247" s="87">
        <v>-8.1960402000000006</v>
      </c>
      <c r="N247" s="87">
        <v>-17.821648</v>
      </c>
    </row>
    <row r="248" spans="2:14" x14ac:dyDescent="0.25">
      <c r="B248" s="87">
        <v>1986700000</v>
      </c>
      <c r="C248" s="87">
        <v>-7.5735798000000001</v>
      </c>
      <c r="D248" s="87">
        <v>-15.462918999999999</v>
      </c>
      <c r="L248" s="87">
        <v>1986700000</v>
      </c>
      <c r="M248" s="87">
        <v>-8.2847556999999998</v>
      </c>
      <c r="N248" s="87">
        <v>-17.236363999999998</v>
      </c>
    </row>
    <row r="249" spans="2:14" x14ac:dyDescent="0.25">
      <c r="B249" s="87">
        <v>2046600000</v>
      </c>
      <c r="C249" s="87">
        <v>-7.6130743000000001</v>
      </c>
      <c r="D249" s="87">
        <v>-14.899153999999999</v>
      </c>
      <c r="L249" s="87">
        <v>2046600000</v>
      </c>
      <c r="M249" s="87">
        <v>-8.3517904000000005</v>
      </c>
      <c r="N249" s="87">
        <v>-16.358646</v>
      </c>
    </row>
    <row r="250" spans="2:14" x14ac:dyDescent="0.25">
      <c r="B250" s="87">
        <v>2106500000</v>
      </c>
      <c r="C250" s="87">
        <v>-7.6713715000000002</v>
      </c>
      <c r="D250" s="87">
        <v>-14.56718</v>
      </c>
      <c r="L250" s="87">
        <v>2106500000</v>
      </c>
      <c r="M250" s="87">
        <v>-8.4075146000000007</v>
      </c>
      <c r="N250" s="87">
        <v>-15.695309</v>
      </c>
    </row>
    <row r="251" spans="2:14" x14ac:dyDescent="0.25">
      <c r="B251" s="87">
        <v>2166400000</v>
      </c>
      <c r="C251" s="87">
        <v>-7.7931508999999997</v>
      </c>
      <c r="D251" s="87">
        <v>-14.414353</v>
      </c>
      <c r="L251" s="87">
        <v>2166400000</v>
      </c>
      <c r="M251" s="87">
        <v>-8.4908867000000008</v>
      </c>
      <c r="N251" s="87">
        <v>-15.370191</v>
      </c>
    </row>
    <row r="252" spans="2:14" x14ac:dyDescent="0.25">
      <c r="B252" s="87">
        <v>2226300000</v>
      </c>
      <c r="C252" s="87">
        <v>-7.8925209000000001</v>
      </c>
      <c r="D252" s="87">
        <v>-14.010911</v>
      </c>
      <c r="L252" s="87">
        <v>2226300000</v>
      </c>
      <c r="M252" s="87">
        <v>-8.5710391999999995</v>
      </c>
      <c r="N252" s="87">
        <v>-14.844661</v>
      </c>
    </row>
    <row r="253" spans="2:14" x14ac:dyDescent="0.25">
      <c r="B253" s="87">
        <v>2286200000</v>
      </c>
      <c r="C253" s="87">
        <v>-7.9690475000000003</v>
      </c>
      <c r="D253" s="87">
        <v>-13.455416</v>
      </c>
      <c r="L253" s="87">
        <v>2286200000</v>
      </c>
      <c r="M253" s="87">
        <v>-8.6288557000000008</v>
      </c>
      <c r="N253" s="87">
        <v>-14.198971</v>
      </c>
    </row>
    <row r="254" spans="2:14" x14ac:dyDescent="0.25">
      <c r="B254" s="87">
        <v>2346100000</v>
      </c>
      <c r="C254" s="87">
        <v>-8.0490502999999993</v>
      </c>
      <c r="D254" s="87">
        <v>-13.002318000000001</v>
      </c>
      <c r="L254" s="87">
        <v>2346100000</v>
      </c>
      <c r="M254" s="87">
        <v>-8.6951283999999998</v>
      </c>
      <c r="N254" s="87">
        <v>-13.626965999999999</v>
      </c>
    </row>
    <row r="255" spans="2:14" x14ac:dyDescent="0.25">
      <c r="B255" s="87">
        <v>2406000000</v>
      </c>
      <c r="C255" s="87">
        <v>-8.2061062000000007</v>
      </c>
      <c r="D255" s="87">
        <v>-12.632629</v>
      </c>
      <c r="L255" s="87">
        <v>2406000000</v>
      </c>
      <c r="M255" s="87">
        <v>-8.7985649000000006</v>
      </c>
      <c r="N255" s="87">
        <v>-13.176072</v>
      </c>
    </row>
    <row r="256" spans="2:14" x14ac:dyDescent="0.25">
      <c r="B256" s="87">
        <v>2465900000</v>
      </c>
      <c r="C256" s="87">
        <v>-8.3487492000000003</v>
      </c>
      <c r="D256" s="87">
        <v>-12.069274999999999</v>
      </c>
      <c r="L256" s="87">
        <v>2465900000</v>
      </c>
      <c r="M256" s="87">
        <v>-8.9198532000000004</v>
      </c>
      <c r="N256" s="87">
        <v>-12.569516999999999</v>
      </c>
    </row>
    <row r="257" spans="2:14" x14ac:dyDescent="0.25">
      <c r="B257" s="87">
        <v>2525800000</v>
      </c>
      <c r="C257" s="87">
        <v>-8.4618348999999995</v>
      </c>
      <c r="D257" s="87">
        <v>-11.44055</v>
      </c>
      <c r="L257" s="87">
        <v>2525800000</v>
      </c>
      <c r="M257" s="87">
        <v>-9.0120009999999997</v>
      </c>
      <c r="N257" s="87">
        <v>-11.869775000000001</v>
      </c>
    </row>
    <row r="258" spans="2:14" x14ac:dyDescent="0.25">
      <c r="B258" s="87">
        <v>2585700000</v>
      </c>
      <c r="C258" s="87">
        <v>-8.5751352000000001</v>
      </c>
      <c r="D258" s="87">
        <v>-10.899022</v>
      </c>
      <c r="L258" s="87">
        <v>2585700000</v>
      </c>
      <c r="M258" s="87">
        <v>-9.1187859000000007</v>
      </c>
      <c r="N258" s="87">
        <v>-11.297135000000001</v>
      </c>
    </row>
    <row r="259" spans="2:14" x14ac:dyDescent="0.25">
      <c r="B259" s="87">
        <v>2645600000</v>
      </c>
      <c r="C259" s="87">
        <v>-8.7818269999999998</v>
      </c>
      <c r="D259" s="87">
        <v>-10.489226</v>
      </c>
      <c r="L259" s="87">
        <v>2645600000</v>
      </c>
      <c r="M259" s="87">
        <v>-9.2429476000000008</v>
      </c>
      <c r="N259" s="87">
        <v>-10.830472</v>
      </c>
    </row>
    <row r="260" spans="2:14" x14ac:dyDescent="0.25">
      <c r="B260" s="87">
        <v>2705500000</v>
      </c>
      <c r="C260" s="87">
        <v>-8.9923772999999994</v>
      </c>
      <c r="D260" s="87">
        <v>-9.9939126999999992</v>
      </c>
      <c r="L260" s="87">
        <v>2705500000</v>
      </c>
      <c r="M260" s="87">
        <v>-9.3869895999999997</v>
      </c>
      <c r="N260" s="87">
        <v>-10.301468</v>
      </c>
    </row>
    <row r="261" spans="2:14" x14ac:dyDescent="0.25">
      <c r="B261" s="87">
        <v>2765400000</v>
      </c>
      <c r="C261" s="87">
        <v>-9.1842260000000007</v>
      </c>
      <c r="D261" s="87">
        <v>-9.4506616999999995</v>
      </c>
      <c r="L261" s="87">
        <v>2765400000</v>
      </c>
      <c r="M261" s="87">
        <v>-9.5184449999999998</v>
      </c>
      <c r="N261" s="87">
        <v>-9.7028675</v>
      </c>
    </row>
    <row r="262" spans="2:14" x14ac:dyDescent="0.25">
      <c r="B262" s="87">
        <v>2825300000</v>
      </c>
      <c r="C262" s="87">
        <v>-9.3763094000000002</v>
      </c>
      <c r="D262" s="87">
        <v>-8.9737206</v>
      </c>
      <c r="L262" s="87">
        <v>2825300000</v>
      </c>
      <c r="M262" s="87">
        <v>-9.6791190999999994</v>
      </c>
      <c r="N262" s="87">
        <v>-9.2004804999999994</v>
      </c>
    </row>
    <row r="263" spans="2:14" x14ac:dyDescent="0.25">
      <c r="B263" s="87">
        <v>2885200000</v>
      </c>
      <c r="C263" s="87">
        <v>-9.6198893000000005</v>
      </c>
      <c r="D263" s="87">
        <v>-8.5991534999999999</v>
      </c>
      <c r="L263" s="87">
        <v>2885200000</v>
      </c>
      <c r="M263" s="87">
        <v>-9.8775454000000007</v>
      </c>
      <c r="N263" s="87">
        <v>-8.7565536000000002</v>
      </c>
    </row>
    <row r="264" spans="2:14" x14ac:dyDescent="0.25">
      <c r="B264" s="87">
        <v>2945100000</v>
      </c>
      <c r="C264" s="87">
        <v>-9.8627509999999994</v>
      </c>
      <c r="D264" s="87">
        <v>-8.1390533000000005</v>
      </c>
      <c r="L264" s="87">
        <v>2945100000</v>
      </c>
      <c r="M264" s="87">
        <v>-10.093627</v>
      </c>
      <c r="N264" s="87">
        <v>-8.2888631999999998</v>
      </c>
    </row>
    <row r="265" spans="2:14" x14ac:dyDescent="0.25">
      <c r="B265" s="87">
        <v>3005000000</v>
      </c>
      <c r="C265" s="87">
        <v>-10.084327999999999</v>
      </c>
      <c r="D265" s="87">
        <v>-7.6911906999999999</v>
      </c>
      <c r="L265" s="87">
        <v>3005000000</v>
      </c>
      <c r="M265" s="87">
        <v>-10.304781999999999</v>
      </c>
      <c r="N265" s="87">
        <v>-7.8247323</v>
      </c>
    </row>
    <row r="266" spans="2:14" x14ac:dyDescent="0.25">
      <c r="B266" s="87">
        <v>3064900000</v>
      </c>
      <c r="C266" s="87">
        <v>-10.294209</v>
      </c>
      <c r="D266" s="87">
        <v>-7.2741666</v>
      </c>
      <c r="L266" s="87">
        <v>3064900000</v>
      </c>
      <c r="M266" s="87">
        <v>-10.553962</v>
      </c>
      <c r="N266" s="87">
        <v>-7.4181027000000004</v>
      </c>
    </row>
    <row r="267" spans="2:14" x14ac:dyDescent="0.25">
      <c r="B267" s="87">
        <v>3124800000</v>
      </c>
      <c r="C267" s="87">
        <v>-10.591953</v>
      </c>
      <c r="D267" s="87">
        <v>-6.9461450999999999</v>
      </c>
      <c r="L267" s="87">
        <v>3124800000</v>
      </c>
      <c r="M267" s="87">
        <v>-10.856935</v>
      </c>
      <c r="N267" s="87">
        <v>-7.0456257000000004</v>
      </c>
    </row>
    <row r="268" spans="2:14" x14ac:dyDescent="0.25">
      <c r="B268" s="87">
        <v>3184700000</v>
      </c>
      <c r="C268" s="87">
        <v>-10.922000000000001</v>
      </c>
      <c r="D268" s="87">
        <v>-6.6034759999999997</v>
      </c>
      <c r="L268" s="87">
        <v>3184700000</v>
      </c>
      <c r="M268" s="87">
        <v>-11.213326</v>
      </c>
      <c r="N268" s="87">
        <v>-6.6587582000000003</v>
      </c>
    </row>
    <row r="269" spans="2:14" x14ac:dyDescent="0.25">
      <c r="B269" s="87">
        <v>3244600000</v>
      </c>
      <c r="C269" s="87">
        <v>-11.239523</v>
      </c>
      <c r="D269" s="87">
        <v>-6.2494687999999998</v>
      </c>
      <c r="L269" s="87">
        <v>3244600000</v>
      </c>
      <c r="M269" s="87">
        <v>-11.571925</v>
      </c>
      <c r="N269" s="87">
        <v>-6.2716012000000001</v>
      </c>
    </row>
    <row r="270" spans="2:14" x14ac:dyDescent="0.25">
      <c r="B270" s="87">
        <v>3304500000</v>
      </c>
      <c r="C270" s="87">
        <v>-11.560980000000001</v>
      </c>
      <c r="D270" s="87">
        <v>-5.9179839999999997</v>
      </c>
      <c r="L270" s="87">
        <v>3304500000</v>
      </c>
      <c r="M270" s="87">
        <v>-11.954966000000001</v>
      </c>
      <c r="N270" s="87">
        <v>-5.9244665999999997</v>
      </c>
    </row>
    <row r="271" spans="2:14" x14ac:dyDescent="0.25">
      <c r="B271" s="87">
        <v>3364400000</v>
      </c>
      <c r="C271" s="87">
        <v>-11.924903</v>
      </c>
      <c r="D271" s="87">
        <v>-5.6260591</v>
      </c>
      <c r="L271" s="87">
        <v>3364400000</v>
      </c>
      <c r="M271" s="87">
        <v>-12.374796</v>
      </c>
      <c r="N271" s="87">
        <v>-5.6092772000000002</v>
      </c>
    </row>
    <row r="272" spans="2:14" x14ac:dyDescent="0.25">
      <c r="B272" s="87">
        <v>3424300000</v>
      </c>
      <c r="C272" s="87">
        <v>-12.346716000000001</v>
      </c>
      <c r="D272" s="87">
        <v>-5.3548584000000004</v>
      </c>
      <c r="L272" s="87">
        <v>3424300000</v>
      </c>
      <c r="M272" s="87">
        <v>-12.802835</v>
      </c>
      <c r="N272" s="87">
        <v>-5.3092021999999996</v>
      </c>
    </row>
    <row r="273" spans="2:14" x14ac:dyDescent="0.25">
      <c r="B273" s="87">
        <v>3484200000</v>
      </c>
      <c r="C273" s="87">
        <v>-12.763624999999999</v>
      </c>
      <c r="D273" s="87">
        <v>-5.0794449000000004</v>
      </c>
      <c r="L273" s="87">
        <v>3484200000</v>
      </c>
      <c r="M273" s="87">
        <v>-13.278193</v>
      </c>
      <c r="N273" s="87">
        <v>-5.0197991999999996</v>
      </c>
    </row>
    <row r="274" spans="2:14" x14ac:dyDescent="0.25">
      <c r="B274" s="87">
        <v>3544100000</v>
      </c>
      <c r="C274" s="87">
        <v>-13.177453</v>
      </c>
      <c r="D274" s="87">
        <v>-4.8395739000000004</v>
      </c>
      <c r="L274" s="87">
        <v>3544100000</v>
      </c>
      <c r="M274" s="87">
        <v>-13.76891</v>
      </c>
      <c r="N274" s="87">
        <v>-4.7656144999999999</v>
      </c>
    </row>
    <row r="275" spans="2:14" x14ac:dyDescent="0.25">
      <c r="B275" s="87">
        <v>3604000000</v>
      </c>
      <c r="C275" s="87">
        <v>-13.626067000000001</v>
      </c>
      <c r="D275" s="87">
        <v>-4.6179895000000002</v>
      </c>
      <c r="L275" s="87">
        <v>3604000000</v>
      </c>
      <c r="M275" s="87">
        <v>-14.305697</v>
      </c>
      <c r="N275" s="87">
        <v>-4.5338535000000002</v>
      </c>
    </row>
    <row r="276" spans="2:14" x14ac:dyDescent="0.25">
      <c r="B276" s="87">
        <v>3663900000</v>
      </c>
      <c r="C276" s="87">
        <v>-14.115308000000001</v>
      </c>
      <c r="D276" s="87">
        <v>-4.4110022000000004</v>
      </c>
      <c r="L276" s="87">
        <v>3663900000</v>
      </c>
      <c r="M276" s="87">
        <v>-14.825194</v>
      </c>
      <c r="N276" s="87">
        <v>-4.3219747999999996</v>
      </c>
    </row>
    <row r="277" spans="2:14" x14ac:dyDescent="0.25">
      <c r="B277" s="87">
        <v>3723800000</v>
      </c>
      <c r="C277" s="87">
        <v>-14.615748999999999</v>
      </c>
      <c r="D277" s="87">
        <v>-4.1995053000000002</v>
      </c>
      <c r="L277" s="87">
        <v>3723800000</v>
      </c>
      <c r="M277" s="87">
        <v>-15.31283</v>
      </c>
      <c r="N277" s="87">
        <v>-4.1239394999999996</v>
      </c>
    </row>
    <row r="278" spans="2:14" x14ac:dyDescent="0.25">
      <c r="B278" s="87">
        <v>3783700000</v>
      </c>
      <c r="C278" s="87">
        <v>-15.180792</v>
      </c>
      <c r="D278" s="87">
        <v>-3.9923837</v>
      </c>
      <c r="L278" s="87">
        <v>3783700000</v>
      </c>
      <c r="M278" s="87">
        <v>-15.874126</v>
      </c>
      <c r="N278" s="87">
        <v>-3.9384999000000001</v>
      </c>
    </row>
    <row r="279" spans="2:14" x14ac:dyDescent="0.25">
      <c r="B279" s="87">
        <v>3843600000</v>
      </c>
      <c r="C279" s="87">
        <v>-15.781013</v>
      </c>
      <c r="D279" s="87">
        <v>-3.7994132</v>
      </c>
      <c r="L279" s="87">
        <v>3843600000</v>
      </c>
      <c r="M279" s="87">
        <v>-16.476140999999998</v>
      </c>
      <c r="N279" s="87">
        <v>-3.7693135999999998</v>
      </c>
    </row>
    <row r="280" spans="2:14" x14ac:dyDescent="0.25">
      <c r="B280" s="87">
        <v>3903500000</v>
      </c>
      <c r="C280" s="87">
        <v>-16.464659000000001</v>
      </c>
      <c r="D280" s="87">
        <v>-3.6222273999999999</v>
      </c>
      <c r="L280" s="87">
        <v>3903500000</v>
      </c>
      <c r="M280" s="87">
        <v>-17.159941</v>
      </c>
      <c r="N280" s="87">
        <v>-3.6152847000000001</v>
      </c>
    </row>
    <row r="281" spans="2:14" x14ac:dyDescent="0.25">
      <c r="B281" s="87">
        <v>3963400000</v>
      </c>
      <c r="C281" s="87">
        <v>-17.144265999999998</v>
      </c>
      <c r="D281" s="87">
        <v>-3.4461615000000001</v>
      </c>
      <c r="L281" s="87">
        <v>3963400000</v>
      </c>
      <c r="M281" s="87">
        <v>-17.736391000000001</v>
      </c>
      <c r="N281" s="87">
        <v>-3.4638228</v>
      </c>
    </row>
    <row r="282" spans="2:14" x14ac:dyDescent="0.25">
      <c r="B282" s="87">
        <v>4023300000</v>
      </c>
      <c r="C282" s="87">
        <v>-17.891629999999999</v>
      </c>
      <c r="D282" s="87">
        <v>-3.288125</v>
      </c>
      <c r="L282" s="87">
        <v>4023300000</v>
      </c>
      <c r="M282" s="87">
        <v>-18.335488999999999</v>
      </c>
      <c r="N282" s="87">
        <v>-3.3273537000000002</v>
      </c>
    </row>
    <row r="283" spans="2:14" x14ac:dyDescent="0.25">
      <c r="B283" s="87">
        <v>4083200000</v>
      </c>
      <c r="C283" s="87">
        <v>-18.700821000000001</v>
      </c>
      <c r="D283" s="87">
        <v>-3.1428379999999998</v>
      </c>
      <c r="L283" s="87">
        <v>4083200000</v>
      </c>
      <c r="M283" s="87">
        <v>-18.981276999999999</v>
      </c>
      <c r="N283" s="87">
        <v>-3.2041829000000002</v>
      </c>
    </row>
    <row r="284" spans="2:14" x14ac:dyDescent="0.25">
      <c r="B284" s="87">
        <v>4143100000</v>
      </c>
      <c r="C284" s="87">
        <v>-19.571012</v>
      </c>
      <c r="D284" s="87">
        <v>-3.0177622</v>
      </c>
      <c r="L284" s="87">
        <v>4143100000</v>
      </c>
      <c r="M284" s="87">
        <v>-19.697057999999998</v>
      </c>
      <c r="N284" s="87">
        <v>-3.0929646000000002</v>
      </c>
    </row>
    <row r="285" spans="2:14" x14ac:dyDescent="0.25">
      <c r="B285" s="87">
        <v>4203000000</v>
      </c>
      <c r="C285" s="87">
        <v>-20.442903999999999</v>
      </c>
      <c r="D285" s="87">
        <v>-2.8958509000000001</v>
      </c>
      <c r="L285" s="87">
        <v>4203000000</v>
      </c>
      <c r="M285" s="87">
        <v>-20.426867000000001</v>
      </c>
      <c r="N285" s="87">
        <v>-2.9793099999999999</v>
      </c>
    </row>
    <row r="286" spans="2:14" x14ac:dyDescent="0.25">
      <c r="B286" s="87">
        <v>4262900000</v>
      </c>
      <c r="C286" s="87">
        <v>-21.367557999999999</v>
      </c>
      <c r="D286" s="87">
        <v>-2.7903953000000001</v>
      </c>
      <c r="L286" s="87">
        <v>4262900000</v>
      </c>
      <c r="M286" s="87">
        <v>-21.212557</v>
      </c>
      <c r="N286" s="87">
        <v>-2.8707053999999999</v>
      </c>
    </row>
    <row r="287" spans="2:14" x14ac:dyDescent="0.25">
      <c r="B287" s="87">
        <v>4322800000</v>
      </c>
      <c r="C287" s="87">
        <v>-22.359553999999999</v>
      </c>
      <c r="D287" s="87">
        <v>-2.6948303999999998</v>
      </c>
      <c r="L287" s="87">
        <v>4322800000</v>
      </c>
      <c r="M287" s="87">
        <v>-22.143046999999999</v>
      </c>
      <c r="N287" s="87">
        <v>-2.7729859000000001</v>
      </c>
    </row>
    <row r="288" spans="2:14" x14ac:dyDescent="0.25">
      <c r="B288" s="87">
        <v>4382700000</v>
      </c>
      <c r="C288" s="87">
        <v>-23.418268000000001</v>
      </c>
      <c r="D288" s="87">
        <v>-2.6089737</v>
      </c>
      <c r="L288" s="87">
        <v>4382700000</v>
      </c>
      <c r="M288" s="87">
        <v>-23.097062999999999</v>
      </c>
      <c r="N288" s="87">
        <v>-2.6808752999999999</v>
      </c>
    </row>
    <row r="289" spans="2:14" x14ac:dyDescent="0.25">
      <c r="B289" s="87">
        <v>4442600000</v>
      </c>
      <c r="C289" s="87">
        <v>-24.501246999999999</v>
      </c>
      <c r="D289" s="87">
        <v>-2.5291668999999999</v>
      </c>
      <c r="L289" s="87">
        <v>4442600000</v>
      </c>
      <c r="M289" s="87">
        <v>-24.081956999999999</v>
      </c>
      <c r="N289" s="87">
        <v>-2.5923398</v>
      </c>
    </row>
    <row r="290" spans="2:14" x14ac:dyDescent="0.25">
      <c r="B290" s="87">
        <v>4502500000</v>
      </c>
      <c r="C290" s="87">
        <v>-25.609065999999999</v>
      </c>
      <c r="D290" s="87">
        <v>-2.4615765000000001</v>
      </c>
      <c r="L290" s="87">
        <v>4502500000</v>
      </c>
      <c r="M290" s="87">
        <v>-25.078887999999999</v>
      </c>
      <c r="N290" s="87">
        <v>-2.5117509</v>
      </c>
    </row>
    <row r="291" spans="2:14" x14ac:dyDescent="0.25">
      <c r="B291" s="87">
        <v>4562400000</v>
      </c>
      <c r="C291" s="87">
        <v>-26.794989000000001</v>
      </c>
      <c r="D291" s="87">
        <v>-2.3950111999999999</v>
      </c>
      <c r="L291" s="87">
        <v>4562400000</v>
      </c>
      <c r="M291" s="87">
        <v>-26.234741</v>
      </c>
      <c r="N291" s="87">
        <v>-2.4389737</v>
      </c>
    </row>
    <row r="292" spans="2:14" x14ac:dyDescent="0.25">
      <c r="B292" s="87">
        <v>4622300000</v>
      </c>
      <c r="C292" s="87">
        <v>-28.018419000000002</v>
      </c>
      <c r="D292" s="87">
        <v>-2.3378882000000001</v>
      </c>
      <c r="L292" s="87">
        <v>4622300000</v>
      </c>
      <c r="M292" s="87">
        <v>-27.380189999999999</v>
      </c>
      <c r="N292" s="87">
        <v>-2.3705484999999999</v>
      </c>
    </row>
    <row r="293" spans="2:14" x14ac:dyDescent="0.25">
      <c r="B293" s="87">
        <v>4682200000</v>
      </c>
      <c r="C293" s="87">
        <v>-29.318155000000001</v>
      </c>
      <c r="D293" s="87">
        <v>-2.2852467999999999</v>
      </c>
      <c r="L293" s="87">
        <v>4682200000</v>
      </c>
      <c r="M293" s="87">
        <v>-28.645247000000001</v>
      </c>
      <c r="N293" s="87">
        <v>-2.3059873999999998</v>
      </c>
    </row>
    <row r="294" spans="2:14" x14ac:dyDescent="0.25">
      <c r="B294" s="87">
        <v>4742100000</v>
      </c>
      <c r="C294" s="87">
        <v>-30.725435000000001</v>
      </c>
      <c r="D294" s="87">
        <v>-2.2377609999999999</v>
      </c>
      <c r="L294" s="87">
        <v>4742100000</v>
      </c>
      <c r="M294" s="87">
        <v>-29.984145999999999</v>
      </c>
      <c r="N294" s="87">
        <v>-2.2469144000000001</v>
      </c>
    </row>
    <row r="295" spans="2:14" x14ac:dyDescent="0.25">
      <c r="B295" s="87">
        <v>4802000000</v>
      </c>
      <c r="C295" s="87">
        <v>-32.234760000000001</v>
      </c>
      <c r="D295" s="87">
        <v>-2.1869434999999999</v>
      </c>
      <c r="L295" s="87">
        <v>4802000000</v>
      </c>
      <c r="M295" s="87">
        <v>-31.496534</v>
      </c>
      <c r="N295" s="87">
        <v>-2.1899107</v>
      </c>
    </row>
    <row r="296" spans="2:14" x14ac:dyDescent="0.25">
      <c r="B296" s="87">
        <v>4861900000</v>
      </c>
      <c r="C296" s="87">
        <v>-33.951957999999998</v>
      </c>
      <c r="D296" s="87">
        <v>-2.1504774000000002</v>
      </c>
      <c r="L296" s="87">
        <v>4861900000</v>
      </c>
      <c r="M296" s="87">
        <v>-33.111964999999998</v>
      </c>
      <c r="N296" s="87">
        <v>-2.1370490000000002</v>
      </c>
    </row>
    <row r="297" spans="2:14" x14ac:dyDescent="0.25">
      <c r="B297" s="87">
        <v>4921800000</v>
      </c>
      <c r="C297" s="87">
        <v>-36.111922999999997</v>
      </c>
      <c r="D297" s="87">
        <v>-2.1035001000000002</v>
      </c>
      <c r="L297" s="87">
        <v>4921800000</v>
      </c>
      <c r="M297" s="87">
        <v>-34.897250999999997</v>
      </c>
      <c r="N297" s="87">
        <v>-2.0872582999999998</v>
      </c>
    </row>
    <row r="298" spans="2:14" x14ac:dyDescent="0.25">
      <c r="B298" s="87">
        <v>4981700000</v>
      </c>
      <c r="C298" s="87">
        <v>-38.418232000000003</v>
      </c>
      <c r="D298" s="87">
        <v>-2.0687943</v>
      </c>
      <c r="L298" s="87">
        <v>4981700000</v>
      </c>
      <c r="M298" s="87">
        <v>-37.044094000000001</v>
      </c>
      <c r="N298" s="87">
        <v>-2.0446333999999999</v>
      </c>
    </row>
    <row r="299" spans="2:14" x14ac:dyDescent="0.25">
      <c r="B299" s="87">
        <v>5041600000</v>
      </c>
      <c r="C299" s="87">
        <v>-41.807063999999997</v>
      </c>
      <c r="D299" s="87">
        <v>-2.0276057999999999</v>
      </c>
      <c r="L299" s="87">
        <v>5041600000</v>
      </c>
      <c r="M299" s="87">
        <v>-39.660625000000003</v>
      </c>
      <c r="N299" s="87">
        <v>-2.0006594999999998</v>
      </c>
    </row>
    <row r="300" spans="2:14" x14ac:dyDescent="0.25">
      <c r="B300" s="87">
        <v>5101500000</v>
      </c>
      <c r="C300" s="87">
        <v>-45.694758999999998</v>
      </c>
      <c r="D300" s="87">
        <v>-1.9931136</v>
      </c>
      <c r="L300" s="87">
        <v>5101500000</v>
      </c>
      <c r="M300" s="87">
        <v>-42.510970999999998</v>
      </c>
      <c r="N300" s="87">
        <v>-1.9612775</v>
      </c>
    </row>
    <row r="301" spans="2:14" x14ac:dyDescent="0.25">
      <c r="B301" s="87">
        <v>5161400000</v>
      </c>
      <c r="C301" s="87">
        <v>-50.647117999999999</v>
      </c>
      <c r="D301" s="87">
        <v>-1.9583303999999999</v>
      </c>
      <c r="L301" s="87">
        <v>5161400000</v>
      </c>
      <c r="M301" s="87">
        <v>-45.416237000000002</v>
      </c>
      <c r="N301" s="87">
        <v>-1.9230590000000001</v>
      </c>
    </row>
    <row r="302" spans="2:14" x14ac:dyDescent="0.25">
      <c r="B302" s="87">
        <v>5221300000</v>
      </c>
      <c r="C302" s="87">
        <v>-51.942920999999998</v>
      </c>
      <c r="D302" s="87">
        <v>-1.9297599000000001</v>
      </c>
      <c r="L302" s="87">
        <v>5221300000</v>
      </c>
      <c r="M302" s="87">
        <v>-47.060355999999999</v>
      </c>
      <c r="N302" s="87">
        <v>-1.8864652</v>
      </c>
    </row>
    <row r="303" spans="2:14" x14ac:dyDescent="0.25">
      <c r="B303" s="87">
        <v>5281200000</v>
      </c>
      <c r="C303" s="87">
        <v>-50.293861</v>
      </c>
      <c r="D303" s="87">
        <v>-1.8934952</v>
      </c>
      <c r="L303" s="87">
        <v>5281200000</v>
      </c>
      <c r="M303" s="87">
        <v>-47.130946999999999</v>
      </c>
      <c r="N303" s="87">
        <v>-1.8505909</v>
      </c>
    </row>
    <row r="304" spans="2:14" x14ac:dyDescent="0.25">
      <c r="B304" s="87">
        <v>5341100000</v>
      </c>
      <c r="C304" s="87">
        <v>-46.113903000000001</v>
      </c>
      <c r="D304" s="87">
        <v>-1.869729</v>
      </c>
      <c r="L304" s="87">
        <v>5341100000</v>
      </c>
      <c r="M304" s="87">
        <v>-45.661720000000003</v>
      </c>
      <c r="N304" s="87">
        <v>-1.8181446000000001</v>
      </c>
    </row>
    <row r="305" spans="2:14" x14ac:dyDescent="0.25">
      <c r="B305" s="87">
        <v>5401000000</v>
      </c>
      <c r="C305" s="87">
        <v>-42.823588999999998</v>
      </c>
      <c r="D305" s="87">
        <v>-1.8385395</v>
      </c>
      <c r="L305" s="87">
        <v>5401000000</v>
      </c>
      <c r="M305" s="87">
        <v>-43.984031999999999</v>
      </c>
      <c r="N305" s="87">
        <v>-1.7877612000000001</v>
      </c>
    </row>
    <row r="306" spans="2:14" x14ac:dyDescent="0.25">
      <c r="B306" s="87">
        <v>5460900000</v>
      </c>
      <c r="C306" s="87">
        <v>-40.822173999999997</v>
      </c>
      <c r="D306" s="87">
        <v>-1.8095469</v>
      </c>
      <c r="L306" s="87">
        <v>5460900000</v>
      </c>
      <c r="M306" s="87">
        <v>-42.678843999999998</v>
      </c>
      <c r="N306" s="87">
        <v>-1.7595314</v>
      </c>
    </row>
    <row r="307" spans="2:14" x14ac:dyDescent="0.25">
      <c r="B307" s="87">
        <v>5520800000</v>
      </c>
      <c r="C307" s="87">
        <v>-39.146889000000002</v>
      </c>
      <c r="D307" s="87">
        <v>-1.7844769</v>
      </c>
      <c r="L307" s="87">
        <v>5520800000</v>
      </c>
      <c r="M307" s="87">
        <v>-41.724808000000003</v>
      </c>
      <c r="N307" s="87">
        <v>-1.7324828999999999</v>
      </c>
    </row>
    <row r="308" spans="2:14" x14ac:dyDescent="0.25">
      <c r="B308" s="87">
        <v>5580700000</v>
      </c>
      <c r="C308" s="87">
        <v>-38.086525000000002</v>
      </c>
      <c r="D308" s="87">
        <v>-1.7623055999999999</v>
      </c>
      <c r="L308" s="87">
        <v>5580700000</v>
      </c>
      <c r="M308" s="87">
        <v>-41.012756000000003</v>
      </c>
      <c r="N308" s="87">
        <v>-1.7088615</v>
      </c>
    </row>
    <row r="309" spans="2:14" x14ac:dyDescent="0.25">
      <c r="B309" s="87">
        <v>5640600000</v>
      </c>
      <c r="C309" s="87">
        <v>-37.196162999999999</v>
      </c>
      <c r="D309" s="87">
        <v>-1.7328509000000001</v>
      </c>
      <c r="L309" s="87">
        <v>5640600000</v>
      </c>
      <c r="M309" s="87">
        <v>-40.515911000000003</v>
      </c>
      <c r="N309" s="87">
        <v>-1.6851571000000001</v>
      </c>
    </row>
    <row r="310" spans="2:14" x14ac:dyDescent="0.25">
      <c r="B310" s="87">
        <v>5700500000</v>
      </c>
      <c r="C310" s="87">
        <v>-36.620255</v>
      </c>
      <c r="D310" s="87">
        <v>-1.7196193</v>
      </c>
      <c r="L310" s="87">
        <v>5700500000</v>
      </c>
      <c r="M310" s="87">
        <v>-40.190109</v>
      </c>
      <c r="N310" s="87">
        <v>-1.6649316999999999</v>
      </c>
    </row>
    <row r="311" spans="2:14" x14ac:dyDescent="0.25">
      <c r="B311" s="87">
        <v>5760400000</v>
      </c>
      <c r="C311" s="87">
        <v>-36.239719000000001</v>
      </c>
      <c r="D311" s="87">
        <v>-1.6941793000000001</v>
      </c>
      <c r="L311" s="87">
        <v>5760400000</v>
      </c>
      <c r="M311" s="87">
        <v>-40.017749999999999</v>
      </c>
      <c r="N311" s="87">
        <v>-1.6469784000000001</v>
      </c>
    </row>
    <row r="312" spans="2:14" x14ac:dyDescent="0.25">
      <c r="B312" s="87">
        <v>5820300000</v>
      </c>
      <c r="C312" s="87">
        <v>-36.096263999999998</v>
      </c>
      <c r="D312" s="87">
        <v>-1.6786064000000001</v>
      </c>
      <c r="L312" s="87">
        <v>5820300000</v>
      </c>
      <c r="M312" s="87">
        <v>-39.853447000000003</v>
      </c>
      <c r="N312" s="87">
        <v>-1.6308821</v>
      </c>
    </row>
    <row r="313" spans="2:14" x14ac:dyDescent="0.25">
      <c r="B313" s="87">
        <v>5880200000</v>
      </c>
      <c r="C313" s="87">
        <v>-35.813766000000001</v>
      </c>
      <c r="D313" s="87">
        <v>-1.6593338</v>
      </c>
      <c r="L313" s="87">
        <v>5880200000</v>
      </c>
      <c r="M313" s="87">
        <v>-39.809708000000001</v>
      </c>
      <c r="N313" s="87">
        <v>-1.6153671999999999</v>
      </c>
    </row>
    <row r="314" spans="2:14" x14ac:dyDescent="0.25">
      <c r="B314" s="87">
        <v>5940100000</v>
      </c>
      <c r="C314" s="87">
        <v>-36.097400999999998</v>
      </c>
      <c r="D314" s="87">
        <v>-1.6467415999999999</v>
      </c>
      <c r="L314" s="87">
        <v>5940100000</v>
      </c>
      <c r="M314" s="87">
        <v>-39.881737000000001</v>
      </c>
      <c r="N314" s="87">
        <v>-1.6050061</v>
      </c>
    </row>
    <row r="315" spans="2:14" x14ac:dyDescent="0.25">
      <c r="B315" s="87">
        <v>6000000000</v>
      </c>
      <c r="C315" s="87">
        <v>-36.152999999999999</v>
      </c>
      <c r="D315" s="87">
        <v>-1.630244</v>
      </c>
      <c r="L315" s="87">
        <v>6000000000</v>
      </c>
      <c r="M315" s="87">
        <v>-40.023415</v>
      </c>
      <c r="N315" s="87">
        <v>-1.5958635000000001</v>
      </c>
    </row>
    <row r="316" spans="2:14" x14ac:dyDescent="0.25">
      <c r="B316" s="87" t="s">
        <v>21</v>
      </c>
      <c r="L316" s="87" t="s">
        <v>21</v>
      </c>
    </row>
    <row r="319" spans="2:14" x14ac:dyDescent="0.25">
      <c r="B319" s="87" t="s">
        <v>22</v>
      </c>
      <c r="L319" s="87" t="s">
        <v>22</v>
      </c>
    </row>
    <row r="320" spans="2:14" x14ac:dyDescent="0.25">
      <c r="B320" s="87" t="s">
        <v>19</v>
      </c>
      <c r="C320" s="87" t="s">
        <v>268</v>
      </c>
      <c r="D320" s="87" t="s">
        <v>269</v>
      </c>
      <c r="L320" s="87" t="s">
        <v>19</v>
      </c>
      <c r="M320" s="87" t="s">
        <v>268</v>
      </c>
      <c r="N320" s="87" t="s">
        <v>269</v>
      </c>
    </row>
    <row r="321" spans="2:14" x14ac:dyDescent="0.25">
      <c r="B321" s="87">
        <v>10000000</v>
      </c>
      <c r="C321" s="87">
        <v>-10.511290000000001</v>
      </c>
      <c r="D321" s="87">
        <v>-18.588808</v>
      </c>
      <c r="L321" s="87">
        <v>10000000</v>
      </c>
      <c r="M321" s="87">
        <v>-9.7114677</v>
      </c>
      <c r="N321" s="87">
        <v>-25.202477999999999</v>
      </c>
    </row>
    <row r="322" spans="2:14" x14ac:dyDescent="0.25">
      <c r="B322" s="87">
        <v>69900000</v>
      </c>
      <c r="C322" s="87">
        <v>-10.558095</v>
      </c>
      <c r="D322" s="87">
        <v>-18.520600999999999</v>
      </c>
      <c r="L322" s="87">
        <v>69900000</v>
      </c>
      <c r="M322" s="87">
        <v>-9.7031697999999995</v>
      </c>
      <c r="N322" s="87">
        <v>-26.038865999999999</v>
      </c>
    </row>
    <row r="323" spans="2:14" x14ac:dyDescent="0.25">
      <c r="B323" s="87">
        <v>129800000</v>
      </c>
      <c r="C323" s="87">
        <v>-10.643845000000001</v>
      </c>
      <c r="D323" s="87">
        <v>-18.4634</v>
      </c>
      <c r="L323" s="87">
        <v>129800000</v>
      </c>
      <c r="M323" s="87">
        <v>-9.7096108999999995</v>
      </c>
      <c r="N323" s="87">
        <v>-26.787054000000001</v>
      </c>
    </row>
    <row r="324" spans="2:14" x14ac:dyDescent="0.25">
      <c r="B324" s="87">
        <v>189700000</v>
      </c>
      <c r="C324" s="87">
        <v>-10.680027000000001</v>
      </c>
      <c r="D324" s="87">
        <v>-18.292280000000002</v>
      </c>
      <c r="L324" s="87">
        <v>189700000</v>
      </c>
      <c r="M324" s="87">
        <v>-9.6701183000000004</v>
      </c>
      <c r="N324" s="87">
        <v>-27.168379000000002</v>
      </c>
    </row>
    <row r="325" spans="2:14" x14ac:dyDescent="0.25">
      <c r="B325" s="87">
        <v>249600000</v>
      </c>
      <c r="C325" s="87">
        <v>-10.720627</v>
      </c>
      <c r="D325" s="87">
        <v>-18.508755000000001</v>
      </c>
      <c r="L325" s="87">
        <v>249600000</v>
      </c>
      <c r="M325" s="87">
        <v>-9.6302309000000008</v>
      </c>
      <c r="N325" s="87">
        <v>-27.77413</v>
      </c>
    </row>
    <row r="326" spans="2:14" x14ac:dyDescent="0.25">
      <c r="B326" s="87">
        <v>309500000</v>
      </c>
      <c r="C326" s="87">
        <v>-10.749431</v>
      </c>
      <c r="D326" s="87">
        <v>-18.747595</v>
      </c>
      <c r="L326" s="87">
        <v>309500000</v>
      </c>
      <c r="M326" s="87">
        <v>-9.5993881000000005</v>
      </c>
      <c r="N326" s="87">
        <v>-27.695613999999999</v>
      </c>
    </row>
    <row r="327" spans="2:14" x14ac:dyDescent="0.25">
      <c r="B327" s="87">
        <v>369400000</v>
      </c>
      <c r="C327" s="87">
        <v>-10.770965</v>
      </c>
      <c r="D327" s="87">
        <v>-19.108460999999998</v>
      </c>
      <c r="L327" s="87">
        <v>369400000</v>
      </c>
      <c r="M327" s="87">
        <v>-9.5765084999999992</v>
      </c>
      <c r="N327" s="87">
        <v>-26.718409999999999</v>
      </c>
    </row>
    <row r="328" spans="2:14" x14ac:dyDescent="0.25">
      <c r="B328" s="87">
        <v>429300000</v>
      </c>
      <c r="C328" s="87">
        <v>-10.791703</v>
      </c>
      <c r="D328" s="87">
        <v>-19.298735000000001</v>
      </c>
      <c r="L328" s="87">
        <v>429300000</v>
      </c>
      <c r="M328" s="87">
        <v>-9.5638933000000002</v>
      </c>
      <c r="N328" s="87">
        <v>-25.607847</v>
      </c>
    </row>
    <row r="329" spans="2:14" x14ac:dyDescent="0.25">
      <c r="B329" s="87">
        <v>489200000</v>
      </c>
      <c r="C329" s="87">
        <v>-10.806232</v>
      </c>
      <c r="D329" s="87">
        <v>-19.752559999999999</v>
      </c>
      <c r="L329" s="87">
        <v>489200000</v>
      </c>
      <c r="M329" s="87">
        <v>-9.5328321000000003</v>
      </c>
      <c r="N329" s="87">
        <v>-24.852968000000001</v>
      </c>
    </row>
    <row r="330" spans="2:14" x14ac:dyDescent="0.25">
      <c r="B330" s="87">
        <v>549100000</v>
      </c>
      <c r="C330" s="87">
        <v>-10.843102</v>
      </c>
      <c r="D330" s="87">
        <v>-20.207602999999999</v>
      </c>
      <c r="L330" s="87">
        <v>549100000</v>
      </c>
      <c r="M330" s="87">
        <v>-9.5314368999999992</v>
      </c>
      <c r="N330" s="87">
        <v>-23.628471000000001</v>
      </c>
    </row>
    <row r="331" spans="2:14" x14ac:dyDescent="0.25">
      <c r="B331" s="87">
        <v>609000000</v>
      </c>
      <c r="C331" s="87">
        <v>-10.867286999999999</v>
      </c>
      <c r="D331" s="87">
        <v>-20.587833</v>
      </c>
      <c r="L331" s="87">
        <v>609000000</v>
      </c>
      <c r="M331" s="87">
        <v>-9.5286063999999993</v>
      </c>
      <c r="N331" s="87">
        <v>-22.314900999999999</v>
      </c>
    </row>
    <row r="332" spans="2:14" x14ac:dyDescent="0.25">
      <c r="B332" s="87">
        <v>668900000</v>
      </c>
      <c r="C332" s="87">
        <v>-10.861340999999999</v>
      </c>
      <c r="D332" s="87">
        <v>-20.678070000000002</v>
      </c>
      <c r="L332" s="87">
        <v>668900000</v>
      </c>
      <c r="M332" s="87">
        <v>-9.5112801000000005</v>
      </c>
      <c r="N332" s="87">
        <v>-21.222041999999998</v>
      </c>
    </row>
    <row r="333" spans="2:14" x14ac:dyDescent="0.25">
      <c r="B333" s="87">
        <v>728800000</v>
      </c>
      <c r="C333" s="87">
        <v>-10.865475</v>
      </c>
      <c r="D333" s="87">
        <v>-21.129587000000001</v>
      </c>
      <c r="L333" s="87">
        <v>728800000</v>
      </c>
      <c r="M333" s="87">
        <v>-9.5044813000000001</v>
      </c>
      <c r="N333" s="87">
        <v>-20.244484</v>
      </c>
    </row>
    <row r="334" spans="2:14" x14ac:dyDescent="0.25">
      <c r="B334" s="87">
        <v>788700000</v>
      </c>
      <c r="C334" s="87">
        <v>-10.885320999999999</v>
      </c>
      <c r="D334" s="87">
        <v>-22.037026999999998</v>
      </c>
      <c r="L334" s="87">
        <v>788700000</v>
      </c>
      <c r="M334" s="87">
        <v>-9.5131540000000001</v>
      </c>
      <c r="N334" s="87">
        <v>-19.038103</v>
      </c>
    </row>
    <row r="335" spans="2:14" x14ac:dyDescent="0.25">
      <c r="B335" s="87">
        <v>848600000</v>
      </c>
      <c r="C335" s="87">
        <v>-10.901315</v>
      </c>
      <c r="D335" s="87">
        <v>-22.828564</v>
      </c>
      <c r="L335" s="87">
        <v>848600000</v>
      </c>
      <c r="M335" s="87">
        <v>-9.5255364999999994</v>
      </c>
      <c r="N335" s="87">
        <v>-17.851448000000001</v>
      </c>
    </row>
    <row r="336" spans="2:14" x14ac:dyDescent="0.25">
      <c r="B336" s="87">
        <v>908500000</v>
      </c>
      <c r="C336" s="87">
        <v>-10.880269</v>
      </c>
      <c r="D336" s="87">
        <v>-22.984724</v>
      </c>
      <c r="L336" s="87">
        <v>908500000</v>
      </c>
      <c r="M336" s="87">
        <v>-9.5178480000000008</v>
      </c>
      <c r="N336" s="87">
        <v>-16.950057999999999</v>
      </c>
    </row>
    <row r="337" spans="2:14" x14ac:dyDescent="0.25">
      <c r="B337" s="87">
        <v>968400000</v>
      </c>
      <c r="C337" s="87">
        <v>-10.867197000000001</v>
      </c>
      <c r="D337" s="87">
        <v>-23.135940999999999</v>
      </c>
      <c r="L337" s="87">
        <v>968400000</v>
      </c>
      <c r="M337" s="87">
        <v>-9.5184975000000005</v>
      </c>
      <c r="N337" s="87">
        <v>-16.193595999999999</v>
      </c>
    </row>
    <row r="338" spans="2:14" x14ac:dyDescent="0.25">
      <c r="B338" s="87">
        <v>1028300000</v>
      </c>
      <c r="C338" s="87">
        <v>-10.888081</v>
      </c>
      <c r="D338" s="87">
        <v>-23.207713999999999</v>
      </c>
      <c r="L338" s="87">
        <v>1028300000</v>
      </c>
      <c r="M338" s="87">
        <v>-9.5177841000000001</v>
      </c>
      <c r="N338" s="87">
        <v>-15.420012</v>
      </c>
    </row>
    <row r="339" spans="2:14" x14ac:dyDescent="0.25">
      <c r="B339" s="87">
        <v>1088200000</v>
      </c>
      <c r="C339" s="87">
        <v>-10.942011000000001</v>
      </c>
      <c r="D339" s="87">
        <v>-22.495190000000001</v>
      </c>
      <c r="L339" s="87">
        <v>1088200000</v>
      </c>
      <c r="M339" s="87">
        <v>-9.5331478000000001</v>
      </c>
      <c r="N339" s="87">
        <v>-14.692199</v>
      </c>
    </row>
    <row r="340" spans="2:14" x14ac:dyDescent="0.25">
      <c r="B340" s="87">
        <v>1148100000</v>
      </c>
      <c r="C340" s="87">
        <v>-10.957369</v>
      </c>
      <c r="D340" s="87">
        <v>-21.227243000000001</v>
      </c>
      <c r="L340" s="87">
        <v>1148100000</v>
      </c>
      <c r="M340" s="87">
        <v>-9.5243491999999996</v>
      </c>
      <c r="N340" s="87">
        <v>-14.126213999999999</v>
      </c>
    </row>
    <row r="341" spans="2:14" x14ac:dyDescent="0.25">
      <c r="B341" s="87">
        <v>1208000000</v>
      </c>
      <c r="C341" s="87">
        <v>-10.960732</v>
      </c>
      <c r="D341" s="87">
        <v>-20.352157999999999</v>
      </c>
      <c r="L341" s="87">
        <v>1208000000</v>
      </c>
      <c r="M341" s="87">
        <v>-9.5096550000000004</v>
      </c>
      <c r="N341" s="87">
        <v>-13.707928000000001</v>
      </c>
    </row>
    <row r="342" spans="2:14" x14ac:dyDescent="0.25">
      <c r="B342" s="87">
        <v>1267900000</v>
      </c>
      <c r="C342" s="87">
        <v>-11.001004</v>
      </c>
      <c r="D342" s="87">
        <v>-19.805351000000002</v>
      </c>
      <c r="L342" s="87">
        <v>1267900000</v>
      </c>
      <c r="M342" s="87">
        <v>-9.5007076000000001</v>
      </c>
      <c r="N342" s="87">
        <v>-13.279579999999999</v>
      </c>
    </row>
    <row r="343" spans="2:14" x14ac:dyDescent="0.25">
      <c r="B343" s="87">
        <v>1327800000</v>
      </c>
      <c r="C343" s="87">
        <v>-11.078727000000001</v>
      </c>
      <c r="D343" s="87">
        <v>-19.165656999999999</v>
      </c>
      <c r="L343" s="87">
        <v>1327800000</v>
      </c>
      <c r="M343" s="87">
        <v>-9.4983529999999998</v>
      </c>
      <c r="N343" s="87">
        <v>-12.818306</v>
      </c>
    </row>
    <row r="344" spans="2:14" x14ac:dyDescent="0.25">
      <c r="B344" s="87">
        <v>1387700000</v>
      </c>
      <c r="C344" s="87">
        <v>-11.119286000000001</v>
      </c>
      <c r="D344" s="87">
        <v>-18.426655</v>
      </c>
      <c r="L344" s="87">
        <v>1387700000</v>
      </c>
      <c r="M344" s="87">
        <v>-9.5062923000000001</v>
      </c>
      <c r="N344" s="87">
        <v>-12.488604</v>
      </c>
    </row>
    <row r="345" spans="2:14" x14ac:dyDescent="0.25">
      <c r="B345" s="87">
        <v>1447600000</v>
      </c>
      <c r="C345" s="87">
        <v>-11.134618</v>
      </c>
      <c r="D345" s="87">
        <v>-17.849974</v>
      </c>
      <c r="L345" s="87">
        <v>1447600000</v>
      </c>
      <c r="M345" s="87">
        <v>-9.5140571999999999</v>
      </c>
      <c r="N345" s="87">
        <v>-12.345589</v>
      </c>
    </row>
    <row r="346" spans="2:14" x14ac:dyDescent="0.25">
      <c r="B346" s="87">
        <v>1507500000</v>
      </c>
      <c r="C346" s="87">
        <v>-11.154635000000001</v>
      </c>
      <c r="D346" s="87">
        <v>-17.553701</v>
      </c>
      <c r="L346" s="87">
        <v>1507500000</v>
      </c>
      <c r="M346" s="87">
        <v>-9.5177317000000006</v>
      </c>
      <c r="N346" s="87">
        <v>-12.194388</v>
      </c>
    </row>
    <row r="347" spans="2:14" x14ac:dyDescent="0.25">
      <c r="B347" s="87">
        <v>1567400000</v>
      </c>
      <c r="C347" s="87">
        <v>-11.234135</v>
      </c>
      <c r="D347" s="87">
        <v>-17.340551000000001</v>
      </c>
      <c r="L347" s="87">
        <v>1567400000</v>
      </c>
      <c r="M347" s="87">
        <v>-9.5445641999999999</v>
      </c>
      <c r="N347" s="87">
        <v>-11.96279</v>
      </c>
    </row>
    <row r="348" spans="2:14" x14ac:dyDescent="0.25">
      <c r="B348" s="87">
        <v>1627300000</v>
      </c>
      <c r="C348" s="87">
        <v>-11.275062</v>
      </c>
      <c r="D348" s="87">
        <v>-16.905000999999999</v>
      </c>
      <c r="L348" s="87">
        <v>1627300000</v>
      </c>
      <c r="M348" s="87">
        <v>-9.5745459000000004</v>
      </c>
      <c r="N348" s="87">
        <v>-11.798043</v>
      </c>
    </row>
    <row r="349" spans="2:14" x14ac:dyDescent="0.25">
      <c r="B349" s="87">
        <v>1687200000</v>
      </c>
      <c r="C349" s="87">
        <v>-11.24897</v>
      </c>
      <c r="D349" s="87">
        <v>-16.445754999999998</v>
      </c>
      <c r="L349" s="87">
        <v>1687200000</v>
      </c>
      <c r="M349" s="87">
        <v>-9.6000166</v>
      </c>
      <c r="N349" s="87">
        <v>-11.795067</v>
      </c>
    </row>
    <row r="350" spans="2:14" x14ac:dyDescent="0.25">
      <c r="B350" s="87">
        <v>1747100000</v>
      </c>
      <c r="C350" s="87">
        <v>-11.271119000000001</v>
      </c>
      <c r="D350" s="87">
        <v>-16.287271</v>
      </c>
      <c r="L350" s="87">
        <v>1747100000</v>
      </c>
      <c r="M350" s="87">
        <v>-9.6411923999999996</v>
      </c>
      <c r="N350" s="87">
        <v>-11.839753999999999</v>
      </c>
    </row>
    <row r="351" spans="2:14" x14ac:dyDescent="0.25">
      <c r="B351" s="87">
        <v>1807000000</v>
      </c>
      <c r="C351" s="87">
        <v>-11.364639</v>
      </c>
      <c r="D351" s="87">
        <v>-16.310459000000002</v>
      </c>
      <c r="L351" s="87">
        <v>1807000000</v>
      </c>
      <c r="M351" s="87">
        <v>-9.7109795000000005</v>
      </c>
      <c r="N351" s="87">
        <v>-11.787032</v>
      </c>
    </row>
    <row r="352" spans="2:14" x14ac:dyDescent="0.25">
      <c r="B352" s="87">
        <v>1866900000</v>
      </c>
      <c r="C352" s="87">
        <v>-11.458887000000001</v>
      </c>
      <c r="D352" s="87">
        <v>-16.087723</v>
      </c>
      <c r="L352" s="87">
        <v>1866900000</v>
      </c>
      <c r="M352" s="87">
        <v>-9.7876759</v>
      </c>
      <c r="N352" s="87">
        <v>-11.761646000000001</v>
      </c>
    </row>
    <row r="353" spans="2:14" x14ac:dyDescent="0.25">
      <c r="B353" s="87">
        <v>1926800000</v>
      </c>
      <c r="C353" s="87">
        <v>-11.437949</v>
      </c>
      <c r="D353" s="87">
        <v>-15.661054</v>
      </c>
      <c r="L353" s="87">
        <v>1926800000</v>
      </c>
      <c r="M353" s="87">
        <v>-9.8480673000000003</v>
      </c>
      <c r="N353" s="87">
        <v>-11.875772</v>
      </c>
    </row>
    <row r="354" spans="2:14" x14ac:dyDescent="0.25">
      <c r="B354" s="87">
        <v>1986700000</v>
      </c>
      <c r="C354" s="87">
        <v>-11.418813999999999</v>
      </c>
      <c r="D354" s="87">
        <v>-15.432375</v>
      </c>
      <c r="L354" s="87">
        <v>1986700000</v>
      </c>
      <c r="M354" s="87">
        <v>-9.9313374000000003</v>
      </c>
      <c r="N354" s="87">
        <v>-11.939251000000001</v>
      </c>
    </row>
    <row r="355" spans="2:14" x14ac:dyDescent="0.25">
      <c r="B355" s="87">
        <v>2046600000</v>
      </c>
      <c r="C355" s="87">
        <v>-11.500144000000001</v>
      </c>
      <c r="D355" s="87">
        <v>-15.412406000000001</v>
      </c>
      <c r="L355" s="87">
        <v>2046600000</v>
      </c>
      <c r="M355" s="87">
        <v>-10.050741</v>
      </c>
      <c r="N355" s="87">
        <v>-11.840465</v>
      </c>
    </row>
    <row r="356" spans="2:14" x14ac:dyDescent="0.25">
      <c r="B356" s="87">
        <v>2106500000</v>
      </c>
      <c r="C356" s="87">
        <v>-11.600244</v>
      </c>
      <c r="D356" s="87">
        <v>-15.099107</v>
      </c>
      <c r="L356" s="87">
        <v>2106500000</v>
      </c>
      <c r="M356" s="87">
        <v>-10.163855</v>
      </c>
      <c r="N356" s="87">
        <v>-11.626946</v>
      </c>
    </row>
    <row r="357" spans="2:14" x14ac:dyDescent="0.25">
      <c r="B357" s="87">
        <v>2166400000</v>
      </c>
      <c r="C357" s="87">
        <v>-11.575723</v>
      </c>
      <c r="D357" s="87">
        <v>-14.512185000000001</v>
      </c>
      <c r="L357" s="87">
        <v>2166400000</v>
      </c>
      <c r="M357" s="87">
        <v>-10.231538</v>
      </c>
      <c r="N357" s="87">
        <v>-11.464295999999999</v>
      </c>
    </row>
    <row r="358" spans="2:14" x14ac:dyDescent="0.25">
      <c r="B358" s="87">
        <v>2226300000</v>
      </c>
      <c r="C358" s="87">
        <v>-11.508013</v>
      </c>
      <c r="D358" s="87">
        <v>-14.202832000000001</v>
      </c>
      <c r="L358" s="87">
        <v>2226300000</v>
      </c>
      <c r="M358" s="87">
        <v>-10.320529000000001</v>
      </c>
      <c r="N358" s="87">
        <v>-11.327271</v>
      </c>
    </row>
    <row r="359" spans="2:14" x14ac:dyDescent="0.25">
      <c r="B359" s="87">
        <v>2286200000</v>
      </c>
      <c r="C359" s="87">
        <v>-11.542854999999999</v>
      </c>
      <c r="D359" s="87">
        <v>-14.226684000000001</v>
      </c>
      <c r="L359" s="87">
        <v>2286200000</v>
      </c>
      <c r="M359" s="87">
        <v>-10.446342</v>
      </c>
      <c r="N359" s="87">
        <v>-11.057561</v>
      </c>
    </row>
    <row r="360" spans="2:14" x14ac:dyDescent="0.25">
      <c r="B360" s="87">
        <v>2346100000</v>
      </c>
      <c r="C360" s="87">
        <v>-11.656152000000001</v>
      </c>
      <c r="D360" s="87">
        <v>-13.896763</v>
      </c>
      <c r="L360" s="87">
        <v>2346100000</v>
      </c>
      <c r="M360" s="87">
        <v>-10.564214</v>
      </c>
      <c r="N360" s="87">
        <v>-10.644674999999999</v>
      </c>
    </row>
    <row r="361" spans="2:14" x14ac:dyDescent="0.25">
      <c r="B361" s="87">
        <v>2406000000</v>
      </c>
      <c r="C361" s="87">
        <v>-11.678433999999999</v>
      </c>
      <c r="D361" s="87">
        <v>-13.312972</v>
      </c>
      <c r="L361" s="87">
        <v>2406000000</v>
      </c>
      <c r="M361" s="87">
        <v>-10.657689</v>
      </c>
      <c r="N361" s="87">
        <v>-10.330537</v>
      </c>
    </row>
    <row r="362" spans="2:14" x14ac:dyDescent="0.25">
      <c r="B362" s="87">
        <v>2465900000</v>
      </c>
      <c r="C362" s="87">
        <v>-11.658981000000001</v>
      </c>
      <c r="D362" s="87">
        <v>-12.897982000000001</v>
      </c>
      <c r="L362" s="87">
        <v>2465900000</v>
      </c>
      <c r="M362" s="87">
        <v>-10.785583000000001</v>
      </c>
      <c r="N362" s="87">
        <v>-10.038919999999999</v>
      </c>
    </row>
    <row r="363" spans="2:14" x14ac:dyDescent="0.25">
      <c r="B363" s="87">
        <v>2525800000</v>
      </c>
      <c r="C363" s="87">
        <v>-11.700798000000001</v>
      </c>
      <c r="D363" s="87">
        <v>-12.653159</v>
      </c>
      <c r="L363" s="87">
        <v>2525800000</v>
      </c>
      <c r="M363" s="87">
        <v>-10.949051000000001</v>
      </c>
      <c r="N363" s="87">
        <v>-9.5618400999999995</v>
      </c>
    </row>
    <row r="364" spans="2:14" x14ac:dyDescent="0.25">
      <c r="B364" s="87">
        <v>2585700000</v>
      </c>
      <c r="C364" s="87">
        <v>-11.838827</v>
      </c>
      <c r="D364" s="87">
        <v>-12.088948</v>
      </c>
      <c r="L364" s="87">
        <v>2585700000</v>
      </c>
      <c r="M364" s="87">
        <v>-11.12889</v>
      </c>
      <c r="N364" s="87">
        <v>-9.0150900000000007</v>
      </c>
    </row>
    <row r="365" spans="2:14" x14ac:dyDescent="0.25">
      <c r="B365" s="87">
        <v>2645600000</v>
      </c>
      <c r="C365" s="87">
        <v>-11.929795</v>
      </c>
      <c r="D365" s="87">
        <v>-11.369479</v>
      </c>
      <c r="L365" s="87">
        <v>2645600000</v>
      </c>
      <c r="M365" s="87">
        <v>-11.277786000000001</v>
      </c>
      <c r="N365" s="87">
        <v>-8.5881824000000009</v>
      </c>
    </row>
    <row r="366" spans="2:14" x14ac:dyDescent="0.25">
      <c r="B366" s="87">
        <v>2705500000</v>
      </c>
      <c r="C366" s="87">
        <v>-12.029484</v>
      </c>
      <c r="D366" s="87">
        <v>-10.891463999999999</v>
      </c>
      <c r="L366" s="87">
        <v>2705500000</v>
      </c>
      <c r="M366" s="87">
        <v>-11.493649</v>
      </c>
      <c r="N366" s="87">
        <v>-8.2591123999999994</v>
      </c>
    </row>
    <row r="367" spans="2:14" x14ac:dyDescent="0.25">
      <c r="B367" s="87">
        <v>2765400000</v>
      </c>
      <c r="C367" s="87">
        <v>-12.157088999999999</v>
      </c>
      <c r="D367" s="87">
        <v>-10.500507000000001</v>
      </c>
      <c r="L367" s="87">
        <v>2765400000</v>
      </c>
      <c r="M367" s="87">
        <v>-11.687003000000001</v>
      </c>
      <c r="N367" s="87">
        <v>-7.8496155999999999</v>
      </c>
    </row>
    <row r="368" spans="2:14" x14ac:dyDescent="0.25">
      <c r="B368" s="87">
        <v>2825300000</v>
      </c>
      <c r="C368" s="87">
        <v>-12.327693999999999</v>
      </c>
      <c r="D368" s="87">
        <v>-9.9187565000000006</v>
      </c>
      <c r="L368" s="87">
        <v>2825300000</v>
      </c>
      <c r="M368" s="87">
        <v>-11.905282</v>
      </c>
      <c r="N368" s="87">
        <v>-7.4573239999999998</v>
      </c>
    </row>
    <row r="369" spans="2:14" x14ac:dyDescent="0.25">
      <c r="B369" s="87">
        <v>2885200000</v>
      </c>
      <c r="C369" s="87">
        <v>-12.484272000000001</v>
      </c>
      <c r="D369" s="87">
        <v>-9.2385044000000001</v>
      </c>
      <c r="L369" s="87">
        <v>2885200000</v>
      </c>
      <c r="M369" s="87">
        <v>-12.103687000000001</v>
      </c>
      <c r="N369" s="87">
        <v>-7.1845717000000002</v>
      </c>
    </row>
    <row r="370" spans="2:14" x14ac:dyDescent="0.25">
      <c r="B370" s="87">
        <v>2945100000</v>
      </c>
      <c r="C370" s="87">
        <v>-12.685273</v>
      </c>
      <c r="D370" s="87">
        <v>-8.7465525</v>
      </c>
      <c r="L370" s="87">
        <v>2945100000</v>
      </c>
      <c r="M370" s="87">
        <v>-12.345587</v>
      </c>
      <c r="N370" s="87">
        <v>-6.9441022999999999</v>
      </c>
    </row>
    <row r="371" spans="2:14" x14ac:dyDescent="0.25">
      <c r="B371" s="87">
        <v>3005000000</v>
      </c>
      <c r="C371" s="87">
        <v>-12.923294</v>
      </c>
      <c r="D371" s="87">
        <v>-8.3078470000000006</v>
      </c>
      <c r="L371" s="87">
        <v>3005000000</v>
      </c>
      <c r="M371" s="87">
        <v>-12.573561</v>
      </c>
      <c r="N371" s="87">
        <v>-6.6470089000000003</v>
      </c>
    </row>
    <row r="372" spans="2:14" x14ac:dyDescent="0.25">
      <c r="B372" s="87">
        <v>3064900000</v>
      </c>
      <c r="C372" s="87">
        <v>-13.165483999999999</v>
      </c>
      <c r="D372" s="87">
        <v>-7.7647060999999997</v>
      </c>
      <c r="L372" s="87">
        <v>3064900000</v>
      </c>
      <c r="M372" s="87">
        <v>-12.822514999999999</v>
      </c>
      <c r="N372" s="87">
        <v>-6.3612118000000004</v>
      </c>
    </row>
    <row r="373" spans="2:14" x14ac:dyDescent="0.25">
      <c r="B373" s="87">
        <v>3124800000</v>
      </c>
      <c r="C373" s="87">
        <v>-13.428191</v>
      </c>
      <c r="D373" s="87">
        <v>-7.2479681999999999</v>
      </c>
      <c r="L373" s="87">
        <v>3124800000</v>
      </c>
      <c r="M373" s="87">
        <v>-13.10252</v>
      </c>
      <c r="N373" s="87">
        <v>-6.1333289000000004</v>
      </c>
    </row>
    <row r="374" spans="2:14" x14ac:dyDescent="0.25">
      <c r="B374" s="87">
        <v>3184700000</v>
      </c>
      <c r="C374" s="87">
        <v>-13.738371000000001</v>
      </c>
      <c r="D374" s="87">
        <v>-6.8520783999999999</v>
      </c>
      <c r="L374" s="87">
        <v>3184700000</v>
      </c>
      <c r="M374" s="87">
        <v>-13.420688999999999</v>
      </c>
      <c r="N374" s="87">
        <v>-5.8965582999999997</v>
      </c>
    </row>
    <row r="375" spans="2:14" x14ac:dyDescent="0.25">
      <c r="B375" s="87">
        <v>3244600000</v>
      </c>
      <c r="C375" s="87">
        <v>-14.082922</v>
      </c>
      <c r="D375" s="87">
        <v>-6.5174165000000004</v>
      </c>
      <c r="L375" s="87">
        <v>3244600000</v>
      </c>
      <c r="M375" s="87">
        <v>-13.723119000000001</v>
      </c>
      <c r="N375" s="87">
        <v>-5.6458763999999997</v>
      </c>
    </row>
    <row r="376" spans="2:14" x14ac:dyDescent="0.25">
      <c r="B376" s="87">
        <v>3304500000</v>
      </c>
      <c r="C376" s="87">
        <v>-14.400180000000001</v>
      </c>
      <c r="D376" s="87">
        <v>-6.1203804000000002</v>
      </c>
      <c r="L376" s="87">
        <v>3304500000</v>
      </c>
      <c r="M376" s="87">
        <v>-14.067728000000001</v>
      </c>
      <c r="N376" s="87">
        <v>-5.4077463000000003</v>
      </c>
    </row>
    <row r="377" spans="2:14" x14ac:dyDescent="0.25">
      <c r="B377" s="87">
        <v>3364400000</v>
      </c>
      <c r="C377" s="87">
        <v>-14.742038000000001</v>
      </c>
      <c r="D377" s="87">
        <v>-5.751862</v>
      </c>
      <c r="L377" s="87">
        <v>3364400000</v>
      </c>
      <c r="M377" s="87">
        <v>-14.41807</v>
      </c>
      <c r="N377" s="87">
        <v>-5.1975179000000002</v>
      </c>
    </row>
    <row r="378" spans="2:14" x14ac:dyDescent="0.25">
      <c r="B378" s="87">
        <v>3424300000</v>
      </c>
      <c r="C378" s="87">
        <v>-15.144156000000001</v>
      </c>
      <c r="D378" s="87">
        <v>-5.4468931999999999</v>
      </c>
      <c r="L378" s="87">
        <v>3424300000</v>
      </c>
      <c r="M378" s="87">
        <v>-14.810883</v>
      </c>
      <c r="N378" s="87">
        <v>-4.9889779000000001</v>
      </c>
    </row>
    <row r="379" spans="2:14" x14ac:dyDescent="0.25">
      <c r="B379" s="87">
        <v>3484200000</v>
      </c>
      <c r="C379" s="87">
        <v>-15.589563999999999</v>
      </c>
      <c r="D379" s="87">
        <v>-5.1663798999999999</v>
      </c>
      <c r="L379" s="87">
        <v>3484200000</v>
      </c>
      <c r="M379" s="87">
        <v>-15.182719000000001</v>
      </c>
      <c r="N379" s="87">
        <v>-4.7749758</v>
      </c>
    </row>
    <row r="380" spans="2:14" x14ac:dyDescent="0.25">
      <c r="B380" s="87">
        <v>3544100000</v>
      </c>
      <c r="C380" s="87">
        <v>-16.046453</v>
      </c>
      <c r="D380" s="87">
        <v>-4.8649931000000004</v>
      </c>
      <c r="L380" s="87">
        <v>3544100000</v>
      </c>
      <c r="M380" s="87">
        <v>-15.614538</v>
      </c>
      <c r="N380" s="87">
        <v>-4.5977211000000002</v>
      </c>
    </row>
    <row r="381" spans="2:14" x14ac:dyDescent="0.25">
      <c r="B381" s="87">
        <v>3604000000</v>
      </c>
      <c r="C381" s="87">
        <v>-16.512533000000001</v>
      </c>
      <c r="D381" s="87">
        <v>-4.5865326</v>
      </c>
      <c r="L381" s="87">
        <v>3604000000</v>
      </c>
      <c r="M381" s="87">
        <v>-16.039999000000002</v>
      </c>
      <c r="N381" s="87">
        <v>-4.4210891999999999</v>
      </c>
    </row>
    <row r="382" spans="2:14" x14ac:dyDescent="0.25">
      <c r="B382" s="87">
        <v>3663900000</v>
      </c>
      <c r="C382" s="87">
        <v>-17.064941000000001</v>
      </c>
      <c r="D382" s="87">
        <v>-4.3564334000000002</v>
      </c>
      <c r="L382" s="87">
        <v>3663900000</v>
      </c>
      <c r="M382" s="87">
        <v>-16.493437</v>
      </c>
      <c r="N382" s="87">
        <v>-4.2569952000000004</v>
      </c>
    </row>
    <row r="383" spans="2:14" x14ac:dyDescent="0.25">
      <c r="B383" s="87">
        <v>3723800000</v>
      </c>
      <c r="C383" s="87">
        <v>-17.615159999999999</v>
      </c>
      <c r="D383" s="87">
        <v>-4.1347012999999997</v>
      </c>
      <c r="L383" s="87">
        <v>3723800000</v>
      </c>
      <c r="M383" s="87">
        <v>-16.951487</v>
      </c>
      <c r="N383" s="87">
        <v>-4.0905889999999996</v>
      </c>
    </row>
    <row r="384" spans="2:14" x14ac:dyDescent="0.25">
      <c r="B384" s="87">
        <v>3783700000</v>
      </c>
      <c r="C384" s="87">
        <v>-18.213740999999999</v>
      </c>
      <c r="D384" s="87">
        <v>-3.929014</v>
      </c>
      <c r="L384" s="87">
        <v>3783700000</v>
      </c>
      <c r="M384" s="87">
        <v>-17.466176999999998</v>
      </c>
      <c r="N384" s="87">
        <v>-3.9414560999999999</v>
      </c>
    </row>
    <row r="385" spans="2:14" x14ac:dyDescent="0.25">
      <c r="B385" s="87">
        <v>3843600000</v>
      </c>
      <c r="C385" s="87">
        <v>-18.812183000000001</v>
      </c>
      <c r="D385" s="87">
        <v>-3.7300694000000001</v>
      </c>
      <c r="L385" s="87">
        <v>3843600000</v>
      </c>
      <c r="M385" s="87">
        <v>-18.020596000000001</v>
      </c>
      <c r="N385" s="87">
        <v>-3.7854334999999999</v>
      </c>
    </row>
    <row r="386" spans="2:14" x14ac:dyDescent="0.25">
      <c r="B386" s="87">
        <v>3903500000</v>
      </c>
      <c r="C386" s="87">
        <v>-19.482035</v>
      </c>
      <c r="D386" s="87">
        <v>-3.5618240999999999</v>
      </c>
      <c r="L386" s="87">
        <v>3903500000</v>
      </c>
      <c r="M386" s="87">
        <v>-18.598282000000001</v>
      </c>
      <c r="N386" s="87">
        <v>-3.6292125999999998</v>
      </c>
    </row>
    <row r="387" spans="2:14" x14ac:dyDescent="0.25">
      <c r="B387" s="87">
        <v>3963400000</v>
      </c>
      <c r="C387" s="87">
        <v>-20.185842999999998</v>
      </c>
      <c r="D387" s="87">
        <v>-3.4029117000000002</v>
      </c>
      <c r="L387" s="87">
        <v>3963400000</v>
      </c>
      <c r="M387" s="87">
        <v>-19.214321000000002</v>
      </c>
      <c r="N387" s="87">
        <v>-3.4733741</v>
      </c>
    </row>
    <row r="388" spans="2:14" x14ac:dyDescent="0.25">
      <c r="B388" s="87">
        <v>4023300000</v>
      </c>
      <c r="C388" s="87">
        <v>-20.853580000000001</v>
      </c>
      <c r="D388" s="87">
        <v>-3.2640785999999999</v>
      </c>
      <c r="L388" s="87">
        <v>4023300000</v>
      </c>
      <c r="M388" s="87">
        <v>-19.920542000000001</v>
      </c>
      <c r="N388" s="87">
        <v>-3.3304347999999999</v>
      </c>
    </row>
    <row r="389" spans="2:14" x14ac:dyDescent="0.25">
      <c r="B389" s="87">
        <v>4083200000</v>
      </c>
      <c r="C389" s="87">
        <v>-21.528922999999999</v>
      </c>
      <c r="D389" s="87">
        <v>-3.1259467999999999</v>
      </c>
      <c r="L389" s="87">
        <v>4083200000</v>
      </c>
      <c r="M389" s="87">
        <v>-20.699701000000001</v>
      </c>
      <c r="N389" s="87">
        <v>-3.1950284999999998</v>
      </c>
    </row>
    <row r="390" spans="2:14" x14ac:dyDescent="0.25">
      <c r="B390" s="87">
        <v>4143100000</v>
      </c>
      <c r="C390" s="87">
        <v>-22.228052000000002</v>
      </c>
      <c r="D390" s="87">
        <v>-3.0126073</v>
      </c>
      <c r="L390" s="87">
        <v>4143100000</v>
      </c>
      <c r="M390" s="87">
        <v>-21.507079999999998</v>
      </c>
      <c r="N390" s="87">
        <v>-3.0671270000000002</v>
      </c>
    </row>
    <row r="391" spans="2:14" x14ac:dyDescent="0.25">
      <c r="B391" s="87">
        <v>4203000000</v>
      </c>
      <c r="C391" s="87">
        <v>-23.021522999999998</v>
      </c>
      <c r="D391" s="87">
        <v>-2.9094631999999998</v>
      </c>
      <c r="L391" s="87">
        <v>4203000000</v>
      </c>
      <c r="M391" s="87">
        <v>-22.336728999999998</v>
      </c>
      <c r="N391" s="87">
        <v>-2.9461130999999998</v>
      </c>
    </row>
    <row r="392" spans="2:14" x14ac:dyDescent="0.25">
      <c r="B392" s="87">
        <v>4262900000</v>
      </c>
      <c r="C392" s="87">
        <v>-23.875540000000001</v>
      </c>
      <c r="D392" s="87">
        <v>-2.8114056999999999</v>
      </c>
      <c r="L392" s="87">
        <v>4262900000</v>
      </c>
      <c r="M392" s="87">
        <v>-23.208507999999998</v>
      </c>
      <c r="N392" s="87">
        <v>-2.837405</v>
      </c>
    </row>
    <row r="393" spans="2:14" x14ac:dyDescent="0.25">
      <c r="B393" s="87">
        <v>4322800000</v>
      </c>
      <c r="C393" s="87">
        <v>-24.731093999999999</v>
      </c>
      <c r="D393" s="87">
        <v>-2.7210727000000001</v>
      </c>
      <c r="L393" s="87">
        <v>4322800000</v>
      </c>
      <c r="M393" s="87">
        <v>-24.211124000000002</v>
      </c>
      <c r="N393" s="87">
        <v>-2.7344601000000002</v>
      </c>
    </row>
    <row r="394" spans="2:14" x14ac:dyDescent="0.25">
      <c r="B394" s="87">
        <v>4382700000</v>
      </c>
      <c r="C394" s="87">
        <v>-25.615461</v>
      </c>
      <c r="D394" s="87">
        <v>-2.6400907</v>
      </c>
      <c r="L394" s="87">
        <v>4382700000</v>
      </c>
      <c r="M394" s="87">
        <v>-25.325977000000002</v>
      </c>
      <c r="N394" s="87">
        <v>-2.6377027000000002</v>
      </c>
    </row>
    <row r="395" spans="2:14" x14ac:dyDescent="0.25">
      <c r="B395" s="87">
        <v>4442600000</v>
      </c>
      <c r="C395" s="87">
        <v>-26.511527999999998</v>
      </c>
      <c r="D395" s="87">
        <v>-2.5629740000000001</v>
      </c>
      <c r="L395" s="87">
        <v>4442600000</v>
      </c>
      <c r="M395" s="87">
        <v>-26.582104000000001</v>
      </c>
      <c r="N395" s="87">
        <v>-2.5490474999999999</v>
      </c>
    </row>
    <row r="396" spans="2:14" x14ac:dyDescent="0.25">
      <c r="B396" s="87">
        <v>4502500000</v>
      </c>
      <c r="C396" s="87">
        <v>-27.499054000000001</v>
      </c>
      <c r="D396" s="87">
        <v>-2.4938256999999999</v>
      </c>
      <c r="L396" s="87">
        <v>4502500000</v>
      </c>
      <c r="M396" s="87">
        <v>-27.893705000000001</v>
      </c>
      <c r="N396" s="87">
        <v>-2.4694631</v>
      </c>
    </row>
    <row r="397" spans="2:14" x14ac:dyDescent="0.25">
      <c r="B397" s="87">
        <v>4562400000</v>
      </c>
      <c r="C397" s="87">
        <v>-28.669101999999999</v>
      </c>
      <c r="D397" s="87">
        <v>-2.4230803999999999</v>
      </c>
      <c r="L397" s="87">
        <v>4562400000</v>
      </c>
      <c r="M397" s="87">
        <v>-29.270336</v>
      </c>
      <c r="N397" s="87">
        <v>-2.3964471999999999</v>
      </c>
    </row>
    <row r="398" spans="2:14" x14ac:dyDescent="0.25">
      <c r="B398" s="87">
        <v>4622300000</v>
      </c>
      <c r="C398" s="87">
        <v>-29.936159</v>
      </c>
      <c r="D398" s="87">
        <v>-2.3623166000000002</v>
      </c>
      <c r="L398" s="87">
        <v>4622300000</v>
      </c>
      <c r="M398" s="87">
        <v>-30.737916999999999</v>
      </c>
      <c r="N398" s="87">
        <v>-2.3298979000000002</v>
      </c>
    </row>
    <row r="399" spans="2:14" x14ac:dyDescent="0.25">
      <c r="B399" s="87">
        <v>4682200000</v>
      </c>
      <c r="C399" s="87">
        <v>-31.412523</v>
      </c>
      <c r="D399" s="87">
        <v>-2.3030734000000002</v>
      </c>
      <c r="L399" s="87">
        <v>4682200000</v>
      </c>
      <c r="M399" s="87">
        <v>-32.307613000000003</v>
      </c>
      <c r="N399" s="87">
        <v>-2.2690806000000001</v>
      </c>
    </row>
    <row r="400" spans="2:14" x14ac:dyDescent="0.25">
      <c r="B400" s="87">
        <v>4742100000</v>
      </c>
      <c r="C400" s="87">
        <v>-33.114364999999999</v>
      </c>
      <c r="D400" s="87">
        <v>-2.2494736</v>
      </c>
      <c r="L400" s="87">
        <v>4742100000</v>
      </c>
      <c r="M400" s="87">
        <v>-33.913894999999997</v>
      </c>
      <c r="N400" s="87">
        <v>-2.2139758999999999</v>
      </c>
    </row>
    <row r="401" spans="2:14" x14ac:dyDescent="0.25">
      <c r="B401" s="87">
        <v>4802000000</v>
      </c>
      <c r="C401" s="87">
        <v>-35.046528000000002</v>
      </c>
      <c r="D401" s="87">
        <v>-2.1948425999999999</v>
      </c>
      <c r="L401" s="87">
        <v>4802000000</v>
      </c>
      <c r="M401" s="87">
        <v>-35.776955000000001</v>
      </c>
      <c r="N401" s="87">
        <v>-2.1619823</v>
      </c>
    </row>
    <row r="402" spans="2:14" x14ac:dyDescent="0.25">
      <c r="B402" s="87">
        <v>4861900000</v>
      </c>
      <c r="C402" s="87">
        <v>-37.233955000000002</v>
      </c>
      <c r="D402" s="87">
        <v>-2.1564478999999999</v>
      </c>
      <c r="L402" s="87">
        <v>4861900000</v>
      </c>
      <c r="M402" s="87">
        <v>-37.806964999999998</v>
      </c>
      <c r="N402" s="87">
        <v>-2.1149015000000002</v>
      </c>
    </row>
    <row r="403" spans="2:14" x14ac:dyDescent="0.25">
      <c r="B403" s="87">
        <v>4921800000</v>
      </c>
      <c r="C403" s="87">
        <v>-39.629345000000001</v>
      </c>
      <c r="D403" s="87">
        <v>-2.1042838000000001</v>
      </c>
      <c r="L403" s="87">
        <v>4921800000</v>
      </c>
      <c r="M403" s="87">
        <v>-40.039433000000002</v>
      </c>
      <c r="N403" s="87">
        <v>-2.0709186000000002</v>
      </c>
    </row>
    <row r="404" spans="2:14" x14ac:dyDescent="0.25">
      <c r="B404" s="87">
        <v>4981700000</v>
      </c>
      <c r="C404" s="87">
        <v>-42.312229000000002</v>
      </c>
      <c r="D404" s="87">
        <v>-2.0693996000000001</v>
      </c>
      <c r="L404" s="87">
        <v>4981700000</v>
      </c>
      <c r="M404" s="87">
        <v>-42.103695000000002</v>
      </c>
      <c r="N404" s="87">
        <v>-2.0303216000000002</v>
      </c>
    </row>
    <row r="405" spans="2:14" x14ac:dyDescent="0.25">
      <c r="B405" s="87">
        <v>5041600000</v>
      </c>
      <c r="C405" s="87">
        <v>-45.053897999999997</v>
      </c>
      <c r="D405" s="87">
        <v>-2.0269591999999998</v>
      </c>
      <c r="L405" s="87">
        <v>5041600000</v>
      </c>
      <c r="M405" s="87">
        <v>-44.496464000000003</v>
      </c>
      <c r="N405" s="87">
        <v>-1.9907078</v>
      </c>
    </row>
    <row r="406" spans="2:14" x14ac:dyDescent="0.25">
      <c r="B406" s="87">
        <v>5101500000</v>
      </c>
      <c r="C406" s="87">
        <v>-47.998001000000002</v>
      </c>
      <c r="D406" s="87">
        <v>-1.9931319999999999</v>
      </c>
      <c r="L406" s="87">
        <v>5101500000</v>
      </c>
      <c r="M406" s="87">
        <v>-46.470280000000002</v>
      </c>
      <c r="N406" s="87">
        <v>-1.9552176000000001</v>
      </c>
    </row>
    <row r="407" spans="2:14" x14ac:dyDescent="0.25">
      <c r="B407" s="87">
        <v>5161400000</v>
      </c>
      <c r="C407" s="87">
        <v>-51.181496000000003</v>
      </c>
      <c r="D407" s="87">
        <v>-1.9557405000000001</v>
      </c>
      <c r="L407" s="87">
        <v>5161400000</v>
      </c>
      <c r="M407" s="87">
        <v>-47.790508000000003</v>
      </c>
      <c r="N407" s="87">
        <v>-1.9191275000000001</v>
      </c>
    </row>
    <row r="408" spans="2:14" x14ac:dyDescent="0.25">
      <c r="B408" s="87">
        <v>5221300000</v>
      </c>
      <c r="C408" s="87">
        <v>-54.194336</v>
      </c>
      <c r="D408" s="87">
        <v>-1.9295723</v>
      </c>
      <c r="L408" s="87">
        <v>5221300000</v>
      </c>
      <c r="M408" s="87">
        <v>-47.744373000000003</v>
      </c>
      <c r="N408" s="87">
        <v>-1.8840683</v>
      </c>
    </row>
    <row r="409" spans="2:14" x14ac:dyDescent="0.25">
      <c r="B409" s="87">
        <v>5281200000</v>
      </c>
      <c r="C409" s="87">
        <v>-55.220058000000002</v>
      </c>
      <c r="D409" s="87">
        <v>-1.8933724999999999</v>
      </c>
      <c r="L409" s="87">
        <v>5281200000</v>
      </c>
      <c r="M409" s="87">
        <v>-46.869751000000001</v>
      </c>
      <c r="N409" s="87">
        <v>-1.8528754000000001</v>
      </c>
    </row>
    <row r="410" spans="2:14" x14ac:dyDescent="0.25">
      <c r="B410" s="87">
        <v>5341100000</v>
      </c>
      <c r="C410" s="87">
        <v>-54.062835999999997</v>
      </c>
      <c r="D410" s="87">
        <v>-1.8714138</v>
      </c>
      <c r="L410" s="87">
        <v>5341100000</v>
      </c>
      <c r="M410" s="87">
        <v>-45.671782999999998</v>
      </c>
      <c r="N410" s="87">
        <v>-1.8225743999999999</v>
      </c>
    </row>
    <row r="411" spans="2:14" x14ac:dyDescent="0.25">
      <c r="B411" s="87">
        <v>5401000000</v>
      </c>
      <c r="C411" s="87">
        <v>-51.724379999999996</v>
      </c>
      <c r="D411" s="87">
        <v>-1.8402472000000001</v>
      </c>
      <c r="L411" s="87">
        <v>5401000000</v>
      </c>
      <c r="M411" s="87">
        <v>-44.459225000000004</v>
      </c>
      <c r="N411" s="87">
        <v>-1.7936650999999999</v>
      </c>
    </row>
    <row r="412" spans="2:14" x14ac:dyDescent="0.25">
      <c r="B412" s="87">
        <v>5460900000</v>
      </c>
      <c r="C412" s="87">
        <v>-49.410542</v>
      </c>
      <c r="D412" s="87">
        <v>-1.8140337</v>
      </c>
      <c r="L412" s="87">
        <v>5460900000</v>
      </c>
      <c r="M412" s="87">
        <v>-43.378307</v>
      </c>
      <c r="N412" s="87">
        <v>-1.7687329000000001</v>
      </c>
    </row>
    <row r="413" spans="2:14" x14ac:dyDescent="0.25">
      <c r="B413" s="87">
        <v>5520800000</v>
      </c>
      <c r="C413" s="87">
        <v>-47.778495999999997</v>
      </c>
      <c r="D413" s="87">
        <v>-1.7909554000000001</v>
      </c>
      <c r="L413" s="87">
        <v>5520800000</v>
      </c>
      <c r="M413" s="87">
        <v>-42.355659000000003</v>
      </c>
      <c r="N413" s="87">
        <v>-1.7448859000000001</v>
      </c>
    </row>
    <row r="414" spans="2:14" x14ac:dyDescent="0.25">
      <c r="B414" s="87">
        <v>5580700000</v>
      </c>
      <c r="C414" s="87">
        <v>-46.266624</v>
      </c>
      <c r="D414" s="87">
        <v>-1.7703232</v>
      </c>
      <c r="L414" s="87">
        <v>5580700000</v>
      </c>
      <c r="M414" s="87">
        <v>-41.563316</v>
      </c>
      <c r="N414" s="87">
        <v>-1.7201382000000001</v>
      </c>
    </row>
    <row r="415" spans="2:14" x14ac:dyDescent="0.25">
      <c r="B415" s="87">
        <v>5640600000</v>
      </c>
      <c r="C415" s="87">
        <v>-45.212105000000001</v>
      </c>
      <c r="D415" s="87">
        <v>-1.7430072000000001</v>
      </c>
      <c r="L415" s="87">
        <v>5640600000</v>
      </c>
      <c r="M415" s="87">
        <v>-40.932811999999998</v>
      </c>
      <c r="N415" s="87">
        <v>-1.6974467</v>
      </c>
    </row>
    <row r="416" spans="2:14" x14ac:dyDescent="0.25">
      <c r="B416" s="87">
        <v>5700500000</v>
      </c>
      <c r="C416" s="87">
        <v>-44.231369000000001</v>
      </c>
      <c r="D416" s="87">
        <v>-1.7325151000000001</v>
      </c>
      <c r="L416" s="87">
        <v>5700500000</v>
      </c>
      <c r="M416" s="87">
        <v>-40.458678999999997</v>
      </c>
      <c r="N416" s="87">
        <v>-1.6810957</v>
      </c>
    </row>
    <row r="417" spans="2:16" x14ac:dyDescent="0.25">
      <c r="B417" s="87">
        <v>5760400000</v>
      </c>
      <c r="C417" s="87">
        <v>-43.522101999999997</v>
      </c>
      <c r="D417" s="87">
        <v>-1.7080518</v>
      </c>
      <c r="L417" s="87">
        <v>5760400000</v>
      </c>
      <c r="M417" s="87">
        <v>-39.985816999999997</v>
      </c>
      <c r="N417" s="87">
        <v>-1.6610290000000001</v>
      </c>
    </row>
    <row r="418" spans="2:16" x14ac:dyDescent="0.25">
      <c r="B418" s="87">
        <v>5820300000</v>
      </c>
      <c r="C418" s="87">
        <v>-43.083530000000003</v>
      </c>
      <c r="D418" s="87">
        <v>-1.6937530000000001</v>
      </c>
      <c r="L418" s="87">
        <v>5820300000</v>
      </c>
      <c r="M418" s="87">
        <v>-39.782466999999997</v>
      </c>
      <c r="N418" s="87">
        <v>-1.6438851000000001</v>
      </c>
    </row>
    <row r="419" spans="2:16" x14ac:dyDescent="0.25">
      <c r="B419" s="87">
        <v>5880200000</v>
      </c>
      <c r="C419" s="87">
        <v>-42.931423000000002</v>
      </c>
      <c r="D419" s="87">
        <v>0.24637511000000001</v>
      </c>
      <c r="L419" s="87">
        <v>5880200000</v>
      </c>
      <c r="M419" s="87">
        <v>-39.533211000000001</v>
      </c>
      <c r="N419" s="87">
        <v>-1.4269859</v>
      </c>
    </row>
    <row r="420" spans="2:16" x14ac:dyDescent="0.25">
      <c r="B420" s="87">
        <v>5940100000</v>
      </c>
      <c r="C420" s="87">
        <v>-26.055046000000001</v>
      </c>
      <c r="D420" s="87">
        <v>2.1802912000000001</v>
      </c>
      <c r="L420" s="87">
        <v>5940100000</v>
      </c>
      <c r="M420" s="87">
        <v>-33.251575000000003</v>
      </c>
      <c r="N420" s="87">
        <v>-1.2134674999999999</v>
      </c>
    </row>
    <row r="421" spans="2:16" x14ac:dyDescent="0.25">
      <c r="B421" s="87">
        <v>6000000000</v>
      </c>
      <c r="C421" s="87">
        <v>-9.2855024000000004</v>
      </c>
      <c r="D421" s="87">
        <v>4.1195716999999998</v>
      </c>
      <c r="L421" s="87">
        <v>6000000000</v>
      </c>
      <c r="M421" s="87">
        <v>-26.930651000000001</v>
      </c>
      <c r="N421" s="87">
        <v>-0.99846511999999998</v>
      </c>
    </row>
    <row r="422" spans="2:16" x14ac:dyDescent="0.25">
      <c r="B422" s="87" t="s">
        <v>21</v>
      </c>
      <c r="L422" s="87" t="s">
        <v>21</v>
      </c>
    </row>
    <row r="425" spans="2:16" x14ac:dyDescent="0.25">
      <c r="B425" s="87" t="s">
        <v>23</v>
      </c>
      <c r="L425" s="87" t="s">
        <v>23</v>
      </c>
    </row>
    <row r="426" spans="2:16" x14ac:dyDescent="0.25">
      <c r="B426" s="87" t="s">
        <v>19</v>
      </c>
      <c r="C426" s="87" t="s">
        <v>101</v>
      </c>
      <c r="D426" s="87" t="s">
        <v>102</v>
      </c>
      <c r="E426" s="87" t="s">
        <v>103</v>
      </c>
      <c r="F426" s="87" t="s">
        <v>104</v>
      </c>
      <c r="L426" s="87" t="s">
        <v>19</v>
      </c>
      <c r="M426" s="87" t="s">
        <v>101</v>
      </c>
      <c r="N426" s="87" t="s">
        <v>102</v>
      </c>
      <c r="O426" s="87" t="s">
        <v>103</v>
      </c>
      <c r="P426" s="87" t="s">
        <v>104</v>
      </c>
    </row>
    <row r="427" spans="2:16" x14ac:dyDescent="0.25">
      <c r="B427" s="87">
        <v>10000000</v>
      </c>
      <c r="C427" s="87">
        <v>-2.947695</v>
      </c>
      <c r="D427" s="87">
        <v>-83.090912000000003</v>
      </c>
      <c r="E427" s="87">
        <v>-64.866637999999995</v>
      </c>
      <c r="F427" s="87">
        <v>-75.191924999999998</v>
      </c>
      <c r="L427" s="87">
        <v>10000000</v>
      </c>
      <c r="M427" s="87">
        <v>2.5572244000000001E-2</v>
      </c>
      <c r="N427" s="87">
        <v>-78.494713000000004</v>
      </c>
      <c r="O427" s="87">
        <v>-75.635131999999999</v>
      </c>
      <c r="P427" s="87">
        <v>-65.312820000000002</v>
      </c>
    </row>
    <row r="428" spans="2:16" x14ac:dyDescent="0.25">
      <c r="B428" s="87">
        <v>89950000</v>
      </c>
      <c r="C428" s="87">
        <v>-3.0924548999999999</v>
      </c>
      <c r="D428" s="87">
        <v>-85.748795000000001</v>
      </c>
      <c r="E428" s="87">
        <v>-57.562491999999999</v>
      </c>
      <c r="F428" s="87">
        <v>-76.640366</v>
      </c>
      <c r="L428" s="87">
        <v>89950000</v>
      </c>
      <c r="M428" s="87">
        <v>1.5822038E-2</v>
      </c>
      <c r="N428" s="87">
        <v>-82.049339000000003</v>
      </c>
      <c r="O428" s="87">
        <v>-75.894774999999996</v>
      </c>
      <c r="P428" s="87">
        <v>-58.412658999999998</v>
      </c>
    </row>
    <row r="429" spans="2:16" x14ac:dyDescent="0.25">
      <c r="B429" s="87">
        <v>169900000</v>
      </c>
      <c r="C429" s="87">
        <v>-3.2429800000000002</v>
      </c>
      <c r="D429" s="87">
        <v>-87.385200999999995</v>
      </c>
      <c r="E429" s="87">
        <v>-49.682518000000002</v>
      </c>
      <c r="F429" s="87">
        <v>-77.009231999999997</v>
      </c>
      <c r="L429" s="87">
        <v>169900000</v>
      </c>
      <c r="M429" s="87">
        <v>2.2496074E-3</v>
      </c>
      <c r="N429" s="87">
        <v>-84.999724999999998</v>
      </c>
      <c r="O429" s="87">
        <v>-75.248535000000004</v>
      </c>
      <c r="P429" s="87">
        <v>-50.601211999999997</v>
      </c>
    </row>
    <row r="430" spans="2:16" x14ac:dyDescent="0.25">
      <c r="B430" s="87">
        <v>249850000</v>
      </c>
      <c r="C430" s="87">
        <v>-3.3978920000000001</v>
      </c>
      <c r="D430" s="87">
        <v>-90.389977000000002</v>
      </c>
      <c r="E430" s="87">
        <v>-41.692207000000003</v>
      </c>
      <c r="F430" s="87">
        <v>-77.416106999999997</v>
      </c>
      <c r="L430" s="87">
        <v>249850000</v>
      </c>
      <c r="M430" s="87">
        <v>-7.4228458000000002E-3</v>
      </c>
      <c r="N430" s="87">
        <v>-87.974250999999995</v>
      </c>
      <c r="O430" s="87">
        <v>-74.437209999999993</v>
      </c>
      <c r="P430" s="87">
        <v>-42.590964999999997</v>
      </c>
    </row>
    <row r="431" spans="2:16" x14ac:dyDescent="0.25">
      <c r="B431" s="87">
        <v>329800000</v>
      </c>
      <c r="C431" s="87">
        <v>-3.4957278000000001</v>
      </c>
      <c r="D431" s="87">
        <v>-89.772696999999994</v>
      </c>
      <c r="E431" s="87">
        <v>-37.465651999999999</v>
      </c>
      <c r="F431" s="87">
        <v>-71.951035000000005</v>
      </c>
      <c r="L431" s="87">
        <v>329800000</v>
      </c>
      <c r="M431" s="87">
        <v>-9.7456816999999998E-3</v>
      </c>
      <c r="N431" s="87">
        <v>-88.092772999999994</v>
      </c>
      <c r="O431" s="87">
        <v>-70.201049999999995</v>
      </c>
      <c r="P431" s="87">
        <v>-38.571959999999997</v>
      </c>
    </row>
    <row r="432" spans="2:16" x14ac:dyDescent="0.25">
      <c r="B432" s="87">
        <v>409750000</v>
      </c>
      <c r="C432" s="87">
        <v>-3.5333323000000001</v>
      </c>
      <c r="D432" s="87">
        <v>-88.067443999999995</v>
      </c>
      <c r="E432" s="87">
        <v>-35.362709000000002</v>
      </c>
      <c r="F432" s="87">
        <v>-68.554916000000006</v>
      </c>
      <c r="L432" s="87">
        <v>409750000</v>
      </c>
      <c r="M432" s="87">
        <v>-1.9352452999999999E-2</v>
      </c>
      <c r="N432" s="87">
        <v>-87.964561000000003</v>
      </c>
      <c r="O432" s="87">
        <v>-68.168114000000003</v>
      </c>
      <c r="P432" s="87">
        <v>-36.456840999999997</v>
      </c>
    </row>
    <row r="433" spans="2:16" x14ac:dyDescent="0.25">
      <c r="B433" s="87">
        <v>489700000</v>
      </c>
      <c r="C433" s="87">
        <v>-3.5205907999999999</v>
      </c>
      <c r="D433" s="87">
        <v>-86.530754000000002</v>
      </c>
      <c r="E433" s="87">
        <v>-35.031792000000003</v>
      </c>
      <c r="F433" s="87">
        <v>-67.301688999999996</v>
      </c>
      <c r="L433" s="87">
        <v>489700000</v>
      </c>
      <c r="M433" s="87">
        <v>-2.5858506999999999E-2</v>
      </c>
      <c r="N433" s="87">
        <v>-86.816513</v>
      </c>
      <c r="O433" s="87">
        <v>-66.842369000000005</v>
      </c>
      <c r="P433" s="87">
        <v>-35.822823</v>
      </c>
    </row>
    <row r="434" spans="2:16" x14ac:dyDescent="0.25">
      <c r="B434" s="87">
        <v>569650000</v>
      </c>
      <c r="C434" s="87">
        <v>-3.4964490000000001</v>
      </c>
      <c r="D434" s="87">
        <v>-85.413856999999993</v>
      </c>
      <c r="E434" s="87">
        <v>-35.223891999999999</v>
      </c>
      <c r="F434" s="87">
        <v>-66.164589000000007</v>
      </c>
      <c r="L434" s="87">
        <v>569650000</v>
      </c>
      <c r="M434" s="87">
        <v>-2.484861E-2</v>
      </c>
      <c r="N434" s="87">
        <v>-85.083350999999993</v>
      </c>
      <c r="O434" s="87">
        <v>-65.656723</v>
      </c>
      <c r="P434" s="87">
        <v>-36.081496999999999</v>
      </c>
    </row>
    <row r="435" spans="2:16" x14ac:dyDescent="0.25">
      <c r="B435" s="87">
        <v>649600000</v>
      </c>
      <c r="C435" s="87">
        <v>-3.4612761000000001</v>
      </c>
      <c r="D435" s="87">
        <v>-81.917609999999996</v>
      </c>
      <c r="E435" s="87">
        <v>-35.634399000000002</v>
      </c>
      <c r="F435" s="87">
        <v>-63.962420999999999</v>
      </c>
      <c r="L435" s="87">
        <v>649600000</v>
      </c>
      <c r="M435" s="87">
        <v>-4.2681426000000001E-2</v>
      </c>
      <c r="N435" s="87">
        <v>-82.661720000000003</v>
      </c>
      <c r="O435" s="87">
        <v>-63.531089999999999</v>
      </c>
      <c r="P435" s="87">
        <v>-36.433028999999998</v>
      </c>
    </row>
    <row r="436" spans="2:16" x14ac:dyDescent="0.25">
      <c r="B436" s="87">
        <v>729550000</v>
      </c>
      <c r="C436" s="87">
        <v>-3.4019181999999999</v>
      </c>
      <c r="D436" s="87">
        <v>-78.878838000000002</v>
      </c>
      <c r="E436" s="87">
        <v>-36.190196999999998</v>
      </c>
      <c r="F436" s="87">
        <v>-61.297530999999999</v>
      </c>
      <c r="L436" s="87">
        <v>729550000</v>
      </c>
      <c r="M436" s="87">
        <v>-6.7522101000000001E-2</v>
      </c>
      <c r="N436" s="87">
        <v>-79.640456999999998</v>
      </c>
      <c r="O436" s="87">
        <v>-60.790619</v>
      </c>
      <c r="P436" s="87">
        <v>-36.756324999999997</v>
      </c>
    </row>
    <row r="437" spans="2:16" x14ac:dyDescent="0.25">
      <c r="B437" s="87">
        <v>809500000</v>
      </c>
      <c r="C437" s="87">
        <v>-3.3617792</v>
      </c>
      <c r="D437" s="87">
        <v>-76.874320999999995</v>
      </c>
      <c r="E437" s="87">
        <v>-36.607543999999997</v>
      </c>
      <c r="F437" s="87">
        <v>-58.340584</v>
      </c>
      <c r="L437" s="87">
        <v>809500000</v>
      </c>
      <c r="M437" s="87">
        <v>-7.8890352999999996E-2</v>
      </c>
      <c r="N437" s="87">
        <v>-76.674369999999996</v>
      </c>
      <c r="O437" s="87">
        <v>-57.530563000000001</v>
      </c>
      <c r="P437" s="87">
        <v>-37.004196</v>
      </c>
    </row>
    <row r="438" spans="2:16" x14ac:dyDescent="0.25">
      <c r="B438" s="87">
        <v>889450000</v>
      </c>
      <c r="C438" s="87">
        <v>-3.3454814000000002</v>
      </c>
      <c r="D438" s="87">
        <v>-74.997840999999994</v>
      </c>
      <c r="E438" s="87">
        <v>-36.805298000000001</v>
      </c>
      <c r="F438" s="87">
        <v>-55.188460999999997</v>
      </c>
      <c r="L438" s="87">
        <v>889450000</v>
      </c>
      <c r="M438" s="87">
        <v>-0.10938808</v>
      </c>
      <c r="N438" s="87">
        <v>-74.839516000000003</v>
      </c>
      <c r="O438" s="87">
        <v>-53.902889000000002</v>
      </c>
      <c r="P438" s="87">
        <v>-37.151611000000003</v>
      </c>
    </row>
    <row r="439" spans="2:16" x14ac:dyDescent="0.25">
      <c r="B439" s="87">
        <v>969400000</v>
      </c>
      <c r="C439" s="87">
        <v>-3.3380744</v>
      </c>
      <c r="D439" s="87">
        <v>-73.955528000000001</v>
      </c>
      <c r="E439" s="87">
        <v>-36.921021000000003</v>
      </c>
      <c r="F439" s="87">
        <v>-52.324772000000003</v>
      </c>
      <c r="L439" s="87">
        <v>969400000</v>
      </c>
      <c r="M439" s="87">
        <v>-0.17511061</v>
      </c>
      <c r="N439" s="87">
        <v>-74.510627999999997</v>
      </c>
      <c r="O439" s="87">
        <v>-50.601039999999998</v>
      </c>
      <c r="P439" s="87">
        <v>-37.207520000000002</v>
      </c>
    </row>
    <row r="440" spans="2:16" x14ac:dyDescent="0.25">
      <c r="B440" s="87">
        <v>1049350000</v>
      </c>
      <c r="C440" s="87">
        <v>-3.3559542000000002</v>
      </c>
      <c r="D440" s="87">
        <v>-73.670715000000001</v>
      </c>
      <c r="E440" s="87">
        <v>-36.979458000000001</v>
      </c>
      <c r="F440" s="87">
        <v>-49.419528999999997</v>
      </c>
      <c r="L440" s="87">
        <v>1049350000</v>
      </c>
      <c r="M440" s="87">
        <v>-0.23393348</v>
      </c>
      <c r="N440" s="87">
        <v>-74.436378000000005</v>
      </c>
      <c r="O440" s="87">
        <v>-47.994273999999997</v>
      </c>
      <c r="P440" s="87">
        <v>-37.356171000000003</v>
      </c>
    </row>
    <row r="441" spans="2:16" x14ac:dyDescent="0.25">
      <c r="B441" s="87">
        <v>1129300000</v>
      </c>
      <c r="C441" s="87">
        <v>-3.4500036000000001</v>
      </c>
      <c r="D441" s="87">
        <v>-73.624695000000003</v>
      </c>
      <c r="E441" s="87">
        <v>-36.980831000000002</v>
      </c>
      <c r="F441" s="87">
        <v>-46.635426000000002</v>
      </c>
      <c r="L441" s="87">
        <v>1129300000</v>
      </c>
      <c r="M441" s="87">
        <v>-0.30563706000000002</v>
      </c>
      <c r="N441" s="87">
        <v>-73.803268000000003</v>
      </c>
      <c r="O441" s="87">
        <v>-45.555534000000002</v>
      </c>
      <c r="P441" s="87">
        <v>-37.401038999999997</v>
      </c>
    </row>
    <row r="442" spans="2:16" x14ac:dyDescent="0.25">
      <c r="B442" s="87">
        <v>1209250000</v>
      </c>
      <c r="C442" s="87">
        <v>-3.5562885</v>
      </c>
      <c r="D442" s="87">
        <v>-73.652541999999997</v>
      </c>
      <c r="E442" s="87">
        <v>-37.096133999999999</v>
      </c>
      <c r="F442" s="87">
        <v>-44.004089</v>
      </c>
      <c r="L442" s="87">
        <v>1209250000</v>
      </c>
      <c r="M442" s="87">
        <v>-0.45452827000000001</v>
      </c>
      <c r="N442" s="87">
        <v>-73.174132999999998</v>
      </c>
      <c r="O442" s="87">
        <v>-43.246056000000003</v>
      </c>
      <c r="P442" s="87">
        <v>-37.543529999999997</v>
      </c>
    </row>
    <row r="443" spans="2:16" x14ac:dyDescent="0.25">
      <c r="B443" s="87">
        <v>1289200000</v>
      </c>
      <c r="C443" s="87">
        <v>-3.6649281999999999</v>
      </c>
      <c r="D443" s="87">
        <v>-73.374283000000005</v>
      </c>
      <c r="E443" s="87">
        <v>-37.601832999999999</v>
      </c>
      <c r="F443" s="87">
        <v>-41.449328999999999</v>
      </c>
      <c r="L443" s="87">
        <v>1289200000</v>
      </c>
      <c r="M443" s="87">
        <v>-0.63252680999999999</v>
      </c>
      <c r="N443" s="87">
        <v>-71.799972999999994</v>
      </c>
      <c r="O443" s="87">
        <v>-41.324581000000002</v>
      </c>
      <c r="P443" s="87">
        <v>-37.927146999999998</v>
      </c>
    </row>
    <row r="444" spans="2:16" x14ac:dyDescent="0.25">
      <c r="B444" s="87">
        <v>1369150000</v>
      </c>
      <c r="C444" s="87">
        <v>-3.8125520000000002</v>
      </c>
      <c r="D444" s="87">
        <v>-72.813698000000002</v>
      </c>
      <c r="E444" s="87">
        <v>-38.559184999999999</v>
      </c>
      <c r="F444" s="87">
        <v>-39.312945999999997</v>
      </c>
      <c r="L444" s="87">
        <v>1369150000</v>
      </c>
      <c r="M444" s="87">
        <v>-0.80187976000000005</v>
      </c>
      <c r="N444" s="87">
        <v>-69.936081000000001</v>
      </c>
      <c r="O444" s="87">
        <v>-39.599772999999999</v>
      </c>
      <c r="P444" s="87">
        <v>-38.644832999999998</v>
      </c>
    </row>
    <row r="445" spans="2:16" x14ac:dyDescent="0.25">
      <c r="B445" s="87">
        <v>1449100000</v>
      </c>
      <c r="C445" s="87">
        <v>-3.9908456999999999</v>
      </c>
      <c r="D445" s="87">
        <v>-72.266075000000001</v>
      </c>
      <c r="E445" s="87">
        <v>-39.900517000000001</v>
      </c>
      <c r="F445" s="87">
        <v>-38.064734999999999</v>
      </c>
      <c r="L445" s="87">
        <v>1449100000</v>
      </c>
      <c r="M445" s="87">
        <v>-1.0216944999999999</v>
      </c>
      <c r="N445" s="87">
        <v>-68.086639000000005</v>
      </c>
      <c r="O445" s="87">
        <v>-38.175334999999997</v>
      </c>
      <c r="P445" s="87">
        <v>-39.783034999999998</v>
      </c>
    </row>
    <row r="446" spans="2:16" x14ac:dyDescent="0.25">
      <c r="B446" s="87">
        <v>1529050000</v>
      </c>
      <c r="C446" s="87">
        <v>-4.1087518000000003</v>
      </c>
      <c r="D446" s="87">
        <v>-71.888183999999995</v>
      </c>
      <c r="E446" s="87">
        <v>-41.568916000000002</v>
      </c>
      <c r="F446" s="87">
        <v>-37.118183000000002</v>
      </c>
      <c r="L446" s="87">
        <v>1529050000</v>
      </c>
      <c r="M446" s="87">
        <v>-1.2885542000000001</v>
      </c>
      <c r="N446" s="87">
        <v>-66.595337000000001</v>
      </c>
      <c r="O446" s="87">
        <v>-37.046005000000001</v>
      </c>
      <c r="P446" s="87">
        <v>-41.551273000000002</v>
      </c>
    </row>
    <row r="447" spans="2:16" x14ac:dyDescent="0.25">
      <c r="B447" s="87">
        <v>1609000000</v>
      </c>
      <c r="C447" s="87">
        <v>-4.2126264999999998</v>
      </c>
      <c r="D447" s="87">
        <v>-70.792023</v>
      </c>
      <c r="E447" s="87">
        <v>-43.641727000000003</v>
      </c>
      <c r="F447" s="87">
        <v>-36.257747999999999</v>
      </c>
      <c r="L447" s="87">
        <v>1609000000</v>
      </c>
      <c r="M447" s="87">
        <v>-1.5051167999999999</v>
      </c>
      <c r="N447" s="87">
        <v>-66.002646999999996</v>
      </c>
      <c r="O447" s="87">
        <v>-36.203049</v>
      </c>
      <c r="P447" s="87">
        <v>-43.777099999999997</v>
      </c>
    </row>
    <row r="448" spans="2:16" x14ac:dyDescent="0.25">
      <c r="B448" s="87">
        <v>1688950000</v>
      </c>
      <c r="C448" s="87">
        <v>-4.3685359999999998</v>
      </c>
      <c r="D448" s="87">
        <v>-69.299271000000005</v>
      </c>
      <c r="E448" s="87">
        <v>-46.397503</v>
      </c>
      <c r="F448" s="87">
        <v>-35.550891999999997</v>
      </c>
      <c r="L448" s="87">
        <v>1688950000</v>
      </c>
      <c r="M448" s="87">
        <v>-1.7069409</v>
      </c>
      <c r="N448" s="87">
        <v>-65.716399999999993</v>
      </c>
      <c r="O448" s="87">
        <v>-35.497962999999999</v>
      </c>
      <c r="P448" s="87">
        <v>-46.743309000000004</v>
      </c>
    </row>
    <row r="449" spans="2:16" x14ac:dyDescent="0.25">
      <c r="B449" s="87">
        <v>1768900000</v>
      </c>
      <c r="C449" s="87">
        <v>-4.5035229000000001</v>
      </c>
      <c r="D449" s="87">
        <v>-67.400702999999993</v>
      </c>
      <c r="E449" s="87">
        <v>-50.118141000000001</v>
      </c>
      <c r="F449" s="87">
        <v>-34.969729999999998</v>
      </c>
      <c r="L449" s="87">
        <v>1768900000</v>
      </c>
      <c r="M449" s="87">
        <v>-1.9523416</v>
      </c>
      <c r="N449" s="87">
        <v>-65.362564000000006</v>
      </c>
      <c r="O449" s="87">
        <v>-34.918087</v>
      </c>
      <c r="P449" s="87">
        <v>-50.195113999999997</v>
      </c>
    </row>
    <row r="450" spans="2:16" x14ac:dyDescent="0.25">
      <c r="B450" s="87">
        <v>1848850000</v>
      </c>
      <c r="C450" s="87">
        <v>-4.5613618000000002</v>
      </c>
      <c r="D450" s="87">
        <v>-65.497405999999998</v>
      </c>
      <c r="E450" s="87">
        <v>-55.484820999999997</v>
      </c>
      <c r="F450" s="87">
        <v>-34.434562999999997</v>
      </c>
      <c r="L450" s="87">
        <v>1848850000</v>
      </c>
      <c r="M450" s="87">
        <v>-2.1736917</v>
      </c>
      <c r="N450" s="87">
        <v>-65.430533999999994</v>
      </c>
      <c r="O450" s="87">
        <v>-34.325623</v>
      </c>
      <c r="P450" s="87">
        <v>-54.368186999999999</v>
      </c>
    </row>
    <row r="451" spans="2:16" x14ac:dyDescent="0.25">
      <c r="B451" s="87">
        <v>1928800000</v>
      </c>
      <c r="C451" s="87">
        <v>-4.6604270999999997</v>
      </c>
      <c r="D451" s="87">
        <v>-63.332904999999997</v>
      </c>
      <c r="E451" s="87">
        <v>-57.673076999999999</v>
      </c>
      <c r="F451" s="87">
        <v>-33.908259999999999</v>
      </c>
      <c r="L451" s="87">
        <v>1928800000</v>
      </c>
      <c r="M451" s="87">
        <v>-2.3334359999999998</v>
      </c>
      <c r="N451" s="87">
        <v>-65.308357000000001</v>
      </c>
      <c r="O451" s="87">
        <v>-33.740890999999998</v>
      </c>
      <c r="P451" s="87">
        <v>-56.509112999999999</v>
      </c>
    </row>
    <row r="452" spans="2:16" x14ac:dyDescent="0.25">
      <c r="B452" s="87">
        <v>2008750000</v>
      </c>
      <c r="C452" s="87">
        <v>-4.8053464999999997</v>
      </c>
      <c r="D452" s="87">
        <v>-61.555813000000001</v>
      </c>
      <c r="E452" s="87">
        <v>-58.611052999999998</v>
      </c>
      <c r="F452" s="87">
        <v>-33.441631000000001</v>
      </c>
      <c r="L452" s="87">
        <v>2008750000</v>
      </c>
      <c r="M452" s="87">
        <v>-2.5455698999999998</v>
      </c>
      <c r="N452" s="87">
        <v>-64.361464999999995</v>
      </c>
      <c r="O452" s="87">
        <v>-33.259490999999997</v>
      </c>
      <c r="P452" s="87">
        <v>-57.083412000000003</v>
      </c>
    </row>
    <row r="453" spans="2:16" x14ac:dyDescent="0.25">
      <c r="B453" s="87">
        <v>2088700000</v>
      </c>
      <c r="C453" s="87">
        <v>-4.8865743000000004</v>
      </c>
      <c r="D453" s="87">
        <v>-59.953856999999999</v>
      </c>
      <c r="E453" s="87">
        <v>-57.840480999999997</v>
      </c>
      <c r="F453" s="87">
        <v>-33.105877</v>
      </c>
      <c r="L453" s="87">
        <v>2088700000</v>
      </c>
      <c r="M453" s="87">
        <v>-2.8014112</v>
      </c>
      <c r="N453" s="87">
        <v>-62.724873000000002</v>
      </c>
      <c r="O453" s="87">
        <v>-32.858074000000002</v>
      </c>
      <c r="P453" s="87">
        <v>-55.992634000000002</v>
      </c>
    </row>
    <row r="454" spans="2:16" x14ac:dyDescent="0.25">
      <c r="B454" s="87">
        <v>2168650000</v>
      </c>
      <c r="C454" s="87">
        <v>-4.9499659999999999</v>
      </c>
      <c r="D454" s="87">
        <v>-58.47625</v>
      </c>
      <c r="E454" s="87">
        <v>-55.633938000000001</v>
      </c>
      <c r="F454" s="87">
        <v>-32.861030999999997</v>
      </c>
      <c r="L454" s="87">
        <v>2168650000</v>
      </c>
      <c r="M454" s="87">
        <v>-3.0134318000000002</v>
      </c>
      <c r="N454" s="87">
        <v>-61.013083999999999</v>
      </c>
      <c r="O454" s="87">
        <v>-32.521152000000001</v>
      </c>
      <c r="P454" s="87">
        <v>-54.052588999999998</v>
      </c>
    </row>
    <row r="455" spans="2:16" x14ac:dyDescent="0.25">
      <c r="B455" s="87">
        <v>2248600000</v>
      </c>
      <c r="C455" s="87">
        <v>-5.0953087999999997</v>
      </c>
      <c r="D455" s="87">
        <v>-57.022433999999997</v>
      </c>
      <c r="E455" s="87">
        <v>-51.071021999999999</v>
      </c>
      <c r="F455" s="87">
        <v>-32.737037999999998</v>
      </c>
      <c r="L455" s="87">
        <v>2248600000</v>
      </c>
      <c r="M455" s="87">
        <v>-3.232856</v>
      </c>
      <c r="N455" s="87">
        <v>-59.187229000000002</v>
      </c>
      <c r="O455" s="87">
        <v>-32.308556000000003</v>
      </c>
      <c r="P455" s="87">
        <v>-50.988067999999998</v>
      </c>
    </row>
    <row r="456" spans="2:16" x14ac:dyDescent="0.25">
      <c r="B456" s="87">
        <v>2328550000</v>
      </c>
      <c r="C456" s="87">
        <v>-5.2118520999999998</v>
      </c>
      <c r="D456" s="87">
        <v>-55.754181000000003</v>
      </c>
      <c r="E456" s="87">
        <v>-48.79945</v>
      </c>
      <c r="F456" s="87">
        <v>-32.576096</v>
      </c>
      <c r="L456" s="87">
        <v>2328550000</v>
      </c>
      <c r="M456" s="87">
        <v>-3.5285163000000002</v>
      </c>
      <c r="N456" s="87">
        <v>-57.611851000000001</v>
      </c>
      <c r="O456" s="87">
        <v>-32.118895999999999</v>
      </c>
      <c r="P456" s="87">
        <v>-48.938949999999998</v>
      </c>
    </row>
    <row r="457" spans="2:16" x14ac:dyDescent="0.25">
      <c r="B457" s="87">
        <v>2408500000</v>
      </c>
      <c r="C457" s="87">
        <v>-5.2560286999999999</v>
      </c>
      <c r="D457" s="87">
        <v>-54.665730000000003</v>
      </c>
      <c r="E457" s="87">
        <v>-46.826644999999999</v>
      </c>
      <c r="F457" s="87">
        <v>-32.385936999999998</v>
      </c>
      <c r="L457" s="87">
        <v>2408500000</v>
      </c>
      <c r="M457" s="87">
        <v>-3.8210229999999998</v>
      </c>
      <c r="N457" s="87">
        <v>-56.218063000000001</v>
      </c>
      <c r="O457" s="87">
        <v>-31.924271000000001</v>
      </c>
      <c r="P457" s="87">
        <v>-47.247601000000003</v>
      </c>
    </row>
    <row r="458" spans="2:16" x14ac:dyDescent="0.25">
      <c r="B458" s="87">
        <v>2488450000</v>
      </c>
      <c r="C458" s="87">
        <v>-5.3401546</v>
      </c>
      <c r="D458" s="87">
        <v>-53.936805999999997</v>
      </c>
      <c r="E458" s="87">
        <v>-45.511142999999997</v>
      </c>
      <c r="F458" s="87">
        <v>-32.090828000000002</v>
      </c>
      <c r="L458" s="87">
        <v>2488450000</v>
      </c>
      <c r="M458" s="87">
        <v>-4.0698775999999999</v>
      </c>
      <c r="N458" s="87">
        <v>-55.187328000000001</v>
      </c>
      <c r="O458" s="87">
        <v>-31.800840000000001</v>
      </c>
      <c r="P458" s="87">
        <v>-45.842953000000001</v>
      </c>
    </row>
    <row r="459" spans="2:16" x14ac:dyDescent="0.25">
      <c r="B459" s="87">
        <v>2568400000</v>
      </c>
      <c r="C459" s="87">
        <v>-5.4645790999999999</v>
      </c>
      <c r="D459" s="87">
        <v>-53.459029999999998</v>
      </c>
      <c r="E459" s="87">
        <v>-44.076847000000001</v>
      </c>
      <c r="F459" s="87">
        <v>-31.901539</v>
      </c>
      <c r="L459" s="87">
        <v>2568400000</v>
      </c>
      <c r="M459" s="87">
        <v>-4.3780956</v>
      </c>
      <c r="N459" s="87">
        <v>-54.341763</v>
      </c>
      <c r="O459" s="87">
        <v>-31.691839000000002</v>
      </c>
      <c r="P459" s="87">
        <v>-44.306418999999998</v>
      </c>
    </row>
    <row r="460" spans="2:16" x14ac:dyDescent="0.25">
      <c r="B460" s="87">
        <v>2648350000</v>
      </c>
      <c r="C460" s="87">
        <v>-5.5033069000000001</v>
      </c>
      <c r="D460" s="87">
        <v>-53.077930000000002</v>
      </c>
      <c r="E460" s="87">
        <v>-42.542178999999997</v>
      </c>
      <c r="F460" s="87">
        <v>-31.774204000000001</v>
      </c>
      <c r="L460" s="87">
        <v>2648350000</v>
      </c>
      <c r="M460" s="87">
        <v>-4.7303042</v>
      </c>
      <c r="N460" s="87">
        <v>-53.396487999999998</v>
      </c>
      <c r="O460" s="87">
        <v>-31.629095</v>
      </c>
      <c r="P460" s="87">
        <v>-42.503535999999997</v>
      </c>
    </row>
    <row r="461" spans="2:16" x14ac:dyDescent="0.25">
      <c r="B461" s="87">
        <v>2728300000</v>
      </c>
      <c r="C461" s="87">
        <v>-5.5379009000000003</v>
      </c>
      <c r="D461" s="87">
        <v>-52.713802000000001</v>
      </c>
      <c r="E461" s="87">
        <v>-41.116348000000002</v>
      </c>
      <c r="F461" s="87">
        <v>-31.803630999999999</v>
      </c>
      <c r="L461" s="87">
        <v>2728300000</v>
      </c>
      <c r="M461" s="87">
        <v>-5.0191407000000003</v>
      </c>
      <c r="N461" s="87">
        <v>-52.437637000000002</v>
      </c>
      <c r="O461" s="87">
        <v>-31.723602</v>
      </c>
      <c r="P461" s="87">
        <v>-40.786079000000001</v>
      </c>
    </row>
    <row r="462" spans="2:16" x14ac:dyDescent="0.25">
      <c r="B462" s="87">
        <v>2808250000</v>
      </c>
      <c r="C462" s="87">
        <v>-5.6707735000000001</v>
      </c>
      <c r="D462" s="87">
        <v>-52.335872999999999</v>
      </c>
      <c r="E462" s="87">
        <v>-39.782513000000002</v>
      </c>
      <c r="F462" s="87">
        <v>-31.869986999999998</v>
      </c>
      <c r="L462" s="87">
        <v>2808250000</v>
      </c>
      <c r="M462" s="87">
        <v>-5.3095736999999996</v>
      </c>
      <c r="N462" s="87">
        <v>-51.678463000000001</v>
      </c>
      <c r="O462" s="87">
        <v>-31.808136000000001</v>
      </c>
      <c r="P462" s="87">
        <v>-39.324855999999997</v>
      </c>
    </row>
    <row r="463" spans="2:16" x14ac:dyDescent="0.25">
      <c r="B463" s="87">
        <v>2888200000</v>
      </c>
      <c r="C463" s="87">
        <v>-5.7553782</v>
      </c>
      <c r="D463" s="87">
        <v>-51.973247999999998</v>
      </c>
      <c r="E463" s="87">
        <v>-38.316502</v>
      </c>
      <c r="F463" s="87">
        <v>-31.997699999999998</v>
      </c>
      <c r="L463" s="87">
        <v>2888200000</v>
      </c>
      <c r="M463" s="87">
        <v>-5.6914123999999999</v>
      </c>
      <c r="N463" s="87">
        <v>-51.032088999999999</v>
      </c>
      <c r="O463" s="87">
        <v>-31.865546999999999</v>
      </c>
      <c r="P463" s="87">
        <v>-37.931395999999999</v>
      </c>
    </row>
    <row r="464" spans="2:16" x14ac:dyDescent="0.25">
      <c r="B464" s="87">
        <v>2968150000</v>
      </c>
      <c r="C464" s="87">
        <v>-5.7717141999999999</v>
      </c>
      <c r="D464" s="87">
        <v>-51.685295000000004</v>
      </c>
      <c r="E464" s="87">
        <v>-36.821559999999998</v>
      </c>
      <c r="F464" s="87">
        <v>-32.166041999999997</v>
      </c>
      <c r="L464" s="87">
        <v>2968150000</v>
      </c>
      <c r="M464" s="87">
        <v>-6.0425959000000002</v>
      </c>
      <c r="N464" s="87">
        <v>-50.428986000000002</v>
      </c>
      <c r="O464" s="87">
        <v>-32.072173999999997</v>
      </c>
      <c r="P464" s="87">
        <v>-36.478217999999998</v>
      </c>
    </row>
    <row r="465" spans="2:16" x14ac:dyDescent="0.25">
      <c r="B465" s="87">
        <v>3048100000</v>
      </c>
      <c r="C465" s="87">
        <v>-5.8973341000000001</v>
      </c>
      <c r="D465" s="87">
        <v>-51.385058999999998</v>
      </c>
      <c r="E465" s="87">
        <v>-35.500114000000004</v>
      </c>
      <c r="F465" s="87">
        <v>-32.352310000000003</v>
      </c>
      <c r="L465" s="87">
        <v>3048100000</v>
      </c>
      <c r="M465" s="87">
        <v>-6.3453784000000004</v>
      </c>
      <c r="N465" s="87">
        <v>-49.910912000000003</v>
      </c>
      <c r="O465" s="87">
        <v>-32.293388</v>
      </c>
      <c r="P465" s="87">
        <v>-35.142234999999999</v>
      </c>
    </row>
    <row r="466" spans="2:16" x14ac:dyDescent="0.25">
      <c r="B466" s="87">
        <v>3128050000</v>
      </c>
      <c r="C466" s="87">
        <v>-6.0622463</v>
      </c>
      <c r="D466" s="87">
        <v>-51.123573</v>
      </c>
      <c r="E466" s="87">
        <v>-34.240124000000002</v>
      </c>
      <c r="F466" s="87">
        <v>-32.640312000000002</v>
      </c>
      <c r="L466" s="87">
        <v>3128050000</v>
      </c>
      <c r="M466" s="87">
        <v>-6.7630610000000004</v>
      </c>
      <c r="N466" s="87">
        <v>-49.489758000000002</v>
      </c>
      <c r="O466" s="87">
        <v>-32.490257</v>
      </c>
      <c r="P466" s="87">
        <v>-33.861305000000002</v>
      </c>
    </row>
    <row r="467" spans="2:16" x14ac:dyDescent="0.25">
      <c r="B467" s="87">
        <v>3208000000</v>
      </c>
      <c r="C467" s="87">
        <v>-6.1267385000000001</v>
      </c>
      <c r="D467" s="87">
        <v>-50.815327000000003</v>
      </c>
      <c r="E467" s="87">
        <v>-32.999465999999998</v>
      </c>
      <c r="F467" s="87">
        <v>-33.048481000000002</v>
      </c>
      <c r="L467" s="87">
        <v>3208000000</v>
      </c>
      <c r="M467" s="87">
        <v>-7.1680932000000004</v>
      </c>
      <c r="N467" s="87">
        <v>-49.147675</v>
      </c>
      <c r="O467" s="87">
        <v>-32.914177000000002</v>
      </c>
      <c r="P467" s="87">
        <v>-32.683304</v>
      </c>
    </row>
    <row r="468" spans="2:16" x14ac:dyDescent="0.25">
      <c r="B468" s="87">
        <v>3287950000</v>
      </c>
      <c r="C468" s="87">
        <v>-6.2427349000000003</v>
      </c>
      <c r="D468" s="87">
        <v>-50.471950999999997</v>
      </c>
      <c r="E468" s="87">
        <v>-31.865376000000001</v>
      </c>
      <c r="F468" s="87">
        <v>-33.561241000000003</v>
      </c>
      <c r="L468" s="87">
        <v>3287950000</v>
      </c>
      <c r="M468" s="87">
        <v>-7.4762278000000002</v>
      </c>
      <c r="N468" s="87">
        <v>-48.834609999999998</v>
      </c>
      <c r="O468" s="87">
        <v>-33.41798</v>
      </c>
      <c r="P468" s="87">
        <v>-31.620484999999999</v>
      </c>
    </row>
    <row r="469" spans="2:16" x14ac:dyDescent="0.25">
      <c r="B469" s="87">
        <v>3367900000</v>
      </c>
      <c r="C469" s="87">
        <v>-6.4835868000000003</v>
      </c>
      <c r="D469" s="87">
        <v>-50.157406000000002</v>
      </c>
      <c r="E469" s="87">
        <v>-30.868756999999999</v>
      </c>
      <c r="F469" s="87">
        <v>-34.072155000000002</v>
      </c>
      <c r="L469" s="87">
        <v>3367900000</v>
      </c>
      <c r="M469" s="87">
        <v>-7.8669291000000001</v>
      </c>
      <c r="N469" s="87">
        <v>-48.579346000000001</v>
      </c>
      <c r="O469" s="87">
        <v>-33.896628999999997</v>
      </c>
      <c r="P469" s="87">
        <v>-30.714780999999999</v>
      </c>
    </row>
    <row r="470" spans="2:16" x14ac:dyDescent="0.25">
      <c r="B470" s="87">
        <v>3447850000</v>
      </c>
      <c r="C470" s="87">
        <v>-6.6186204000000002</v>
      </c>
      <c r="D470" s="87">
        <v>-50.017432999999997</v>
      </c>
      <c r="E470" s="87">
        <v>-29.928518</v>
      </c>
      <c r="F470" s="87">
        <v>-34.636642000000002</v>
      </c>
      <c r="L470" s="87">
        <v>3447850000</v>
      </c>
      <c r="M470" s="87">
        <v>-8.3380326999999994</v>
      </c>
      <c r="N470" s="87">
        <v>-48.390991</v>
      </c>
      <c r="O470" s="87">
        <v>-34.480075999999997</v>
      </c>
      <c r="P470" s="87">
        <v>-29.793091</v>
      </c>
    </row>
    <row r="471" spans="2:16" x14ac:dyDescent="0.25">
      <c r="B471" s="87">
        <v>3527800000</v>
      </c>
      <c r="C471" s="87">
        <v>-6.7213664</v>
      </c>
      <c r="D471" s="87">
        <v>-49.905875999999999</v>
      </c>
      <c r="E471" s="87">
        <v>-29.053872999999999</v>
      </c>
      <c r="F471" s="87">
        <v>-35.192492999999999</v>
      </c>
      <c r="L471" s="87">
        <v>3527800000</v>
      </c>
      <c r="M471" s="87">
        <v>-8.6917399999999994</v>
      </c>
      <c r="N471" s="87">
        <v>-48.223587000000002</v>
      </c>
      <c r="O471" s="87">
        <v>-35.123305999999999</v>
      </c>
      <c r="P471" s="87">
        <v>-28.962254000000001</v>
      </c>
    </row>
    <row r="472" spans="2:16" x14ac:dyDescent="0.25">
      <c r="B472" s="87">
        <v>3607750000</v>
      </c>
      <c r="C472" s="87">
        <v>-6.9333296000000004</v>
      </c>
      <c r="D472" s="87">
        <v>-49.889851</v>
      </c>
      <c r="E472" s="87">
        <v>-28.344532000000001</v>
      </c>
      <c r="F472" s="87">
        <v>-35.794494999999998</v>
      </c>
      <c r="L472" s="87">
        <v>3607750000</v>
      </c>
      <c r="M472" s="87">
        <v>-9.0649947999999991</v>
      </c>
      <c r="N472" s="87">
        <v>-48.140960999999997</v>
      </c>
      <c r="O472" s="87">
        <v>-35.731304000000002</v>
      </c>
      <c r="P472" s="87">
        <v>-28.209713000000001</v>
      </c>
    </row>
    <row r="473" spans="2:16" x14ac:dyDescent="0.25">
      <c r="B473" s="87">
        <v>3687700000</v>
      </c>
      <c r="C473" s="87">
        <v>-7.1323581000000003</v>
      </c>
      <c r="D473" s="87">
        <v>-49.865662</v>
      </c>
      <c r="E473" s="87">
        <v>-27.680358999999999</v>
      </c>
      <c r="F473" s="87">
        <v>-36.413989999999998</v>
      </c>
      <c r="L473" s="87">
        <v>3687700000</v>
      </c>
      <c r="M473" s="87">
        <v>-9.5686549999999997</v>
      </c>
      <c r="N473" s="87">
        <v>-48.126877</v>
      </c>
      <c r="O473" s="87">
        <v>-36.391917999999997</v>
      </c>
      <c r="P473" s="87">
        <v>-27.546050999999999</v>
      </c>
    </row>
    <row r="474" spans="2:16" x14ac:dyDescent="0.25">
      <c r="B474" s="87">
        <v>3767650000</v>
      </c>
      <c r="C474" s="87">
        <v>-7.2130761000000003</v>
      </c>
      <c r="D474" s="87">
        <v>-49.814338999999997</v>
      </c>
      <c r="E474" s="87">
        <v>-27.060601999999999</v>
      </c>
      <c r="F474" s="87">
        <v>-37.074928</v>
      </c>
      <c r="L474" s="87">
        <v>3767650000</v>
      </c>
      <c r="M474" s="87">
        <v>-9.9861050000000002</v>
      </c>
      <c r="N474" s="87">
        <v>-48.061489000000002</v>
      </c>
      <c r="O474" s="87">
        <v>-37.095547000000003</v>
      </c>
      <c r="P474" s="87">
        <v>-26.964030999999999</v>
      </c>
    </row>
    <row r="475" spans="2:16" x14ac:dyDescent="0.25">
      <c r="B475" s="87">
        <v>3847600000</v>
      </c>
      <c r="C475" s="87">
        <v>-7.3999142999999998</v>
      </c>
      <c r="D475" s="87">
        <v>-49.640717000000002</v>
      </c>
      <c r="E475" s="87">
        <v>-26.498249000000001</v>
      </c>
      <c r="F475" s="87">
        <v>-37.781238999999999</v>
      </c>
      <c r="L475" s="87">
        <v>3847600000</v>
      </c>
      <c r="M475" s="87">
        <v>-10.317088999999999</v>
      </c>
      <c r="N475" s="87">
        <v>-48.012684</v>
      </c>
      <c r="O475" s="87">
        <v>-37.795009999999998</v>
      </c>
      <c r="P475" s="87">
        <v>-26.450239</v>
      </c>
    </row>
    <row r="476" spans="2:16" x14ac:dyDescent="0.25">
      <c r="B476" s="87">
        <v>3927550000</v>
      </c>
      <c r="C476" s="87">
        <v>-7.6421571000000004</v>
      </c>
      <c r="D476" s="87">
        <v>-49.538406000000002</v>
      </c>
      <c r="E476" s="87">
        <v>-26.014914999999998</v>
      </c>
      <c r="F476" s="87">
        <v>-38.516173999999999</v>
      </c>
      <c r="L476" s="87">
        <v>3927550000</v>
      </c>
      <c r="M476" s="87">
        <v>-10.783690999999999</v>
      </c>
      <c r="N476" s="87">
        <v>-47.952126</v>
      </c>
      <c r="O476" s="87">
        <v>-38.557254999999998</v>
      </c>
      <c r="P476" s="87">
        <v>-25.95768</v>
      </c>
    </row>
    <row r="477" spans="2:16" x14ac:dyDescent="0.25">
      <c r="B477" s="87">
        <v>4007500000</v>
      </c>
      <c r="C477" s="87">
        <v>-7.7473650000000003</v>
      </c>
      <c r="D477" s="87">
        <v>-49.479137000000001</v>
      </c>
      <c r="E477" s="87">
        <v>-25.553706999999999</v>
      </c>
      <c r="F477" s="87">
        <v>-39.288372000000003</v>
      </c>
      <c r="L477" s="87">
        <v>4007500000</v>
      </c>
      <c r="M477" s="87">
        <v>-11.281546000000001</v>
      </c>
      <c r="N477" s="87">
        <v>-47.764515000000003</v>
      </c>
      <c r="O477" s="87">
        <v>-39.3521</v>
      </c>
      <c r="P477" s="87">
        <v>-25.486319999999999</v>
      </c>
    </row>
    <row r="478" spans="2:16" x14ac:dyDescent="0.25">
      <c r="B478" s="87">
        <v>4087450000</v>
      </c>
      <c r="C478" s="87">
        <v>-7.8496394</v>
      </c>
      <c r="D478" s="87">
        <v>-49.397765999999997</v>
      </c>
      <c r="E478" s="87">
        <v>-25.115499</v>
      </c>
      <c r="F478" s="87">
        <v>-40.080905999999999</v>
      </c>
      <c r="L478" s="87">
        <v>4087450000</v>
      </c>
      <c r="M478" s="87">
        <v>-11.580688</v>
      </c>
      <c r="N478" s="87">
        <v>-47.514709000000003</v>
      </c>
      <c r="O478" s="87">
        <v>-40.143925000000003</v>
      </c>
      <c r="P478" s="87">
        <v>-25.071728</v>
      </c>
    </row>
    <row r="479" spans="2:16" x14ac:dyDescent="0.25">
      <c r="B479" s="87">
        <v>4167400000</v>
      </c>
      <c r="C479" s="87">
        <v>-8.0888386000000008</v>
      </c>
      <c r="D479" s="87">
        <v>-49.332335999999998</v>
      </c>
      <c r="E479" s="87">
        <v>-24.731798000000001</v>
      </c>
      <c r="F479" s="87">
        <v>-40.882641</v>
      </c>
      <c r="L479" s="87">
        <v>4167400000</v>
      </c>
      <c r="M479" s="87">
        <v>-11.853581</v>
      </c>
      <c r="N479" s="87">
        <v>-47.345711000000001</v>
      </c>
      <c r="O479" s="87">
        <v>-40.974139999999998</v>
      </c>
      <c r="P479" s="87">
        <v>-24.678604</v>
      </c>
    </row>
    <row r="480" spans="2:16" x14ac:dyDescent="0.25">
      <c r="B480" s="87">
        <v>4247350000</v>
      </c>
      <c r="C480" s="87">
        <v>-8.2995262000000007</v>
      </c>
      <c r="D480" s="87">
        <v>-49.399841000000002</v>
      </c>
      <c r="E480" s="87">
        <v>-24.379034000000001</v>
      </c>
      <c r="F480" s="87">
        <v>-41.674273999999997</v>
      </c>
      <c r="L480" s="87">
        <v>4247350000</v>
      </c>
      <c r="M480" s="87">
        <v>-12.216089</v>
      </c>
      <c r="N480" s="87">
        <v>-47.193882000000002</v>
      </c>
      <c r="O480" s="87">
        <v>-41.779834999999999</v>
      </c>
      <c r="P480" s="87">
        <v>-24.327116</v>
      </c>
    </row>
    <row r="481" spans="2:16" x14ac:dyDescent="0.25">
      <c r="B481" s="87">
        <v>4327300000</v>
      </c>
      <c r="C481" s="87">
        <v>-8.4015026000000006</v>
      </c>
      <c r="D481" s="87">
        <v>-49.392178000000001</v>
      </c>
      <c r="E481" s="87">
        <v>-24.032865999999999</v>
      </c>
      <c r="F481" s="87">
        <v>-42.446533000000002</v>
      </c>
      <c r="L481" s="87">
        <v>4327300000</v>
      </c>
      <c r="M481" s="87">
        <v>-12.455037000000001</v>
      </c>
      <c r="N481" s="87">
        <v>-47.033999999999999</v>
      </c>
      <c r="O481" s="87">
        <v>-42.526062000000003</v>
      </c>
      <c r="P481" s="87">
        <v>-24.009335</v>
      </c>
    </row>
    <row r="482" spans="2:16" x14ac:dyDescent="0.25">
      <c r="B482" s="87">
        <v>4407250000</v>
      </c>
      <c r="C482" s="87">
        <v>-8.6226091</v>
      </c>
      <c r="D482" s="87">
        <v>-49.437697999999997</v>
      </c>
      <c r="E482" s="87">
        <v>-23.684329999999999</v>
      </c>
      <c r="F482" s="87">
        <v>-43.207500000000003</v>
      </c>
      <c r="L482" s="87">
        <v>4407250000</v>
      </c>
      <c r="M482" s="87">
        <v>-12.513856000000001</v>
      </c>
      <c r="N482" s="87">
        <v>-46.905234999999998</v>
      </c>
      <c r="O482" s="87">
        <v>-43.252048000000002</v>
      </c>
      <c r="P482" s="87">
        <v>-23.710049000000001</v>
      </c>
    </row>
    <row r="483" spans="2:16" x14ac:dyDescent="0.25">
      <c r="B483" s="87">
        <v>4487200000</v>
      </c>
      <c r="C483" s="87">
        <v>-8.9310121999999996</v>
      </c>
      <c r="D483" s="87">
        <v>-49.655098000000002</v>
      </c>
      <c r="E483" s="87">
        <v>-23.386134999999999</v>
      </c>
      <c r="F483" s="87">
        <v>-43.970317999999999</v>
      </c>
      <c r="L483" s="87">
        <v>4487200000</v>
      </c>
      <c r="M483" s="87">
        <v>-12.662888000000001</v>
      </c>
      <c r="N483" s="87">
        <v>-46.863815000000002</v>
      </c>
      <c r="O483" s="87">
        <v>-43.962615999999997</v>
      </c>
      <c r="P483" s="87">
        <v>-23.429328999999999</v>
      </c>
    </row>
    <row r="484" spans="2:16" x14ac:dyDescent="0.25">
      <c r="B484" s="87">
        <v>4567150000</v>
      </c>
      <c r="C484" s="87">
        <v>-9.0835962000000006</v>
      </c>
      <c r="D484" s="87">
        <v>-49.796306999999999</v>
      </c>
      <c r="E484" s="87">
        <v>-23.107444999999998</v>
      </c>
      <c r="F484" s="87">
        <v>-44.694575999999998</v>
      </c>
      <c r="L484" s="87">
        <v>4567150000</v>
      </c>
      <c r="M484" s="87">
        <v>-12.885263999999999</v>
      </c>
      <c r="N484" s="87">
        <v>-46.754477999999999</v>
      </c>
      <c r="O484" s="87">
        <v>-44.643959000000002</v>
      </c>
      <c r="P484" s="87">
        <v>-23.175629000000001</v>
      </c>
    </row>
    <row r="485" spans="2:16" x14ac:dyDescent="0.25">
      <c r="B485" s="87">
        <v>4647100000</v>
      </c>
      <c r="C485" s="87">
        <v>-9.2115916999999996</v>
      </c>
      <c r="D485" s="87">
        <v>-49.823836999999997</v>
      </c>
      <c r="E485" s="87">
        <v>-22.842196000000001</v>
      </c>
      <c r="F485" s="87">
        <v>-45.397457000000003</v>
      </c>
      <c r="L485" s="87">
        <v>4647100000</v>
      </c>
      <c r="M485" s="87">
        <v>-12.89974</v>
      </c>
      <c r="N485" s="87">
        <v>-46.675212999999999</v>
      </c>
      <c r="O485" s="87">
        <v>-45.314922000000003</v>
      </c>
      <c r="P485" s="87">
        <v>-22.931259000000001</v>
      </c>
    </row>
    <row r="486" spans="2:16" x14ac:dyDescent="0.25">
      <c r="B486" s="87">
        <v>4727050000</v>
      </c>
      <c r="C486" s="87">
        <v>-9.5046139000000007</v>
      </c>
      <c r="D486" s="87">
        <v>-49.951103000000003</v>
      </c>
      <c r="E486" s="87">
        <v>-22.618773000000001</v>
      </c>
      <c r="F486" s="87">
        <v>-46.122391</v>
      </c>
      <c r="L486" s="87">
        <v>4727050000</v>
      </c>
      <c r="M486" s="87">
        <v>-12.8401</v>
      </c>
      <c r="N486" s="87">
        <v>-46.660972999999998</v>
      </c>
      <c r="O486" s="87">
        <v>-46.037849000000001</v>
      </c>
      <c r="P486" s="87">
        <v>-22.711594000000002</v>
      </c>
    </row>
    <row r="487" spans="2:16" x14ac:dyDescent="0.25">
      <c r="B487" s="87">
        <v>4807000000</v>
      </c>
      <c r="C487" s="87">
        <v>-9.7116594000000003</v>
      </c>
      <c r="D487" s="87">
        <v>-50.149048000000001</v>
      </c>
      <c r="E487" s="87">
        <v>-22.446625000000001</v>
      </c>
      <c r="F487" s="87">
        <v>-46.858745999999996</v>
      </c>
      <c r="L487" s="87">
        <v>4807000000</v>
      </c>
      <c r="M487" s="87">
        <v>-13.016664</v>
      </c>
      <c r="N487" s="87">
        <v>-46.678677</v>
      </c>
      <c r="O487" s="87">
        <v>-46.780594000000001</v>
      </c>
      <c r="P487" s="87">
        <v>-22.525753000000002</v>
      </c>
    </row>
    <row r="488" spans="2:16" x14ac:dyDescent="0.25">
      <c r="B488" s="87">
        <v>4886950000</v>
      </c>
      <c r="C488" s="87">
        <v>-9.7613105999999998</v>
      </c>
      <c r="D488" s="87">
        <v>-50.180084000000001</v>
      </c>
      <c r="E488" s="87">
        <v>-22.28257</v>
      </c>
      <c r="F488" s="87">
        <v>-47.591907999999997</v>
      </c>
      <c r="L488" s="87">
        <v>4886950000</v>
      </c>
      <c r="M488" s="87">
        <v>-13.098716</v>
      </c>
      <c r="N488" s="87">
        <v>-46.715491999999998</v>
      </c>
      <c r="O488" s="87">
        <v>-47.538196999999997</v>
      </c>
      <c r="P488" s="87">
        <v>-22.359794999999998</v>
      </c>
    </row>
    <row r="489" spans="2:16" x14ac:dyDescent="0.25">
      <c r="B489" s="87">
        <v>4966900000</v>
      </c>
      <c r="C489" s="87">
        <v>-9.9744177000000001</v>
      </c>
      <c r="D489" s="87">
        <v>-50.329300000000003</v>
      </c>
      <c r="E489" s="87">
        <v>-22.129669</v>
      </c>
      <c r="F489" s="87">
        <v>-48.337378999999999</v>
      </c>
      <c r="L489" s="87">
        <v>4966900000</v>
      </c>
      <c r="M489" s="87">
        <v>-13.008684000000001</v>
      </c>
      <c r="N489" s="87">
        <v>-46.836371999999997</v>
      </c>
      <c r="O489" s="87">
        <v>-48.268532</v>
      </c>
      <c r="P489" s="87">
        <v>-22.224186</v>
      </c>
    </row>
    <row r="490" spans="2:16" x14ac:dyDescent="0.25">
      <c r="B490" s="87">
        <v>5046850000</v>
      </c>
      <c r="C490" s="87">
        <v>-10.193841000000001</v>
      </c>
      <c r="D490" s="87">
        <v>-50.558689000000001</v>
      </c>
      <c r="E490" s="87">
        <v>-22.002027999999999</v>
      </c>
      <c r="F490" s="87">
        <v>-48.965488000000001</v>
      </c>
      <c r="L490" s="87">
        <v>5046850000</v>
      </c>
      <c r="M490" s="87">
        <v>-13.089684</v>
      </c>
      <c r="N490" s="87">
        <v>-46.971820999999998</v>
      </c>
      <c r="O490" s="87">
        <v>-48.943192000000003</v>
      </c>
      <c r="P490" s="87">
        <v>-22.089718000000001</v>
      </c>
    </row>
    <row r="491" spans="2:16" x14ac:dyDescent="0.25">
      <c r="B491" s="87">
        <v>5126800000</v>
      </c>
      <c r="C491" s="87">
        <v>-10.220124</v>
      </c>
      <c r="D491" s="87">
        <v>-50.762486000000003</v>
      </c>
      <c r="E491" s="87">
        <v>-21.889424999999999</v>
      </c>
      <c r="F491" s="87">
        <v>-49.483798999999998</v>
      </c>
      <c r="L491" s="87">
        <v>5126800000</v>
      </c>
      <c r="M491" s="87">
        <v>-13.162005000000001</v>
      </c>
      <c r="N491" s="87">
        <v>-47.082607000000003</v>
      </c>
      <c r="O491" s="87">
        <v>-49.508277999999997</v>
      </c>
      <c r="P491" s="87">
        <v>-21.946466000000001</v>
      </c>
    </row>
    <row r="492" spans="2:16" x14ac:dyDescent="0.25">
      <c r="B492" s="87">
        <v>5206750000</v>
      </c>
      <c r="C492" s="87">
        <v>-10.318255000000001</v>
      </c>
      <c r="D492" s="87">
        <v>-50.832611</v>
      </c>
      <c r="E492" s="87">
        <v>-21.759491000000001</v>
      </c>
      <c r="F492" s="87">
        <v>-49.911503000000003</v>
      </c>
      <c r="L492" s="87">
        <v>5206750000</v>
      </c>
      <c r="M492" s="87">
        <v>-12.966671</v>
      </c>
      <c r="N492" s="87">
        <v>-47.263556999999999</v>
      </c>
      <c r="O492" s="87">
        <v>-49.932476000000001</v>
      </c>
      <c r="P492" s="87">
        <v>-21.805202000000001</v>
      </c>
    </row>
    <row r="493" spans="2:16" x14ac:dyDescent="0.25">
      <c r="B493" s="87">
        <v>5286700000</v>
      </c>
      <c r="C493" s="87">
        <v>-10.577541</v>
      </c>
      <c r="D493" s="87">
        <v>-51.051093999999999</v>
      </c>
      <c r="E493" s="87">
        <v>-21.635324000000001</v>
      </c>
      <c r="F493" s="87">
        <v>-50.204062999999998</v>
      </c>
      <c r="L493" s="87">
        <v>5286700000</v>
      </c>
      <c r="M493" s="87">
        <v>-12.799765000000001</v>
      </c>
      <c r="N493" s="87">
        <v>-47.367409000000002</v>
      </c>
      <c r="O493" s="87">
        <v>-50.217373000000002</v>
      </c>
      <c r="P493" s="87">
        <v>-21.680963999999999</v>
      </c>
    </row>
    <row r="494" spans="2:16" x14ac:dyDescent="0.25">
      <c r="B494" s="87">
        <v>5366650000</v>
      </c>
      <c r="C494" s="87">
        <v>-10.643608</v>
      </c>
      <c r="D494" s="87">
        <v>-51.271816000000001</v>
      </c>
      <c r="E494" s="87">
        <v>-21.524895000000001</v>
      </c>
      <c r="F494" s="87">
        <v>-50.407516000000001</v>
      </c>
      <c r="L494" s="87">
        <v>5366650000</v>
      </c>
      <c r="M494" s="87">
        <v>-12.703419999999999</v>
      </c>
      <c r="N494" s="87">
        <v>-47.415061999999999</v>
      </c>
      <c r="O494" s="87">
        <v>-50.428089</v>
      </c>
      <c r="P494" s="87">
        <v>-21.553076000000001</v>
      </c>
    </row>
    <row r="495" spans="2:16" x14ac:dyDescent="0.25">
      <c r="B495" s="87">
        <v>5446600000</v>
      </c>
      <c r="C495" s="87">
        <v>-10.632524</v>
      </c>
      <c r="D495" s="87">
        <v>-51.349648000000002</v>
      </c>
      <c r="E495" s="87">
        <v>-21.388598999999999</v>
      </c>
      <c r="F495" s="87">
        <v>-50.588397999999998</v>
      </c>
      <c r="L495" s="87">
        <v>5446600000</v>
      </c>
      <c r="M495" s="87">
        <v>-12.504942</v>
      </c>
      <c r="N495" s="87">
        <v>-47.375202000000002</v>
      </c>
      <c r="O495" s="87">
        <v>-50.549228999999997</v>
      </c>
      <c r="P495" s="87">
        <v>-21.434612000000001</v>
      </c>
    </row>
    <row r="496" spans="2:16" x14ac:dyDescent="0.25">
      <c r="B496" s="87">
        <v>5526550000</v>
      </c>
      <c r="C496" s="87">
        <v>-10.844339</v>
      </c>
      <c r="D496" s="87">
        <v>-51.338698999999998</v>
      </c>
      <c r="E496" s="87">
        <v>-21.238018</v>
      </c>
      <c r="F496" s="87">
        <v>-50.731254999999997</v>
      </c>
      <c r="L496" s="87">
        <v>5526550000</v>
      </c>
      <c r="M496" s="87">
        <v>-12.247745</v>
      </c>
      <c r="N496" s="87">
        <v>-47.286568000000003</v>
      </c>
      <c r="O496" s="87">
        <v>-50.596553999999998</v>
      </c>
      <c r="P496" s="87">
        <v>-21.328384</v>
      </c>
    </row>
    <row r="497" spans="2:16" x14ac:dyDescent="0.25">
      <c r="B497" s="87">
        <v>5606500000</v>
      </c>
      <c r="C497" s="87">
        <v>-11.039018</v>
      </c>
      <c r="D497" s="87">
        <v>-51.221397000000003</v>
      </c>
      <c r="E497" s="87">
        <v>-21.10886</v>
      </c>
      <c r="F497" s="87">
        <v>-50.767693000000001</v>
      </c>
      <c r="L497" s="87">
        <v>5606500000</v>
      </c>
      <c r="M497" s="87">
        <v>-12.153399</v>
      </c>
      <c r="N497" s="87">
        <v>-47.145203000000002</v>
      </c>
      <c r="O497" s="87">
        <v>-50.603382000000003</v>
      </c>
      <c r="P497" s="87">
        <v>-21.195074000000002</v>
      </c>
    </row>
    <row r="498" spans="2:16" x14ac:dyDescent="0.25">
      <c r="B498" s="87">
        <v>5686450000</v>
      </c>
      <c r="C498" s="87">
        <v>-11.024243</v>
      </c>
      <c r="D498" s="87">
        <v>-51.008766000000001</v>
      </c>
      <c r="E498" s="87">
        <v>-20.977011000000001</v>
      </c>
      <c r="F498" s="87">
        <v>-50.769908999999998</v>
      </c>
      <c r="L498" s="87">
        <v>5686450000</v>
      </c>
      <c r="M498" s="87">
        <v>-12.082553000000001</v>
      </c>
      <c r="N498" s="87">
        <v>-47.002063999999997</v>
      </c>
      <c r="O498" s="87">
        <v>-50.597831999999997</v>
      </c>
      <c r="P498" s="87">
        <v>-21.045259000000001</v>
      </c>
    </row>
    <row r="499" spans="2:16" x14ac:dyDescent="0.25">
      <c r="B499" s="87">
        <v>5766400000</v>
      </c>
      <c r="C499" s="87">
        <v>-11.164434999999999</v>
      </c>
      <c r="D499" s="87">
        <v>-50.762687999999997</v>
      </c>
      <c r="E499" s="87">
        <v>-20.832792000000001</v>
      </c>
      <c r="F499" s="87">
        <v>-50.785336000000001</v>
      </c>
      <c r="L499" s="87">
        <v>5766400000</v>
      </c>
      <c r="M499" s="87">
        <v>-11.921215999999999</v>
      </c>
      <c r="N499" s="87">
        <v>-46.965164000000001</v>
      </c>
      <c r="O499" s="87">
        <v>-50.510058999999998</v>
      </c>
      <c r="P499" s="87">
        <v>-20.917078</v>
      </c>
    </row>
    <row r="500" spans="2:16" x14ac:dyDescent="0.25">
      <c r="B500" s="87">
        <v>5846350000</v>
      </c>
      <c r="C500" s="87">
        <v>-11.478217000000001</v>
      </c>
      <c r="D500" s="87">
        <v>-50.725517000000004</v>
      </c>
      <c r="E500" s="87">
        <v>-20.713099</v>
      </c>
      <c r="F500" s="87">
        <v>-50.763793999999997</v>
      </c>
      <c r="L500" s="87">
        <v>5846350000</v>
      </c>
      <c r="M500" s="87">
        <v>-11.803283</v>
      </c>
      <c r="N500" s="87">
        <v>-46.877018</v>
      </c>
      <c r="O500" s="87">
        <v>-50.371132000000003</v>
      </c>
      <c r="P500" s="87">
        <v>-20.812152999999999</v>
      </c>
    </row>
    <row r="501" spans="2:16" x14ac:dyDescent="0.25">
      <c r="B501" s="87">
        <v>5926300000</v>
      </c>
      <c r="C501" s="87">
        <v>-11.54669</v>
      </c>
      <c r="D501" s="87">
        <v>-50.641742999999998</v>
      </c>
      <c r="E501" s="87">
        <v>-20.604239</v>
      </c>
      <c r="F501" s="87">
        <v>-50.660614000000002</v>
      </c>
      <c r="L501" s="87">
        <v>5926300000</v>
      </c>
      <c r="M501" s="87">
        <v>-11.827826</v>
      </c>
      <c r="N501" s="87">
        <v>-46.827731999999997</v>
      </c>
      <c r="O501" s="87">
        <v>-50.231735</v>
      </c>
      <c r="P501" s="87">
        <v>-20.699251</v>
      </c>
    </row>
    <row r="502" spans="2:16" x14ac:dyDescent="0.25">
      <c r="B502" s="87">
        <v>6006250000</v>
      </c>
      <c r="C502" s="87">
        <v>-11.574051000000001</v>
      </c>
      <c r="D502" s="87">
        <v>-50.646380999999998</v>
      </c>
      <c r="E502" s="87">
        <v>-20.487047</v>
      </c>
      <c r="F502" s="87">
        <v>-50.554462000000001</v>
      </c>
      <c r="L502" s="87">
        <v>6006250000</v>
      </c>
      <c r="M502" s="87">
        <v>-11.655386</v>
      </c>
      <c r="N502" s="87">
        <v>-46.745178000000003</v>
      </c>
      <c r="O502" s="87">
        <v>-50.070976000000002</v>
      </c>
      <c r="P502" s="87">
        <v>-20.604429</v>
      </c>
    </row>
    <row r="503" spans="2:16" x14ac:dyDescent="0.25">
      <c r="B503" s="87">
        <v>6086200000</v>
      </c>
      <c r="C503" s="87">
        <v>-11.875519000000001</v>
      </c>
      <c r="D503" s="87">
        <v>-50.595238000000002</v>
      </c>
      <c r="E503" s="87">
        <v>-20.376427</v>
      </c>
      <c r="F503" s="87">
        <v>-50.437064999999997</v>
      </c>
      <c r="L503" s="87">
        <v>6086200000</v>
      </c>
      <c r="M503" s="87">
        <v>-11.375128999999999</v>
      </c>
      <c r="N503" s="87">
        <v>-46.703170999999998</v>
      </c>
      <c r="O503" s="87">
        <v>-49.853489000000003</v>
      </c>
      <c r="P503" s="87">
        <v>-20.520696999999998</v>
      </c>
    </row>
    <row r="504" spans="2:16" x14ac:dyDescent="0.25">
      <c r="B504" s="87">
        <v>6166150000</v>
      </c>
      <c r="C504" s="87">
        <v>-12.121881999999999</v>
      </c>
      <c r="D504" s="87">
        <v>-50.644291000000003</v>
      </c>
      <c r="E504" s="87">
        <v>-20.292393000000001</v>
      </c>
      <c r="F504" s="87">
        <v>-50.206291</v>
      </c>
      <c r="L504" s="87">
        <v>6166150000</v>
      </c>
      <c r="M504" s="87">
        <v>-11.253102999999999</v>
      </c>
      <c r="N504" s="87">
        <v>-46.648766000000002</v>
      </c>
      <c r="O504" s="87">
        <v>-49.674629000000003</v>
      </c>
      <c r="P504" s="87">
        <v>-20.419788</v>
      </c>
    </row>
    <row r="505" spans="2:16" x14ac:dyDescent="0.25">
      <c r="B505" s="87">
        <v>6246100000</v>
      </c>
      <c r="C505" s="87">
        <v>-12.116301999999999</v>
      </c>
      <c r="D505" s="87">
        <v>-50.724487000000003</v>
      </c>
      <c r="E505" s="87">
        <v>-20.213761999999999</v>
      </c>
      <c r="F505" s="87">
        <v>-50.000064999999999</v>
      </c>
      <c r="L505" s="87">
        <v>6246100000</v>
      </c>
      <c r="M505" s="87">
        <v>-11.043671</v>
      </c>
      <c r="N505" s="87">
        <v>-46.737521999999998</v>
      </c>
      <c r="O505" s="87">
        <v>-49.519032000000003</v>
      </c>
      <c r="P505" s="87">
        <v>-20.318702999999999</v>
      </c>
    </row>
    <row r="506" spans="2:16" x14ac:dyDescent="0.25">
      <c r="B506" s="87">
        <v>6326050000</v>
      </c>
      <c r="C506" s="87">
        <v>-12.273788</v>
      </c>
      <c r="D506" s="87">
        <v>-51.122540000000001</v>
      </c>
      <c r="E506" s="87">
        <v>-20.120792000000002</v>
      </c>
      <c r="F506" s="87">
        <v>-49.861252</v>
      </c>
      <c r="L506" s="87">
        <v>6326050000</v>
      </c>
      <c r="M506" s="87">
        <v>-10.656851</v>
      </c>
      <c r="N506" s="87">
        <v>-46.881816999999998</v>
      </c>
      <c r="O506" s="87">
        <v>-49.37088</v>
      </c>
      <c r="P506" s="87">
        <v>-20.269701000000001</v>
      </c>
    </row>
    <row r="507" spans="2:16" x14ac:dyDescent="0.25">
      <c r="B507" s="87">
        <v>6406000000</v>
      </c>
      <c r="C507" s="87">
        <v>-12.596781</v>
      </c>
      <c r="D507" s="87">
        <v>-51.513675999999997</v>
      </c>
      <c r="E507" s="87">
        <v>-20.057421000000001</v>
      </c>
      <c r="F507" s="87">
        <v>-49.655166999999999</v>
      </c>
      <c r="L507" s="87">
        <v>6406000000</v>
      </c>
      <c r="M507" s="87">
        <v>-10.426924</v>
      </c>
      <c r="N507" s="87">
        <v>-46.944912000000002</v>
      </c>
      <c r="O507" s="87">
        <v>-49.190379999999998</v>
      </c>
      <c r="P507" s="87">
        <v>-20.224806000000001</v>
      </c>
    </row>
    <row r="508" spans="2:16" x14ac:dyDescent="0.25">
      <c r="B508" s="87">
        <v>6485950000</v>
      </c>
      <c r="C508" s="87">
        <v>-12.606284</v>
      </c>
      <c r="D508" s="87">
        <v>-51.772239999999996</v>
      </c>
      <c r="E508" s="87">
        <v>-20.021595000000001</v>
      </c>
      <c r="F508" s="87">
        <v>-49.421314000000002</v>
      </c>
      <c r="L508" s="87">
        <v>6485950000</v>
      </c>
      <c r="M508" s="87">
        <v>-10.34418</v>
      </c>
      <c r="N508" s="87">
        <v>-47.041533999999999</v>
      </c>
      <c r="O508" s="87">
        <v>-49.034992000000003</v>
      </c>
      <c r="P508" s="87">
        <v>-20.165358999999999</v>
      </c>
    </row>
    <row r="509" spans="2:16" x14ac:dyDescent="0.25">
      <c r="B509" s="87">
        <v>6565900000</v>
      </c>
      <c r="C509" s="87">
        <v>-12.568158</v>
      </c>
      <c r="D509" s="87">
        <v>-52.028224999999999</v>
      </c>
      <c r="E509" s="87">
        <v>-19.96508</v>
      </c>
      <c r="F509" s="87">
        <v>-49.223125000000003</v>
      </c>
      <c r="L509" s="87">
        <v>6565900000</v>
      </c>
      <c r="M509" s="87">
        <v>-10.045007999999999</v>
      </c>
      <c r="N509" s="87">
        <v>-47.113182000000002</v>
      </c>
      <c r="O509" s="87">
        <v>-48.844296</v>
      </c>
      <c r="P509" s="87">
        <v>-20.114588000000001</v>
      </c>
    </row>
    <row r="510" spans="2:16" x14ac:dyDescent="0.25">
      <c r="B510" s="87">
        <v>6645850000</v>
      </c>
      <c r="C510" s="87">
        <v>-12.901695999999999</v>
      </c>
      <c r="D510" s="87">
        <v>-52.206927999999998</v>
      </c>
      <c r="E510" s="87">
        <v>-19.916588000000001</v>
      </c>
      <c r="F510" s="87">
        <v>-49.008583000000002</v>
      </c>
      <c r="L510" s="87">
        <v>6645850000</v>
      </c>
      <c r="M510" s="87">
        <v>-9.7571887999999998</v>
      </c>
      <c r="N510" s="87">
        <v>-47.156471000000003</v>
      </c>
      <c r="O510" s="87">
        <v>-48.656933000000002</v>
      </c>
      <c r="P510" s="87">
        <v>-20.077126</v>
      </c>
    </row>
    <row r="511" spans="2:16" x14ac:dyDescent="0.25">
      <c r="B511" s="87">
        <v>6725800000</v>
      </c>
      <c r="C511" s="87">
        <v>-13.099100999999999</v>
      </c>
      <c r="D511" s="87">
        <v>-52.350181999999997</v>
      </c>
      <c r="E511" s="87">
        <v>-19.916074999999999</v>
      </c>
      <c r="F511" s="87">
        <v>-48.766742999999998</v>
      </c>
      <c r="L511" s="87">
        <v>6725800000</v>
      </c>
      <c r="M511" s="87">
        <v>-9.7388963999999998</v>
      </c>
      <c r="N511" s="87">
        <v>-47.200637999999998</v>
      </c>
      <c r="O511" s="87">
        <v>-48.454945000000002</v>
      </c>
      <c r="P511" s="87">
        <v>-20.029875000000001</v>
      </c>
    </row>
    <row r="512" spans="2:16" x14ac:dyDescent="0.25">
      <c r="B512" s="87">
        <v>6805750000</v>
      </c>
      <c r="C512" s="87">
        <v>-12.960291</v>
      </c>
      <c r="D512" s="87">
        <v>-52.363033000000001</v>
      </c>
      <c r="E512" s="87">
        <v>-19.905535</v>
      </c>
      <c r="F512" s="87">
        <v>-48.550846</v>
      </c>
      <c r="L512" s="87">
        <v>6805750000</v>
      </c>
      <c r="M512" s="87">
        <v>-9.6685552999999995</v>
      </c>
      <c r="N512" s="87">
        <v>-47.260604999999998</v>
      </c>
      <c r="O512" s="87">
        <v>-48.269790999999998</v>
      </c>
      <c r="P512" s="87">
        <v>-20.006411</v>
      </c>
    </row>
    <row r="513" spans="2:16" x14ac:dyDescent="0.25">
      <c r="B513" s="87">
        <v>6885700000</v>
      </c>
      <c r="C513" s="87">
        <v>-13.142552</v>
      </c>
      <c r="D513" s="87">
        <v>-52.130028000000003</v>
      </c>
      <c r="E513" s="87">
        <v>-19.869752999999999</v>
      </c>
      <c r="F513" s="87">
        <v>-48.329326999999999</v>
      </c>
      <c r="L513" s="87">
        <v>6885700000</v>
      </c>
      <c r="M513" s="87">
        <v>-9.4654311999999994</v>
      </c>
      <c r="N513" s="87">
        <v>-47.200127000000002</v>
      </c>
      <c r="O513" s="87">
        <v>-48.039337000000003</v>
      </c>
      <c r="P513" s="87">
        <v>-20.005320000000001</v>
      </c>
    </row>
    <row r="514" spans="2:16" x14ac:dyDescent="0.25">
      <c r="B514" s="87">
        <v>6965650000</v>
      </c>
      <c r="C514" s="87">
        <v>-13.492759</v>
      </c>
      <c r="D514" s="87">
        <v>-51.216484000000001</v>
      </c>
      <c r="E514" s="87">
        <v>-19.872226999999999</v>
      </c>
      <c r="F514" s="87">
        <v>-48.090770999999997</v>
      </c>
      <c r="L514" s="87">
        <v>6965650000</v>
      </c>
      <c r="M514" s="87">
        <v>-9.4976482000000004</v>
      </c>
      <c r="N514" s="87">
        <v>-47.125134000000003</v>
      </c>
      <c r="O514" s="87">
        <v>-47.856814999999997</v>
      </c>
      <c r="P514" s="87">
        <v>-19.991807999999999</v>
      </c>
    </row>
    <row r="515" spans="2:16" x14ac:dyDescent="0.25">
      <c r="B515" s="87">
        <v>7045600000</v>
      </c>
      <c r="C515" s="87">
        <v>-13.367967</v>
      </c>
      <c r="D515" s="87">
        <v>-49.886349000000003</v>
      </c>
      <c r="E515" s="87">
        <v>-19.930440999999998</v>
      </c>
      <c r="F515" s="87">
        <v>-47.898026000000002</v>
      </c>
      <c r="L515" s="87">
        <v>7045600000</v>
      </c>
      <c r="M515" s="87">
        <v>-9.6282786999999992</v>
      </c>
      <c r="N515" s="87">
        <v>-47.147860999999999</v>
      </c>
      <c r="O515" s="87">
        <v>-47.686374999999998</v>
      </c>
      <c r="P515" s="87">
        <v>-19.970800000000001</v>
      </c>
    </row>
    <row r="516" spans="2:16" x14ac:dyDescent="0.25">
      <c r="B516" s="87">
        <v>7125550000</v>
      </c>
      <c r="C516" s="87">
        <v>-13.368607000000001</v>
      </c>
      <c r="D516" s="87">
        <v>-48.347510999999997</v>
      </c>
      <c r="E516" s="87">
        <v>-19.936053999999999</v>
      </c>
      <c r="F516" s="87">
        <v>-47.719448</v>
      </c>
      <c r="L516" s="87">
        <v>7125550000</v>
      </c>
      <c r="M516" s="87">
        <v>-9.5275058999999995</v>
      </c>
      <c r="N516" s="87">
        <v>-47.213130999999997</v>
      </c>
      <c r="O516" s="87">
        <v>-47.516540999999997</v>
      </c>
      <c r="P516" s="87">
        <v>-19.972248</v>
      </c>
    </row>
    <row r="517" spans="2:16" x14ac:dyDescent="0.25">
      <c r="B517" s="87">
        <v>7205500000</v>
      </c>
      <c r="C517" s="87">
        <v>-13.782218</v>
      </c>
      <c r="D517" s="87">
        <v>-46.735202999999998</v>
      </c>
      <c r="E517" s="87">
        <v>-19.926970000000001</v>
      </c>
      <c r="F517" s="87">
        <v>-47.582965999999999</v>
      </c>
      <c r="L517" s="87">
        <v>7205500000</v>
      </c>
      <c r="M517" s="87">
        <v>-9.5323914999999992</v>
      </c>
      <c r="N517" s="87">
        <v>-47.359245000000001</v>
      </c>
      <c r="O517" s="87">
        <v>-47.398693000000002</v>
      </c>
      <c r="P517" s="87">
        <v>-19.990196000000001</v>
      </c>
    </row>
    <row r="518" spans="2:16" x14ac:dyDescent="0.25">
      <c r="B518" s="87">
        <v>7285450000</v>
      </c>
      <c r="C518" s="87">
        <v>-13.854286999999999</v>
      </c>
      <c r="D518" s="87">
        <v>-45.316527999999998</v>
      </c>
      <c r="E518" s="87">
        <v>-19.979649999999999</v>
      </c>
      <c r="F518" s="87">
        <v>-47.465522999999997</v>
      </c>
      <c r="L518" s="87">
        <v>7285450000</v>
      </c>
      <c r="M518" s="87">
        <v>-9.6748218999999995</v>
      </c>
      <c r="N518" s="87">
        <v>-47.571938000000003</v>
      </c>
      <c r="O518" s="87">
        <v>-47.347667999999999</v>
      </c>
      <c r="P518" s="87">
        <v>-20.023371000000001</v>
      </c>
    </row>
    <row r="519" spans="2:16" x14ac:dyDescent="0.25">
      <c r="B519" s="87">
        <v>7365400000</v>
      </c>
      <c r="C519" s="87">
        <v>-13.703776</v>
      </c>
      <c r="D519" s="87">
        <v>-44.514384999999997</v>
      </c>
      <c r="E519" s="87">
        <v>-20.037872</v>
      </c>
      <c r="F519" s="87">
        <v>-47.369514000000002</v>
      </c>
      <c r="L519" s="87">
        <v>7365400000</v>
      </c>
      <c r="M519" s="87">
        <v>-9.6388998000000008</v>
      </c>
      <c r="N519" s="87">
        <v>-47.742027</v>
      </c>
      <c r="O519" s="87">
        <v>-47.254040000000003</v>
      </c>
      <c r="P519" s="87">
        <v>-20.072119000000001</v>
      </c>
    </row>
    <row r="520" spans="2:16" x14ac:dyDescent="0.25">
      <c r="B520" s="87">
        <v>7445350000</v>
      </c>
      <c r="C520" s="87">
        <v>-14.018087</v>
      </c>
      <c r="D520" s="87">
        <v>-43.990135000000002</v>
      </c>
      <c r="E520" s="87">
        <v>-20.057829000000002</v>
      </c>
      <c r="F520" s="87">
        <v>-47.243865999999997</v>
      </c>
      <c r="L520" s="87">
        <v>7445350000</v>
      </c>
      <c r="M520" s="87">
        <v>-9.6136522000000006</v>
      </c>
      <c r="N520" s="87">
        <v>-47.721054000000002</v>
      </c>
      <c r="O520" s="87">
        <v>-47.138485000000003</v>
      </c>
      <c r="P520" s="87">
        <v>-20.125330000000002</v>
      </c>
    </row>
    <row r="521" spans="2:16" x14ac:dyDescent="0.25">
      <c r="B521" s="87">
        <v>7525300000</v>
      </c>
      <c r="C521" s="87">
        <v>-14.263604000000001</v>
      </c>
      <c r="D521" s="87">
        <v>-43.608882999999999</v>
      </c>
      <c r="E521" s="87">
        <v>-20.123472</v>
      </c>
      <c r="F521" s="87">
        <v>-47.141705000000002</v>
      </c>
      <c r="L521" s="87">
        <v>7525300000</v>
      </c>
      <c r="M521" s="87">
        <v>-9.7376003000000004</v>
      </c>
      <c r="N521" s="87">
        <v>-47.646599000000002</v>
      </c>
      <c r="O521" s="87">
        <v>-47.068984999999998</v>
      </c>
      <c r="P521" s="87">
        <v>-20.165859000000001</v>
      </c>
    </row>
    <row r="522" spans="2:16" x14ac:dyDescent="0.25">
      <c r="B522" s="87">
        <v>7605250000</v>
      </c>
      <c r="C522" s="87">
        <v>-14.101588</v>
      </c>
      <c r="D522" s="87">
        <v>-43.655586</v>
      </c>
      <c r="E522" s="87">
        <v>-20.232047999999999</v>
      </c>
      <c r="F522" s="87">
        <v>-47.095100000000002</v>
      </c>
      <c r="L522" s="87">
        <v>7605250000</v>
      </c>
      <c r="M522" s="87">
        <v>-9.7133254999999998</v>
      </c>
      <c r="N522" s="87">
        <v>-47.565876000000003</v>
      </c>
      <c r="O522" s="87">
        <v>-47.003857000000004</v>
      </c>
      <c r="P522" s="87">
        <v>-20.216954999999999</v>
      </c>
    </row>
    <row r="523" spans="2:16" x14ac:dyDescent="0.25">
      <c r="B523" s="87">
        <v>7685200000</v>
      </c>
      <c r="C523" s="87">
        <v>-14.212462</v>
      </c>
      <c r="D523" s="87">
        <v>-44.079365000000003</v>
      </c>
      <c r="E523" s="87">
        <v>-20.317709000000001</v>
      </c>
      <c r="F523" s="87">
        <v>-47.004863999999998</v>
      </c>
      <c r="L523" s="87">
        <v>7685200000</v>
      </c>
      <c r="M523" s="87">
        <v>-9.6352996999999991</v>
      </c>
      <c r="N523" s="87">
        <v>-47.363872999999998</v>
      </c>
      <c r="O523" s="87">
        <v>-46.912810999999998</v>
      </c>
      <c r="P523" s="87">
        <v>-20.294720000000002</v>
      </c>
    </row>
    <row r="524" spans="2:16" x14ac:dyDescent="0.25">
      <c r="B524" s="87">
        <v>7765150000</v>
      </c>
      <c r="C524" s="87">
        <v>-14.53664</v>
      </c>
      <c r="D524" s="87">
        <v>-44.451469000000003</v>
      </c>
      <c r="E524" s="87">
        <v>-20.395916</v>
      </c>
      <c r="F524" s="87">
        <v>-46.920174000000003</v>
      </c>
      <c r="L524" s="87">
        <v>7765150000</v>
      </c>
      <c r="M524" s="87">
        <v>-9.7046641999999999</v>
      </c>
      <c r="N524" s="87">
        <v>-47.143794999999997</v>
      </c>
      <c r="O524" s="87">
        <v>-46.862782000000003</v>
      </c>
      <c r="P524" s="87">
        <v>-20.388824</v>
      </c>
    </row>
    <row r="525" spans="2:16" x14ac:dyDescent="0.25">
      <c r="B525" s="87">
        <v>7845100000</v>
      </c>
      <c r="C525" s="87">
        <v>-14.473005000000001</v>
      </c>
      <c r="D525" s="87">
        <v>-44.972572</v>
      </c>
      <c r="E525" s="87">
        <v>-20.495256000000001</v>
      </c>
      <c r="F525" s="87">
        <v>-46.804935</v>
      </c>
      <c r="L525" s="87">
        <v>7845100000</v>
      </c>
      <c r="M525" s="87">
        <v>-9.6963539000000001</v>
      </c>
      <c r="N525" s="87">
        <v>-46.660975999999998</v>
      </c>
      <c r="O525" s="87">
        <v>-46.793953000000002</v>
      </c>
      <c r="P525" s="87">
        <v>-20.494553</v>
      </c>
    </row>
    <row r="526" spans="2:16" x14ac:dyDescent="0.25">
      <c r="B526" s="87">
        <v>7925050000</v>
      </c>
      <c r="C526" s="87">
        <v>-14.370364</v>
      </c>
      <c r="D526" s="87">
        <v>-45.332129999999999</v>
      </c>
      <c r="E526" s="87">
        <v>-20.612579</v>
      </c>
      <c r="F526" s="87">
        <v>-46.667118000000002</v>
      </c>
      <c r="L526" s="87">
        <v>7925050000</v>
      </c>
      <c r="M526" s="87">
        <v>-9.6543750999999993</v>
      </c>
      <c r="N526" s="87">
        <v>-45.939895999999997</v>
      </c>
      <c r="O526" s="87">
        <v>-46.595416999999998</v>
      </c>
      <c r="P526" s="87">
        <v>-20.590914000000001</v>
      </c>
    </row>
    <row r="527" spans="2:16" x14ac:dyDescent="0.25">
      <c r="B527" s="87">
        <v>8005000000</v>
      </c>
      <c r="C527" s="87">
        <v>-14.594379999999999</v>
      </c>
      <c r="D527" s="87">
        <v>-45.599411000000003</v>
      </c>
      <c r="E527" s="87">
        <v>-20.707232999999999</v>
      </c>
      <c r="F527" s="87">
        <v>-46.484703000000003</v>
      </c>
      <c r="L527" s="87">
        <v>8005000000</v>
      </c>
      <c r="M527" s="87">
        <v>-9.7307854000000003</v>
      </c>
      <c r="N527" s="87">
        <v>-44.774039999999999</v>
      </c>
      <c r="O527" s="87">
        <v>-46.276313999999999</v>
      </c>
      <c r="P527" s="87">
        <v>-20.677605</v>
      </c>
    </row>
    <row r="528" spans="2:16" x14ac:dyDescent="0.25">
      <c r="B528" s="87">
        <v>8084950000</v>
      </c>
      <c r="C528" s="87">
        <v>-14.643497</v>
      </c>
      <c r="D528" s="87">
        <v>-45.812286</v>
      </c>
      <c r="E528" s="87">
        <v>-20.799526</v>
      </c>
      <c r="F528" s="87">
        <v>-46.293827</v>
      </c>
      <c r="L528" s="87">
        <v>8084950000</v>
      </c>
      <c r="M528" s="87">
        <v>-9.7826509000000001</v>
      </c>
      <c r="N528" s="87">
        <v>-43.683909999999997</v>
      </c>
      <c r="O528" s="87">
        <v>-45.920918</v>
      </c>
      <c r="P528" s="87">
        <v>-20.762369</v>
      </c>
    </row>
    <row r="529" spans="2:16" x14ac:dyDescent="0.25">
      <c r="B529" s="87">
        <v>8164900000</v>
      </c>
      <c r="C529" s="87">
        <v>-14.424977</v>
      </c>
      <c r="D529" s="87">
        <v>-46.049736000000003</v>
      </c>
      <c r="E529" s="87">
        <v>-20.905100000000001</v>
      </c>
      <c r="F529" s="87">
        <v>-46.012718</v>
      </c>
      <c r="L529" s="87">
        <v>8164900000</v>
      </c>
      <c r="M529" s="87">
        <v>-9.7714652999999991</v>
      </c>
      <c r="N529" s="87">
        <v>-42.461998000000001</v>
      </c>
      <c r="O529" s="87">
        <v>-45.458202</v>
      </c>
      <c r="P529" s="87">
        <v>-20.850807</v>
      </c>
    </row>
    <row r="530" spans="2:16" x14ac:dyDescent="0.25">
      <c r="B530" s="87">
        <v>8244850000</v>
      </c>
      <c r="C530" s="87">
        <v>-14.467003999999999</v>
      </c>
      <c r="D530" s="87">
        <v>-46.19894</v>
      </c>
      <c r="E530" s="87">
        <v>-20.978145999999999</v>
      </c>
      <c r="F530" s="87">
        <v>-45.697547999999998</v>
      </c>
      <c r="L530" s="87">
        <v>8244850000</v>
      </c>
      <c r="M530" s="87">
        <v>-9.8303127000000003</v>
      </c>
      <c r="N530" s="87">
        <v>-41.561408999999998</v>
      </c>
      <c r="O530" s="87">
        <v>-44.980437999999999</v>
      </c>
      <c r="P530" s="87">
        <v>-20.926109</v>
      </c>
    </row>
    <row r="531" spans="2:16" x14ac:dyDescent="0.25">
      <c r="B531" s="87">
        <v>8324800000</v>
      </c>
      <c r="C531" s="87">
        <v>-14.641268</v>
      </c>
      <c r="D531" s="87">
        <v>-46.394291000000003</v>
      </c>
      <c r="E531" s="87">
        <v>-21.019957999999999</v>
      </c>
      <c r="F531" s="87">
        <v>-45.295043999999997</v>
      </c>
      <c r="L531" s="87">
        <v>8324800000</v>
      </c>
      <c r="M531" s="87">
        <v>-9.8794784999999994</v>
      </c>
      <c r="N531" s="87">
        <v>-40.802321999999997</v>
      </c>
      <c r="O531" s="87">
        <v>-44.520144999999999</v>
      </c>
      <c r="P531" s="87">
        <v>-21.004169000000001</v>
      </c>
    </row>
    <row r="532" spans="2:16" x14ac:dyDescent="0.25">
      <c r="B532" s="87">
        <v>8404750000</v>
      </c>
      <c r="C532" s="87">
        <v>-14.557478</v>
      </c>
      <c r="D532" s="87">
        <v>-46.337558999999999</v>
      </c>
      <c r="E532" s="87">
        <v>-21.087444000000001</v>
      </c>
      <c r="F532" s="87">
        <v>-44.832932</v>
      </c>
      <c r="L532" s="87">
        <v>8404750000</v>
      </c>
      <c r="M532" s="87">
        <v>-9.9081392000000008</v>
      </c>
      <c r="N532" s="87">
        <v>-40.745739</v>
      </c>
      <c r="O532" s="87">
        <v>-44.142825999999999</v>
      </c>
      <c r="P532" s="87">
        <v>-21.072306000000001</v>
      </c>
    </row>
    <row r="533" spans="2:16" x14ac:dyDescent="0.25">
      <c r="B533" s="87">
        <v>8484700000</v>
      </c>
      <c r="C533" s="87">
        <v>-14.510567999999999</v>
      </c>
      <c r="D533" s="87">
        <v>-46.209457</v>
      </c>
      <c r="E533" s="87">
        <v>-21.161131000000001</v>
      </c>
      <c r="F533" s="87">
        <v>-44.339657000000003</v>
      </c>
      <c r="L533" s="87">
        <v>8484700000</v>
      </c>
      <c r="M533" s="87">
        <v>-10.005616</v>
      </c>
      <c r="N533" s="87">
        <v>-40.763083999999999</v>
      </c>
      <c r="O533" s="87">
        <v>-43.751033999999997</v>
      </c>
      <c r="P533" s="87">
        <v>-21.140443999999999</v>
      </c>
    </row>
    <row r="534" spans="2:16" x14ac:dyDescent="0.25">
      <c r="B534" s="87">
        <v>8564650000</v>
      </c>
      <c r="C534" s="87">
        <v>-14.696065000000001</v>
      </c>
      <c r="D534" s="87">
        <v>-45.947566999999999</v>
      </c>
      <c r="E534" s="87">
        <v>-21.225245999999999</v>
      </c>
      <c r="F534" s="87">
        <v>-43.834358000000002</v>
      </c>
      <c r="L534" s="87">
        <v>8564650000</v>
      </c>
      <c r="M534" s="87">
        <v>-10.083273999999999</v>
      </c>
      <c r="N534" s="87">
        <v>-41.227778999999998</v>
      </c>
      <c r="O534" s="87">
        <v>-43.382893000000003</v>
      </c>
      <c r="P534" s="87">
        <v>-21.219418999999998</v>
      </c>
    </row>
    <row r="535" spans="2:16" x14ac:dyDescent="0.25">
      <c r="B535" s="87">
        <v>8644600000</v>
      </c>
      <c r="C535" s="87">
        <v>-14.867831000000001</v>
      </c>
      <c r="D535" s="87">
        <v>-45.701984000000003</v>
      </c>
      <c r="E535" s="87">
        <v>-21.296628999999999</v>
      </c>
      <c r="F535" s="87">
        <v>-43.272365999999998</v>
      </c>
      <c r="L535" s="87">
        <v>8644600000</v>
      </c>
      <c r="M535" s="87">
        <v>-10.122139000000001</v>
      </c>
      <c r="N535" s="87">
        <v>-41.718231000000003</v>
      </c>
      <c r="O535" s="87">
        <v>-42.958275</v>
      </c>
      <c r="P535" s="87">
        <v>-21.320136999999999</v>
      </c>
    </row>
    <row r="536" spans="2:16" x14ac:dyDescent="0.25">
      <c r="B536" s="87">
        <v>8724550000</v>
      </c>
      <c r="C536" s="87">
        <v>-14.819846999999999</v>
      </c>
      <c r="D536" s="87">
        <v>-45.321953000000001</v>
      </c>
      <c r="E536" s="87">
        <v>-21.389970999999999</v>
      </c>
      <c r="F536" s="87">
        <v>-42.700671999999997</v>
      </c>
      <c r="L536" s="87">
        <v>8724550000</v>
      </c>
      <c r="M536" s="87">
        <v>-10.226487000000001</v>
      </c>
      <c r="N536" s="87">
        <v>-42.413097</v>
      </c>
      <c r="O536" s="87">
        <v>-42.493915999999999</v>
      </c>
      <c r="P536" s="87">
        <v>-21.420708000000001</v>
      </c>
    </row>
    <row r="537" spans="2:16" x14ac:dyDescent="0.25">
      <c r="B537" s="87">
        <v>8804500000</v>
      </c>
      <c r="C537" s="87">
        <v>-14.876505</v>
      </c>
      <c r="D537" s="87">
        <v>-45.011828999999999</v>
      </c>
      <c r="E537" s="87">
        <v>-21.469346999999999</v>
      </c>
      <c r="F537" s="87">
        <v>-42.049965</v>
      </c>
      <c r="L537" s="87">
        <v>8804500000</v>
      </c>
      <c r="M537" s="87">
        <v>-10.284660000000001</v>
      </c>
      <c r="N537" s="87">
        <v>-42.948681000000001</v>
      </c>
      <c r="O537" s="87">
        <v>-41.931244</v>
      </c>
      <c r="P537" s="87">
        <v>-21.523126999999999</v>
      </c>
    </row>
    <row r="538" spans="2:16" x14ac:dyDescent="0.25">
      <c r="B538" s="87">
        <v>8884450000</v>
      </c>
      <c r="C538" s="87">
        <v>-15.116304</v>
      </c>
      <c r="D538" s="87">
        <v>-44.701908000000003</v>
      </c>
      <c r="E538" s="87">
        <v>-21.559449999999998</v>
      </c>
      <c r="F538" s="87">
        <v>-41.374783000000001</v>
      </c>
      <c r="L538" s="87">
        <v>8884450000</v>
      </c>
      <c r="M538" s="87">
        <v>-10.379364000000001</v>
      </c>
      <c r="N538" s="87">
        <v>-43.412640000000003</v>
      </c>
      <c r="O538" s="87">
        <v>-41.290142000000003</v>
      </c>
      <c r="P538" s="87">
        <v>-21.629798999999998</v>
      </c>
    </row>
    <row r="539" spans="2:16" x14ac:dyDescent="0.25">
      <c r="B539" s="87">
        <v>8964400000</v>
      </c>
      <c r="C539" s="87">
        <v>-15.171537000000001</v>
      </c>
      <c r="D539" s="87">
        <v>-44.586384000000002</v>
      </c>
      <c r="E539" s="87">
        <v>-21.680091999999998</v>
      </c>
      <c r="F539" s="87">
        <v>-40.664963</v>
      </c>
      <c r="L539" s="87">
        <v>8964400000</v>
      </c>
      <c r="M539" s="87">
        <v>-10.570254</v>
      </c>
      <c r="N539" s="87">
        <v>-43.646968999999999</v>
      </c>
      <c r="O539" s="87">
        <v>-40.599964</v>
      </c>
      <c r="P539" s="87">
        <v>-21.751702999999999</v>
      </c>
    </row>
    <row r="540" spans="2:16" x14ac:dyDescent="0.25">
      <c r="B540" s="87">
        <v>9044350000</v>
      </c>
      <c r="C540" s="87">
        <v>-14.999555000000001</v>
      </c>
      <c r="D540" s="87">
        <v>-44.462218999999997</v>
      </c>
      <c r="E540" s="87">
        <v>-21.831558000000001</v>
      </c>
      <c r="F540" s="87">
        <v>-39.975994</v>
      </c>
      <c r="L540" s="87">
        <v>9044350000</v>
      </c>
      <c r="M540" s="87">
        <v>-10.733388</v>
      </c>
      <c r="N540" s="87">
        <v>-43.833266999999999</v>
      </c>
      <c r="O540" s="87">
        <v>-39.931282000000003</v>
      </c>
      <c r="P540" s="87">
        <v>-21.888767000000001</v>
      </c>
    </row>
    <row r="541" spans="2:16" x14ac:dyDescent="0.25">
      <c r="B541" s="87">
        <v>9124300000</v>
      </c>
      <c r="C541" s="87">
        <v>-15.114343999999999</v>
      </c>
      <c r="D541" s="87">
        <v>-44.426281000000003</v>
      </c>
      <c r="E541" s="87">
        <v>-21.991351999999999</v>
      </c>
      <c r="F541" s="87">
        <v>-39.281714999999998</v>
      </c>
      <c r="L541" s="87">
        <v>9124300000</v>
      </c>
      <c r="M541" s="87">
        <v>-10.916955</v>
      </c>
      <c r="N541" s="87">
        <v>-43.805878</v>
      </c>
      <c r="O541" s="87">
        <v>-39.241928000000001</v>
      </c>
      <c r="P541" s="87">
        <v>-22.048729000000002</v>
      </c>
    </row>
    <row r="542" spans="2:16" x14ac:dyDescent="0.25">
      <c r="B542" s="87">
        <v>9204250000</v>
      </c>
      <c r="C542" s="87">
        <v>-15.277347000000001</v>
      </c>
      <c r="D542" s="87">
        <v>-44.348644</v>
      </c>
      <c r="E542" s="87">
        <v>-22.173193000000001</v>
      </c>
      <c r="F542" s="87">
        <v>-38.623714</v>
      </c>
      <c r="L542" s="87">
        <v>9204250000</v>
      </c>
      <c r="M542" s="87">
        <v>-11.242518</v>
      </c>
      <c r="N542" s="87">
        <v>-43.550282000000003</v>
      </c>
      <c r="O542" s="87">
        <v>-38.569298000000003</v>
      </c>
      <c r="P542" s="87">
        <v>-22.226751</v>
      </c>
    </row>
    <row r="543" spans="2:16" x14ac:dyDescent="0.25">
      <c r="B543" s="87">
        <v>9284200000</v>
      </c>
      <c r="C543" s="87">
        <v>-15.075132</v>
      </c>
      <c r="D543" s="87">
        <v>-44.142006000000002</v>
      </c>
      <c r="E543" s="87">
        <v>-22.371117000000002</v>
      </c>
      <c r="F543" s="87">
        <v>-37.970379000000001</v>
      </c>
      <c r="L543" s="87">
        <v>9284200000</v>
      </c>
      <c r="M543" s="87">
        <v>-11.522277000000001</v>
      </c>
      <c r="N543" s="87">
        <v>-43.395493000000002</v>
      </c>
      <c r="O543" s="87">
        <v>-37.954075000000003</v>
      </c>
      <c r="P543" s="87">
        <v>-22.416325000000001</v>
      </c>
    </row>
    <row r="544" spans="2:16" x14ac:dyDescent="0.25">
      <c r="B544" s="87">
        <v>9364150000</v>
      </c>
      <c r="C544" s="87">
        <v>-14.950118</v>
      </c>
      <c r="D544" s="87">
        <v>-43.826557000000001</v>
      </c>
      <c r="E544" s="87">
        <v>-22.582321</v>
      </c>
      <c r="F544" s="87">
        <v>-37.334876999999999</v>
      </c>
      <c r="L544" s="87">
        <v>9364150000</v>
      </c>
      <c r="M544" s="87">
        <v>-11.824389999999999</v>
      </c>
      <c r="N544" s="87">
        <v>-43.146801000000004</v>
      </c>
      <c r="O544" s="87">
        <v>-37.363048999999997</v>
      </c>
      <c r="P544" s="87">
        <v>-22.619828999999999</v>
      </c>
    </row>
    <row r="545" spans="2:16" x14ac:dyDescent="0.25">
      <c r="B545" s="87">
        <v>9444100000</v>
      </c>
      <c r="C545" s="87">
        <v>-15.17798</v>
      </c>
      <c r="D545" s="87">
        <v>-43.591358</v>
      </c>
      <c r="E545" s="87">
        <v>-22.822956000000001</v>
      </c>
      <c r="F545" s="87">
        <v>-36.759372999999997</v>
      </c>
      <c r="L545" s="87">
        <v>9444100000</v>
      </c>
      <c r="M545" s="87">
        <v>-12.286022000000001</v>
      </c>
      <c r="N545" s="87">
        <v>-43.100616000000002</v>
      </c>
      <c r="O545" s="87">
        <v>-36.786971999999999</v>
      </c>
      <c r="P545" s="87">
        <v>-22.853401000000002</v>
      </c>
    </row>
    <row r="546" spans="2:16" x14ac:dyDescent="0.25">
      <c r="B546" s="87">
        <v>9524050000</v>
      </c>
      <c r="C546" s="87">
        <v>-15.091212000000001</v>
      </c>
      <c r="D546" s="87">
        <v>-43.354950000000002</v>
      </c>
      <c r="E546" s="87">
        <v>-23.104451999999998</v>
      </c>
      <c r="F546" s="87">
        <v>-36.206982000000004</v>
      </c>
      <c r="L546" s="87">
        <v>9524050000</v>
      </c>
      <c r="M546" s="87">
        <v>-12.788629999999999</v>
      </c>
      <c r="N546" s="87">
        <v>-43.133884000000002</v>
      </c>
      <c r="O546" s="87">
        <v>-36.246257999999997</v>
      </c>
      <c r="P546" s="87">
        <v>-23.120998</v>
      </c>
    </row>
    <row r="547" spans="2:16" x14ac:dyDescent="0.25">
      <c r="B547" s="87">
        <v>9604000000</v>
      </c>
      <c r="C547" s="87">
        <v>-14.87518</v>
      </c>
      <c r="D547" s="87">
        <v>-43.174252000000003</v>
      </c>
      <c r="E547" s="87">
        <v>-23.421852000000001</v>
      </c>
      <c r="F547" s="87">
        <v>-35.669868000000001</v>
      </c>
      <c r="L547" s="87">
        <v>9604000000</v>
      </c>
      <c r="M547" s="87">
        <v>-13.247750999999999</v>
      </c>
      <c r="N547" s="87">
        <v>-43.316566000000002</v>
      </c>
      <c r="O547" s="87">
        <v>-35.730412000000001</v>
      </c>
      <c r="P547" s="87">
        <v>-23.434752</v>
      </c>
    </row>
    <row r="548" spans="2:16" x14ac:dyDescent="0.25">
      <c r="B548" s="87">
        <v>9683950000</v>
      </c>
      <c r="C548" s="87">
        <v>-15.155849</v>
      </c>
      <c r="D548" s="87">
        <v>-43.042324000000001</v>
      </c>
      <c r="E548" s="87">
        <v>-23.758420999999998</v>
      </c>
      <c r="F548" s="87">
        <v>-35.128452000000003</v>
      </c>
      <c r="L548" s="87">
        <v>9683950000</v>
      </c>
      <c r="M548" s="87">
        <v>-13.847448999999999</v>
      </c>
      <c r="N548" s="87">
        <v>-43.432335000000002</v>
      </c>
      <c r="O548" s="87">
        <v>-35.193984999999998</v>
      </c>
      <c r="P548" s="87">
        <v>-23.765571999999999</v>
      </c>
    </row>
    <row r="549" spans="2:16" x14ac:dyDescent="0.25">
      <c r="B549" s="87">
        <v>9763900000</v>
      </c>
      <c r="C549" s="87">
        <v>-15.436222000000001</v>
      </c>
      <c r="D549" s="87">
        <v>-42.900429000000003</v>
      </c>
      <c r="E549" s="87">
        <v>-24.105173000000001</v>
      </c>
      <c r="F549" s="87">
        <v>-34.598754999999997</v>
      </c>
      <c r="L549" s="87">
        <v>9763900000</v>
      </c>
      <c r="M549" s="87">
        <v>-14.601749</v>
      </c>
      <c r="N549" s="87">
        <v>-43.524062999999998</v>
      </c>
      <c r="O549" s="87">
        <v>-34.643559000000003</v>
      </c>
      <c r="P549" s="87">
        <v>-24.111291999999999</v>
      </c>
    </row>
    <row r="550" spans="2:16" x14ac:dyDescent="0.25">
      <c r="B550" s="87">
        <v>9843850000</v>
      </c>
      <c r="C550" s="87">
        <v>-15.260517</v>
      </c>
      <c r="D550" s="87">
        <v>-42.790973999999999</v>
      </c>
      <c r="E550" s="87">
        <v>-24.471848000000001</v>
      </c>
      <c r="F550" s="87">
        <v>-33.991703000000001</v>
      </c>
      <c r="L550" s="87">
        <v>9843850000</v>
      </c>
      <c r="M550" s="87">
        <v>-15.362731999999999</v>
      </c>
      <c r="N550" s="87">
        <v>-43.395321000000003</v>
      </c>
      <c r="O550" s="87">
        <v>-34.092742999999999</v>
      </c>
      <c r="P550" s="87">
        <v>-24.478594000000001</v>
      </c>
    </row>
    <row r="551" spans="2:16" x14ac:dyDescent="0.25">
      <c r="B551" s="87">
        <v>9923800000</v>
      </c>
      <c r="C551" s="87">
        <v>-15.525607000000001</v>
      </c>
      <c r="D551" s="87">
        <v>-42.759731000000002</v>
      </c>
      <c r="E551" s="87">
        <v>-24.872039999999998</v>
      </c>
      <c r="F551" s="87">
        <v>-33.402279</v>
      </c>
      <c r="L551" s="87">
        <v>9923800000</v>
      </c>
      <c r="M551" s="87">
        <v>-16.148588</v>
      </c>
      <c r="N551" s="87">
        <v>-43.235317000000002</v>
      </c>
      <c r="O551" s="87">
        <v>-33.516948999999997</v>
      </c>
      <c r="P551" s="87">
        <v>-24.865625000000001</v>
      </c>
    </row>
    <row r="552" spans="2:16" x14ac:dyDescent="0.25">
      <c r="B552" s="87">
        <v>10003750000</v>
      </c>
      <c r="C552" s="87">
        <v>-16.133783000000001</v>
      </c>
      <c r="D552" s="87">
        <v>-42.793098000000001</v>
      </c>
      <c r="E552" s="87">
        <v>-25.291878000000001</v>
      </c>
      <c r="F552" s="87">
        <v>-32.845978000000002</v>
      </c>
      <c r="L552" s="87">
        <v>10003750000</v>
      </c>
      <c r="M552" s="87">
        <v>-17.151855000000001</v>
      </c>
      <c r="N552" s="87">
        <v>-43.009681999999998</v>
      </c>
      <c r="O552" s="87">
        <v>-32.926228000000002</v>
      </c>
      <c r="P552" s="87">
        <v>-25.261078000000001</v>
      </c>
    </row>
    <row r="553" spans="2:16" x14ac:dyDescent="0.25">
      <c r="B553" s="87">
        <v>10083700000</v>
      </c>
      <c r="C553" s="87">
        <v>-16.255258999999999</v>
      </c>
      <c r="D553" s="87">
        <v>-42.859611999999998</v>
      </c>
      <c r="E553" s="87">
        <v>-25.734096999999998</v>
      </c>
      <c r="F553" s="87">
        <v>-32.358528</v>
      </c>
      <c r="L553" s="87">
        <v>10083700000</v>
      </c>
      <c r="M553" s="87">
        <v>-18.226921000000001</v>
      </c>
      <c r="N553" s="87">
        <v>-42.744011</v>
      </c>
      <c r="O553" s="87">
        <v>-32.333843000000002</v>
      </c>
      <c r="P553" s="87">
        <v>-25.675255</v>
      </c>
    </row>
    <row r="554" spans="2:16" x14ac:dyDescent="0.25">
      <c r="B554" s="87">
        <v>10163650000</v>
      </c>
      <c r="C554" s="87">
        <v>-16.425467000000001</v>
      </c>
      <c r="D554" s="87">
        <v>-42.89349</v>
      </c>
      <c r="E554" s="87">
        <v>-26.171858</v>
      </c>
      <c r="F554" s="87">
        <v>-31.900105</v>
      </c>
      <c r="L554" s="87">
        <v>10163650000</v>
      </c>
      <c r="M554" s="87">
        <v>-19.076955999999999</v>
      </c>
      <c r="N554" s="87">
        <v>-42.528305000000003</v>
      </c>
      <c r="O554" s="87">
        <v>-31.807407000000001</v>
      </c>
      <c r="P554" s="87">
        <v>-26.099701</v>
      </c>
    </row>
    <row r="555" spans="2:16" x14ac:dyDescent="0.25">
      <c r="B555" s="87">
        <v>10243600000</v>
      </c>
      <c r="C555" s="87">
        <v>-17.197002000000001</v>
      </c>
      <c r="D555" s="87">
        <v>-42.936588</v>
      </c>
      <c r="E555" s="87">
        <v>-26.598614000000001</v>
      </c>
      <c r="F555" s="87">
        <v>-31.476713</v>
      </c>
      <c r="L555" s="87">
        <v>10243600000</v>
      </c>
      <c r="M555" s="87">
        <v>-19.954028999999998</v>
      </c>
      <c r="N555" s="87">
        <v>-42.388801999999998</v>
      </c>
      <c r="O555" s="87">
        <v>-31.308249</v>
      </c>
      <c r="P555" s="87">
        <v>-26.505991000000002</v>
      </c>
    </row>
    <row r="556" spans="2:16" x14ac:dyDescent="0.25">
      <c r="B556" s="87">
        <v>10323550000</v>
      </c>
      <c r="C556" s="87">
        <v>-17.487759</v>
      </c>
      <c r="D556" s="87">
        <v>-42.978416000000003</v>
      </c>
      <c r="E556" s="87">
        <v>-26.985372999999999</v>
      </c>
      <c r="F556" s="87">
        <v>-31.038056999999998</v>
      </c>
      <c r="L556" s="87">
        <v>10323550000</v>
      </c>
      <c r="M556" s="87">
        <v>-21.130597999999999</v>
      </c>
      <c r="N556" s="87">
        <v>-42.238017999999997</v>
      </c>
      <c r="O556" s="87">
        <v>-30.849091000000001</v>
      </c>
      <c r="P556" s="87">
        <v>-26.892634999999999</v>
      </c>
    </row>
    <row r="557" spans="2:16" x14ac:dyDescent="0.25">
      <c r="B557" s="87">
        <v>10403500000</v>
      </c>
      <c r="C557" s="87">
        <v>-17.493071</v>
      </c>
      <c r="D557" s="87">
        <v>-43.074565999999997</v>
      </c>
      <c r="E557" s="87">
        <v>-27.351738000000001</v>
      </c>
      <c r="F557" s="87">
        <v>-30.579474999999999</v>
      </c>
      <c r="L557" s="87">
        <v>10403500000</v>
      </c>
      <c r="M557" s="87">
        <v>-22.033707</v>
      </c>
      <c r="N557" s="87">
        <v>-42.289192</v>
      </c>
      <c r="O557" s="87">
        <v>-30.433350000000001</v>
      </c>
      <c r="P557" s="87">
        <v>-27.254625000000001</v>
      </c>
    </row>
    <row r="558" spans="2:16" x14ac:dyDescent="0.25">
      <c r="B558" s="87">
        <v>10483450000</v>
      </c>
      <c r="C558" s="87">
        <v>-17.977118000000001</v>
      </c>
      <c r="D558" s="87">
        <v>-43.282234000000003</v>
      </c>
      <c r="E558" s="87">
        <v>-27.660520999999999</v>
      </c>
      <c r="F558" s="87">
        <v>-30.129377000000002</v>
      </c>
      <c r="L558" s="87">
        <v>10483450000</v>
      </c>
      <c r="M558" s="87">
        <v>-22.599497</v>
      </c>
      <c r="N558" s="87">
        <v>-42.465862000000001</v>
      </c>
      <c r="O558" s="87">
        <v>-30.075306000000001</v>
      </c>
      <c r="P558" s="87">
        <v>-27.574963</v>
      </c>
    </row>
    <row r="559" spans="2:16" x14ac:dyDescent="0.25">
      <c r="B559" s="87">
        <v>10563400000</v>
      </c>
      <c r="C559" s="87">
        <v>-18.489232999999999</v>
      </c>
      <c r="D559" s="87">
        <v>-43.519196000000001</v>
      </c>
      <c r="E559" s="87">
        <v>-27.967016000000001</v>
      </c>
      <c r="F559" s="87">
        <v>-29.710363000000001</v>
      </c>
      <c r="L559" s="87">
        <v>10563400000</v>
      </c>
      <c r="M559" s="87">
        <v>-23.403631000000001</v>
      </c>
      <c r="N559" s="87">
        <v>-42.709887999999999</v>
      </c>
      <c r="O559" s="87">
        <v>-29.690462</v>
      </c>
      <c r="P559" s="87">
        <v>-27.876587000000001</v>
      </c>
    </row>
    <row r="560" spans="2:16" x14ac:dyDescent="0.25">
      <c r="B560" s="87">
        <v>10643350000</v>
      </c>
      <c r="C560" s="87">
        <v>-18.394076999999999</v>
      </c>
      <c r="D560" s="87">
        <v>-43.728008000000003</v>
      </c>
      <c r="E560" s="87">
        <v>-28.187206</v>
      </c>
      <c r="F560" s="87">
        <v>-29.340714999999999</v>
      </c>
      <c r="L560" s="87">
        <v>10643350000</v>
      </c>
      <c r="M560" s="87">
        <v>-24.502199000000001</v>
      </c>
      <c r="N560" s="87">
        <v>-42.954963999999997</v>
      </c>
      <c r="O560" s="87">
        <v>-29.329567000000001</v>
      </c>
      <c r="P560" s="87">
        <v>-28.129358</v>
      </c>
    </row>
    <row r="561" spans="2:16" x14ac:dyDescent="0.25">
      <c r="B561" s="87">
        <v>10723300000</v>
      </c>
      <c r="C561" s="87">
        <v>-18.689329000000001</v>
      </c>
      <c r="D561" s="87">
        <v>-43.942352</v>
      </c>
      <c r="E561" s="87">
        <v>-28.351472999999999</v>
      </c>
      <c r="F561" s="87">
        <v>-29.02224</v>
      </c>
      <c r="L561" s="87">
        <v>10723300000</v>
      </c>
      <c r="M561" s="87">
        <v>-24.657033999999999</v>
      </c>
      <c r="N561" s="87">
        <v>-43.296875</v>
      </c>
      <c r="O561" s="87">
        <v>-28.996835999999998</v>
      </c>
      <c r="P561" s="87">
        <v>-28.311823</v>
      </c>
    </row>
    <row r="562" spans="2:16" x14ac:dyDescent="0.25">
      <c r="B562" s="87">
        <v>10803250000</v>
      </c>
      <c r="C562" s="87">
        <v>-19.161135000000002</v>
      </c>
      <c r="D562" s="87">
        <v>-44.042442000000001</v>
      </c>
      <c r="E562" s="87">
        <v>-28.43648</v>
      </c>
      <c r="F562" s="87">
        <v>-28.749157</v>
      </c>
      <c r="L562" s="87">
        <v>10803250000</v>
      </c>
      <c r="M562" s="87">
        <v>-24.477594</v>
      </c>
      <c r="N562" s="87">
        <v>-43.452412000000002</v>
      </c>
      <c r="O562" s="87">
        <v>-28.690297999999999</v>
      </c>
      <c r="P562" s="87">
        <v>-28.427868</v>
      </c>
    </row>
    <row r="563" spans="2:16" x14ac:dyDescent="0.25">
      <c r="B563" s="87">
        <v>10883200000</v>
      </c>
      <c r="C563" s="87">
        <v>-19.164141000000001</v>
      </c>
      <c r="D563" s="87">
        <v>-44.046585</v>
      </c>
      <c r="E563" s="87">
        <v>-28.451946</v>
      </c>
      <c r="F563" s="87">
        <v>-28.462945999999999</v>
      </c>
      <c r="L563" s="87">
        <v>10883200000</v>
      </c>
      <c r="M563" s="87">
        <v>-24.501850000000001</v>
      </c>
      <c r="N563" s="87">
        <v>-43.656703999999998</v>
      </c>
      <c r="O563" s="87">
        <v>-28.394707</v>
      </c>
      <c r="P563" s="87">
        <v>-28.458548</v>
      </c>
    </row>
    <row r="564" spans="2:16" x14ac:dyDescent="0.25">
      <c r="B564" s="87">
        <v>10963150000</v>
      </c>
      <c r="C564" s="87">
        <v>-19.117851000000002</v>
      </c>
      <c r="D564" s="87">
        <v>-44.078071999999999</v>
      </c>
      <c r="E564" s="87">
        <v>-28.354600999999999</v>
      </c>
      <c r="F564" s="87">
        <v>-28.176767000000002</v>
      </c>
      <c r="L564" s="87">
        <v>10963150000</v>
      </c>
      <c r="M564" s="87">
        <v>-24.084520000000001</v>
      </c>
      <c r="N564" s="87">
        <v>-43.857201000000003</v>
      </c>
      <c r="O564" s="87">
        <v>-28.107254000000001</v>
      </c>
      <c r="P564" s="87">
        <v>-28.379776</v>
      </c>
    </row>
    <row r="565" spans="2:16" x14ac:dyDescent="0.25">
      <c r="B565" s="87">
        <v>11043100000</v>
      </c>
      <c r="C565" s="87">
        <v>-19.574120000000001</v>
      </c>
      <c r="D565" s="87">
        <v>-44.003352999999997</v>
      </c>
      <c r="E565" s="87">
        <v>-28.250422</v>
      </c>
      <c r="F565" s="87">
        <v>-27.891705999999999</v>
      </c>
      <c r="L565" s="87">
        <v>11043100000</v>
      </c>
      <c r="M565" s="87">
        <v>-22.602205000000001</v>
      </c>
      <c r="N565" s="87">
        <v>-44.041285999999999</v>
      </c>
      <c r="O565" s="87">
        <v>-27.828379000000002</v>
      </c>
      <c r="P565" s="87">
        <v>-28.245104000000001</v>
      </c>
    </row>
    <row r="566" spans="2:16" x14ac:dyDescent="0.25">
      <c r="B566" s="87">
        <v>11123050000</v>
      </c>
      <c r="C566" s="87">
        <v>-19.727495000000001</v>
      </c>
      <c r="D566" s="87">
        <v>-43.863174000000001</v>
      </c>
      <c r="E566" s="87">
        <v>-28.069326</v>
      </c>
      <c r="F566" s="87">
        <v>-27.605789000000001</v>
      </c>
      <c r="L566" s="87">
        <v>11123050000</v>
      </c>
      <c r="M566" s="87">
        <v>-21.449064</v>
      </c>
      <c r="N566" s="87">
        <v>-44.140571999999999</v>
      </c>
      <c r="O566" s="87">
        <v>-27.566991999999999</v>
      </c>
      <c r="P566" s="87">
        <v>-28.056951999999999</v>
      </c>
    </row>
    <row r="567" spans="2:16" x14ac:dyDescent="0.25">
      <c r="B567" s="87">
        <v>11203000000</v>
      </c>
      <c r="C567" s="87">
        <v>-19.569212</v>
      </c>
      <c r="D567" s="87">
        <v>-43.745742999999997</v>
      </c>
      <c r="E567" s="87">
        <v>-27.83079</v>
      </c>
      <c r="F567" s="87">
        <v>-27.332964</v>
      </c>
      <c r="L567" s="87">
        <v>11203000000</v>
      </c>
      <c r="M567" s="87">
        <v>-20.551504000000001</v>
      </c>
      <c r="N567" s="87">
        <v>-44.319054000000001</v>
      </c>
      <c r="O567" s="87">
        <v>-27.313566000000002</v>
      </c>
      <c r="P567" s="87">
        <v>-27.824255000000001</v>
      </c>
    </row>
    <row r="568" spans="2:16" x14ac:dyDescent="0.25">
      <c r="B568" s="87">
        <v>11282950000</v>
      </c>
      <c r="C568" s="87">
        <v>-19.735565000000001</v>
      </c>
      <c r="D568" s="87">
        <v>-43.630797999999999</v>
      </c>
      <c r="E568" s="87">
        <v>-27.581430000000001</v>
      </c>
      <c r="F568" s="87">
        <v>-27.125183</v>
      </c>
      <c r="L568" s="87">
        <v>11282950000</v>
      </c>
      <c r="M568" s="87">
        <v>-19.219232999999999</v>
      </c>
      <c r="N568" s="87">
        <v>-44.465820000000001</v>
      </c>
      <c r="O568" s="87">
        <v>-27.109708999999999</v>
      </c>
      <c r="P568" s="87">
        <v>-27.577445999999998</v>
      </c>
    </row>
    <row r="569" spans="2:16" x14ac:dyDescent="0.25">
      <c r="B569" s="87">
        <v>11362900000</v>
      </c>
      <c r="C569" s="87">
        <v>-19.962910000000001</v>
      </c>
      <c r="D569" s="87">
        <v>-43.479987999999999</v>
      </c>
      <c r="E569" s="87">
        <v>-27.312891</v>
      </c>
      <c r="F569" s="87">
        <v>-26.949445999999998</v>
      </c>
      <c r="L569" s="87">
        <v>11362900000</v>
      </c>
      <c r="M569" s="87">
        <v>-17.787845999999998</v>
      </c>
      <c r="N569" s="87">
        <v>-44.542442000000001</v>
      </c>
      <c r="O569" s="87">
        <v>-26.953609</v>
      </c>
      <c r="P569" s="87">
        <v>-27.289346999999999</v>
      </c>
    </row>
    <row r="570" spans="2:16" x14ac:dyDescent="0.25">
      <c r="B570" s="87">
        <v>11442850000</v>
      </c>
      <c r="C570" s="87">
        <v>-19.692641999999999</v>
      </c>
      <c r="D570" s="87">
        <v>-43.309100999999998</v>
      </c>
      <c r="E570" s="87">
        <v>-26.963595999999999</v>
      </c>
      <c r="F570" s="87">
        <v>-26.795351</v>
      </c>
      <c r="L570" s="87">
        <v>11442850000</v>
      </c>
      <c r="M570" s="87">
        <v>-16.890685999999999</v>
      </c>
      <c r="N570" s="87">
        <v>-44.555588</v>
      </c>
      <c r="O570" s="87">
        <v>-26.794806999999999</v>
      </c>
      <c r="P570" s="87">
        <v>-26.961926999999999</v>
      </c>
    </row>
    <row r="571" spans="2:16" x14ac:dyDescent="0.25">
      <c r="B571" s="87">
        <v>11522800000</v>
      </c>
      <c r="C571" s="87">
        <v>-19.548853000000001</v>
      </c>
      <c r="D571" s="87">
        <v>-43.151882000000001</v>
      </c>
      <c r="E571" s="87">
        <v>-26.607294</v>
      </c>
      <c r="F571" s="87">
        <v>-26.653787999999999</v>
      </c>
      <c r="L571" s="87">
        <v>11522800000</v>
      </c>
      <c r="M571" s="87">
        <v>-15.942121</v>
      </c>
      <c r="N571" s="87">
        <v>-44.533707</v>
      </c>
      <c r="O571" s="87">
        <v>-26.647632999999999</v>
      </c>
      <c r="P571" s="87">
        <v>-26.610900999999998</v>
      </c>
    </row>
    <row r="572" spans="2:16" x14ac:dyDescent="0.25">
      <c r="B572" s="87">
        <v>11602750000</v>
      </c>
      <c r="C572" s="87">
        <v>-19.655760000000001</v>
      </c>
      <c r="D572" s="87">
        <v>-43.002876000000001</v>
      </c>
      <c r="E572" s="87">
        <v>-26.259352</v>
      </c>
      <c r="F572" s="87">
        <v>-26.522524000000001</v>
      </c>
      <c r="L572" s="87">
        <v>11602750000</v>
      </c>
      <c r="M572" s="87">
        <v>-14.792280999999999</v>
      </c>
      <c r="N572" s="87">
        <v>-44.373595999999999</v>
      </c>
      <c r="O572" s="87">
        <v>-26.539648</v>
      </c>
      <c r="P572" s="87">
        <v>-26.245194999999999</v>
      </c>
    </row>
    <row r="573" spans="2:16" x14ac:dyDescent="0.25">
      <c r="B573" s="87">
        <v>11682700000</v>
      </c>
      <c r="C573" s="87">
        <v>-19.499486999999998</v>
      </c>
      <c r="D573" s="87">
        <v>-42.869244000000002</v>
      </c>
      <c r="E573" s="87">
        <v>-25.872347000000001</v>
      </c>
      <c r="F573" s="87">
        <v>-26.386102999999999</v>
      </c>
      <c r="L573" s="87">
        <v>11682700000</v>
      </c>
      <c r="M573" s="87">
        <v>-13.884582999999999</v>
      </c>
      <c r="N573" s="87">
        <v>-44.107894999999999</v>
      </c>
      <c r="O573" s="87">
        <v>-26.413694</v>
      </c>
      <c r="P573" s="87">
        <v>-25.849139999999998</v>
      </c>
    </row>
    <row r="574" spans="2:16" x14ac:dyDescent="0.25">
      <c r="B574" s="87">
        <v>11762650000</v>
      </c>
      <c r="C574" s="87">
        <v>-19.197255999999999</v>
      </c>
      <c r="D574" s="87">
        <v>-42.751613999999996</v>
      </c>
      <c r="E574" s="87">
        <v>-25.447638000000001</v>
      </c>
      <c r="F574" s="87">
        <v>-26.264396999999999</v>
      </c>
      <c r="L574" s="87">
        <v>11762650000</v>
      </c>
      <c r="M574" s="87">
        <v>-13.161752</v>
      </c>
      <c r="N574" s="87">
        <v>-43.878155</v>
      </c>
      <c r="O574" s="87">
        <v>-26.291090000000001</v>
      </c>
      <c r="P574" s="87">
        <v>-25.449397999999999</v>
      </c>
    </row>
    <row r="575" spans="2:16" x14ac:dyDescent="0.25">
      <c r="B575" s="87">
        <v>11842600000</v>
      </c>
      <c r="C575" s="87">
        <v>-19.219189</v>
      </c>
      <c r="D575" s="87">
        <v>-42.646476999999997</v>
      </c>
      <c r="E575" s="87">
        <v>-25.063692</v>
      </c>
      <c r="F575" s="87">
        <v>-26.151968</v>
      </c>
      <c r="L575" s="87">
        <v>11842600000</v>
      </c>
      <c r="M575" s="87">
        <v>-12.263002</v>
      </c>
      <c r="N575" s="87">
        <v>-43.626094999999999</v>
      </c>
      <c r="O575" s="87">
        <v>-26.207376</v>
      </c>
      <c r="P575" s="87">
        <v>-25.053349000000001</v>
      </c>
    </row>
    <row r="576" spans="2:16" x14ac:dyDescent="0.25">
      <c r="B576" s="87">
        <v>11922550000</v>
      </c>
      <c r="C576" s="87">
        <v>-19.227544999999999</v>
      </c>
      <c r="D576" s="87">
        <v>-42.517178000000001</v>
      </c>
      <c r="E576" s="87">
        <v>-24.678477999999998</v>
      </c>
      <c r="F576" s="87">
        <v>-26.075109000000001</v>
      </c>
      <c r="L576" s="87">
        <v>11922550000</v>
      </c>
      <c r="M576" s="87">
        <v>-11.511454000000001</v>
      </c>
      <c r="N576" s="87">
        <v>-43.345298999999997</v>
      </c>
      <c r="O576" s="87">
        <v>-26.139828000000001</v>
      </c>
      <c r="P576" s="87">
        <v>-24.668434000000001</v>
      </c>
    </row>
    <row r="577" spans="2:16" x14ac:dyDescent="0.25">
      <c r="B577" s="87">
        <v>12002500000</v>
      </c>
      <c r="C577" s="87">
        <v>-19.045971000000002</v>
      </c>
      <c r="D577" s="87">
        <v>-42.364372000000003</v>
      </c>
      <c r="E577" s="87">
        <v>-24.260266999999999</v>
      </c>
      <c r="F577" s="87">
        <v>-26.012571000000001</v>
      </c>
      <c r="L577" s="87">
        <v>12002500000</v>
      </c>
      <c r="M577" s="87">
        <v>-10.908383000000001</v>
      </c>
      <c r="N577" s="87">
        <v>-43.090302000000001</v>
      </c>
      <c r="O577" s="87">
        <v>-26.050280000000001</v>
      </c>
      <c r="P577" s="87">
        <v>-24.270706000000001</v>
      </c>
    </row>
    <row r="578" spans="2:16" x14ac:dyDescent="0.25">
      <c r="B578" s="87">
        <v>12082450000</v>
      </c>
      <c r="C578" s="87">
        <v>-18.979195000000001</v>
      </c>
      <c r="D578" s="87">
        <v>-42.156708000000002</v>
      </c>
      <c r="E578" s="87">
        <v>-23.855588999999998</v>
      </c>
      <c r="F578" s="87">
        <v>-25.952835</v>
      </c>
      <c r="L578" s="87">
        <v>12082450000</v>
      </c>
      <c r="M578" s="87">
        <v>-10.219851999999999</v>
      </c>
      <c r="N578" s="87">
        <v>-42.809559</v>
      </c>
      <c r="O578" s="87">
        <v>-25.973305</v>
      </c>
      <c r="P578" s="87">
        <v>-23.884903000000001</v>
      </c>
    </row>
    <row r="579" spans="2:16" x14ac:dyDescent="0.25">
      <c r="B579" s="87">
        <v>12162400000</v>
      </c>
      <c r="C579" s="87">
        <v>-19.009744999999999</v>
      </c>
      <c r="D579" s="87">
        <v>-41.980072</v>
      </c>
      <c r="E579" s="87">
        <v>-23.489156999999999</v>
      </c>
      <c r="F579" s="87">
        <v>-25.898364999999998</v>
      </c>
      <c r="L579" s="87">
        <v>12162400000</v>
      </c>
      <c r="M579" s="87">
        <v>-9.5781822000000005</v>
      </c>
      <c r="N579" s="87">
        <v>-42.471493000000002</v>
      </c>
      <c r="O579" s="87">
        <v>-25.910983999999999</v>
      </c>
      <c r="P579" s="87">
        <v>-23.506243000000001</v>
      </c>
    </row>
    <row r="580" spans="2:16" x14ac:dyDescent="0.25">
      <c r="B580" s="87">
        <v>12242350000</v>
      </c>
      <c r="C580" s="87">
        <v>-18.852442</v>
      </c>
      <c r="D580" s="87">
        <v>-41.827747000000002</v>
      </c>
      <c r="E580" s="87">
        <v>-23.089725000000001</v>
      </c>
      <c r="F580" s="87">
        <v>-25.852373</v>
      </c>
      <c r="L580" s="87">
        <v>12242350000</v>
      </c>
      <c r="M580" s="87">
        <v>-9.1149930999999995</v>
      </c>
      <c r="N580" s="87">
        <v>-42.196097999999999</v>
      </c>
      <c r="O580" s="87">
        <v>-25.845704999999999</v>
      </c>
      <c r="P580" s="87">
        <v>-23.111027</v>
      </c>
    </row>
    <row r="581" spans="2:16" x14ac:dyDescent="0.25">
      <c r="B581" s="87">
        <v>12322300000</v>
      </c>
      <c r="C581" s="87">
        <v>-18.605481999999999</v>
      </c>
      <c r="D581" s="87">
        <v>-41.668362000000002</v>
      </c>
      <c r="E581" s="87">
        <v>-22.678636999999998</v>
      </c>
      <c r="F581" s="87">
        <v>-25.790845999999998</v>
      </c>
      <c r="L581" s="87">
        <v>12322300000</v>
      </c>
      <c r="M581" s="87">
        <v>-8.5902022999999996</v>
      </c>
      <c r="N581" s="87">
        <v>-42.023139999999998</v>
      </c>
      <c r="O581" s="87">
        <v>-25.794554000000002</v>
      </c>
      <c r="P581" s="87">
        <v>-22.701674000000001</v>
      </c>
    </row>
    <row r="582" spans="2:16" x14ac:dyDescent="0.25">
      <c r="B582" s="87">
        <v>12402250000</v>
      </c>
      <c r="C582" s="87">
        <v>-18.637995</v>
      </c>
      <c r="D582" s="87">
        <v>-41.531604999999999</v>
      </c>
      <c r="E582" s="87">
        <v>-22.271543999999999</v>
      </c>
      <c r="F582" s="87">
        <v>-25.717442999999999</v>
      </c>
      <c r="L582" s="87">
        <v>12402250000</v>
      </c>
      <c r="M582" s="87">
        <v>-8.1196604000000008</v>
      </c>
      <c r="N582" s="87">
        <v>-41.840556999999997</v>
      </c>
      <c r="O582" s="87">
        <v>-25.747463</v>
      </c>
      <c r="P582" s="87">
        <v>-22.279195999999999</v>
      </c>
    </row>
    <row r="583" spans="2:16" x14ac:dyDescent="0.25">
      <c r="B583" s="87">
        <v>12482200000</v>
      </c>
      <c r="C583" s="87">
        <v>-18.493628000000001</v>
      </c>
      <c r="D583" s="87">
        <v>-41.439709000000001</v>
      </c>
      <c r="E583" s="87">
        <v>-21.849534999999999</v>
      </c>
      <c r="F583" s="87">
        <v>-25.651926</v>
      </c>
      <c r="L583" s="87">
        <v>12482200000</v>
      </c>
      <c r="M583" s="87">
        <v>-7.7792912000000003</v>
      </c>
      <c r="N583" s="87">
        <v>-41.577866</v>
      </c>
      <c r="O583" s="87">
        <v>-25.684135000000001</v>
      </c>
      <c r="P583" s="87">
        <v>-21.854177</v>
      </c>
    </row>
    <row r="584" spans="2:16" x14ac:dyDescent="0.25">
      <c r="B584" s="87">
        <v>12562150000</v>
      </c>
      <c r="C584" s="87">
        <v>-18.178719999999998</v>
      </c>
      <c r="D584" s="87">
        <v>-41.310775999999997</v>
      </c>
      <c r="E584" s="87">
        <v>-21.404675000000001</v>
      </c>
      <c r="F584" s="87">
        <v>-25.584415</v>
      </c>
      <c r="L584" s="87">
        <v>12562150000</v>
      </c>
      <c r="M584" s="87">
        <v>-7.4208951000000001</v>
      </c>
      <c r="N584" s="87">
        <v>-41.328899</v>
      </c>
      <c r="O584" s="87">
        <v>-25.609210999999998</v>
      </c>
      <c r="P584" s="87">
        <v>-21.418030000000002</v>
      </c>
    </row>
    <row r="585" spans="2:16" x14ac:dyDescent="0.25">
      <c r="B585" s="87">
        <v>12642100000</v>
      </c>
      <c r="C585" s="87">
        <v>-18.105806000000001</v>
      </c>
      <c r="D585" s="87">
        <v>-41.215591000000003</v>
      </c>
      <c r="E585" s="87">
        <v>-20.952318000000002</v>
      </c>
      <c r="F585" s="87">
        <v>-25.530373000000001</v>
      </c>
      <c r="L585" s="87">
        <v>12642100000</v>
      </c>
      <c r="M585" s="87">
        <v>-7.0297365000000003</v>
      </c>
      <c r="N585" s="87">
        <v>-41.099696999999999</v>
      </c>
      <c r="O585" s="87">
        <v>-25.540458999999998</v>
      </c>
      <c r="P585" s="87">
        <v>-20.977551999999999</v>
      </c>
    </row>
    <row r="586" spans="2:16" x14ac:dyDescent="0.25">
      <c r="B586" s="87">
        <v>12722050000</v>
      </c>
      <c r="C586" s="87">
        <v>-18.190978999999999</v>
      </c>
      <c r="D586" s="87">
        <v>-41.159213999999999</v>
      </c>
      <c r="E586" s="87">
        <v>-20.501261</v>
      </c>
      <c r="F586" s="87">
        <v>-25.478859</v>
      </c>
      <c r="L586" s="87">
        <v>12722050000</v>
      </c>
      <c r="M586" s="87">
        <v>-6.7514415000000003</v>
      </c>
      <c r="N586" s="87">
        <v>-40.840958000000001</v>
      </c>
      <c r="O586" s="87">
        <v>-25.451571000000001</v>
      </c>
      <c r="P586" s="87">
        <v>-20.517792</v>
      </c>
    </row>
    <row r="587" spans="2:16" x14ac:dyDescent="0.25">
      <c r="B587" s="87">
        <v>12802000000</v>
      </c>
      <c r="C587" s="87">
        <v>-17.828520000000001</v>
      </c>
      <c r="D587" s="87">
        <v>-41.113872999999998</v>
      </c>
      <c r="E587" s="87">
        <v>-20.030843999999998</v>
      </c>
      <c r="F587" s="87">
        <v>-25.430596999999999</v>
      </c>
      <c r="L587" s="87">
        <v>12802000000</v>
      </c>
      <c r="M587" s="87">
        <v>-6.4894280000000002</v>
      </c>
      <c r="N587" s="87">
        <v>-40.671962999999998</v>
      </c>
      <c r="O587" s="87">
        <v>-25.378914000000002</v>
      </c>
      <c r="P587" s="87">
        <v>-20.048991999999998</v>
      </c>
    </row>
    <row r="588" spans="2:16" x14ac:dyDescent="0.25">
      <c r="B588" s="87">
        <v>12881950000</v>
      </c>
      <c r="C588" s="87">
        <v>-17.835573</v>
      </c>
      <c r="D588" s="87">
        <v>-41.039561999999997</v>
      </c>
      <c r="E588" s="87">
        <v>-19.544134</v>
      </c>
      <c r="F588" s="87">
        <v>-25.386870999999999</v>
      </c>
      <c r="L588" s="87">
        <v>12881950000</v>
      </c>
      <c r="M588" s="87">
        <v>-6.1670327</v>
      </c>
      <c r="N588" s="87">
        <v>-40.558571000000001</v>
      </c>
      <c r="O588" s="87">
        <v>-25.345808000000002</v>
      </c>
      <c r="P588" s="87">
        <v>-19.557098</v>
      </c>
    </row>
    <row r="589" spans="2:16" x14ac:dyDescent="0.25">
      <c r="B589" s="87">
        <v>12961900000</v>
      </c>
      <c r="C589" s="87">
        <v>-18.126238000000001</v>
      </c>
      <c r="D589" s="87">
        <v>-41.000819999999997</v>
      </c>
      <c r="E589" s="87">
        <v>-19.050384999999999</v>
      </c>
      <c r="F589" s="87">
        <v>-25.372927000000001</v>
      </c>
      <c r="L589" s="87">
        <v>12961900000</v>
      </c>
      <c r="M589" s="87">
        <v>-5.8666315000000004</v>
      </c>
      <c r="N589" s="87">
        <v>-40.458739999999999</v>
      </c>
      <c r="O589" s="87">
        <v>-25.342745000000001</v>
      </c>
      <c r="P589" s="87">
        <v>-19.049700000000001</v>
      </c>
    </row>
    <row r="590" spans="2:16" x14ac:dyDescent="0.25">
      <c r="B590" s="87">
        <v>13041850000</v>
      </c>
      <c r="C590" s="87">
        <v>-18.002811000000001</v>
      </c>
      <c r="D590" s="87">
        <v>-40.961886999999997</v>
      </c>
      <c r="E590" s="87">
        <v>-18.553722</v>
      </c>
      <c r="F590" s="87">
        <v>-25.385729000000001</v>
      </c>
      <c r="L590" s="87">
        <v>13041850000</v>
      </c>
      <c r="M590" s="87">
        <v>-5.6601790999999997</v>
      </c>
      <c r="N590" s="87">
        <v>-40.331901999999999</v>
      </c>
      <c r="O590" s="87">
        <v>-25.361619999999998</v>
      </c>
      <c r="P590" s="87">
        <v>-18.524730999999999</v>
      </c>
    </row>
    <row r="591" spans="2:16" x14ac:dyDescent="0.25">
      <c r="B591" s="87">
        <v>13121800000</v>
      </c>
      <c r="C591" s="87">
        <v>-17.830978000000002</v>
      </c>
      <c r="D591" s="87">
        <v>-40.878295999999999</v>
      </c>
      <c r="E591" s="87">
        <v>-18.020721000000002</v>
      </c>
      <c r="F591" s="87">
        <v>-25.442534999999999</v>
      </c>
      <c r="L591" s="87">
        <v>13121800000</v>
      </c>
      <c r="M591" s="87">
        <v>-5.3910713000000001</v>
      </c>
      <c r="N591" s="87">
        <v>-40.311461999999999</v>
      </c>
      <c r="O591" s="87">
        <v>-25.447057999999998</v>
      </c>
      <c r="P591" s="87">
        <v>-17.992353000000001</v>
      </c>
    </row>
    <row r="592" spans="2:16" x14ac:dyDescent="0.25">
      <c r="B592" s="87">
        <v>13201750000</v>
      </c>
      <c r="C592" s="87">
        <v>-18.378</v>
      </c>
      <c r="D592" s="87">
        <v>-40.798946000000001</v>
      </c>
      <c r="E592" s="87">
        <v>-17.498629000000001</v>
      </c>
      <c r="F592" s="87">
        <v>-25.572897000000001</v>
      </c>
      <c r="L592" s="87">
        <v>13201750000</v>
      </c>
      <c r="M592" s="87">
        <v>-5.0958996000000001</v>
      </c>
      <c r="N592" s="87">
        <v>-40.407893999999999</v>
      </c>
      <c r="O592" s="87">
        <v>-25.578423000000001</v>
      </c>
      <c r="P592" s="87">
        <v>-17.446515999999999</v>
      </c>
    </row>
    <row r="593" spans="2:16" x14ac:dyDescent="0.25">
      <c r="B593" s="87">
        <v>13281700000</v>
      </c>
      <c r="C593" s="87">
        <v>-18.470531000000001</v>
      </c>
      <c r="D593" s="87">
        <v>-40.746161999999998</v>
      </c>
      <c r="E593" s="87">
        <v>-16.971737000000001</v>
      </c>
      <c r="F593" s="87">
        <v>-25.760446999999999</v>
      </c>
      <c r="L593" s="87">
        <v>13281700000</v>
      </c>
      <c r="M593" s="87">
        <v>-4.9094715000000004</v>
      </c>
      <c r="N593" s="87">
        <v>-40.543705000000003</v>
      </c>
      <c r="O593" s="87">
        <v>-25.766120999999998</v>
      </c>
      <c r="P593" s="87">
        <v>-16.906984000000001</v>
      </c>
    </row>
    <row r="594" spans="2:16" x14ac:dyDescent="0.25">
      <c r="B594" s="87">
        <v>13361650000</v>
      </c>
      <c r="C594" s="87">
        <v>-18.364428</v>
      </c>
      <c r="D594" s="87">
        <v>-40.665664999999997</v>
      </c>
      <c r="E594" s="87">
        <v>-16.432887999999998</v>
      </c>
      <c r="F594" s="87">
        <v>-26.005486000000001</v>
      </c>
      <c r="L594" s="87">
        <v>13361650000</v>
      </c>
      <c r="M594" s="87">
        <v>-4.7169628000000001</v>
      </c>
      <c r="N594" s="87">
        <v>-40.690060000000003</v>
      </c>
      <c r="O594" s="87">
        <v>-26.033847999999999</v>
      </c>
      <c r="P594" s="87">
        <v>-16.361664000000001</v>
      </c>
    </row>
    <row r="595" spans="2:16" x14ac:dyDescent="0.25">
      <c r="B595" s="87">
        <v>13441600000</v>
      </c>
      <c r="C595" s="87">
        <v>-19.025639999999999</v>
      </c>
      <c r="D595" s="87">
        <v>-40.567737999999999</v>
      </c>
      <c r="E595" s="87">
        <v>-15.873827</v>
      </c>
      <c r="F595" s="87">
        <v>-26.299316000000001</v>
      </c>
      <c r="L595" s="87">
        <v>13441600000</v>
      </c>
      <c r="M595" s="87">
        <v>-4.4339991000000003</v>
      </c>
      <c r="N595" s="87">
        <v>-40.916308999999998</v>
      </c>
      <c r="O595" s="87">
        <v>-26.364182</v>
      </c>
      <c r="P595" s="87">
        <v>-15.812139</v>
      </c>
    </row>
    <row r="596" spans="2:16" x14ac:dyDescent="0.25">
      <c r="B596" s="87">
        <v>13521550000</v>
      </c>
      <c r="C596" s="87">
        <v>-19.727118999999998</v>
      </c>
      <c r="D596" s="87">
        <v>-40.520733</v>
      </c>
      <c r="E596" s="87">
        <v>-15.340306</v>
      </c>
      <c r="F596" s="87">
        <v>-26.637488999999999</v>
      </c>
      <c r="L596" s="87">
        <v>13521550000</v>
      </c>
      <c r="M596" s="87">
        <v>-4.2501860000000002</v>
      </c>
      <c r="N596" s="87">
        <v>-41.097102999999997</v>
      </c>
      <c r="O596" s="87">
        <v>-26.729932999999999</v>
      </c>
      <c r="P596" s="87">
        <v>-15.270883</v>
      </c>
    </row>
    <row r="597" spans="2:16" x14ac:dyDescent="0.25">
      <c r="B597" s="87">
        <v>13601500000</v>
      </c>
      <c r="C597" s="87">
        <v>-19.55744</v>
      </c>
      <c r="D597" s="87">
        <v>-40.509650999999998</v>
      </c>
      <c r="E597" s="87">
        <v>-14.782273999999999</v>
      </c>
      <c r="F597" s="87">
        <v>-27.016562</v>
      </c>
      <c r="L597" s="87">
        <v>13601500000</v>
      </c>
      <c r="M597" s="87">
        <v>-4.0989675999999999</v>
      </c>
      <c r="N597" s="87">
        <v>-41.199249000000002</v>
      </c>
      <c r="O597" s="87">
        <v>-27.125792000000001</v>
      </c>
      <c r="P597" s="87">
        <v>-14.730129</v>
      </c>
    </row>
    <row r="598" spans="2:16" x14ac:dyDescent="0.25">
      <c r="B598" s="87">
        <v>13681450000</v>
      </c>
      <c r="C598" s="87">
        <v>-20.088536999999999</v>
      </c>
      <c r="D598" s="87">
        <v>-40.506855000000002</v>
      </c>
      <c r="E598" s="87">
        <v>-14.239659</v>
      </c>
      <c r="F598" s="87">
        <v>-27.425972000000002</v>
      </c>
      <c r="L598" s="87">
        <v>13681450000</v>
      </c>
      <c r="M598" s="87">
        <v>-3.8439578999999999</v>
      </c>
      <c r="N598" s="87">
        <v>-41.419842000000003</v>
      </c>
      <c r="O598" s="87">
        <v>-27.549724999999999</v>
      </c>
      <c r="P598" s="87">
        <v>-14.190162000000001</v>
      </c>
    </row>
    <row r="599" spans="2:16" x14ac:dyDescent="0.25">
      <c r="B599" s="87">
        <v>13761400000</v>
      </c>
      <c r="C599" s="87">
        <v>-21.372188999999999</v>
      </c>
      <c r="D599" s="87">
        <v>-40.556438</v>
      </c>
      <c r="E599" s="87">
        <v>-13.725977</v>
      </c>
      <c r="F599" s="87">
        <v>-27.860631999999999</v>
      </c>
      <c r="L599" s="87">
        <v>13761400000</v>
      </c>
      <c r="M599" s="87">
        <v>-3.6703093</v>
      </c>
      <c r="N599" s="87">
        <v>-41.682715999999999</v>
      </c>
      <c r="O599" s="87">
        <v>-27.986853</v>
      </c>
      <c r="P599" s="87">
        <v>-13.671253999999999</v>
      </c>
    </row>
    <row r="600" spans="2:16" x14ac:dyDescent="0.25">
      <c r="B600" s="87">
        <v>13841350000</v>
      </c>
      <c r="C600" s="87">
        <v>-21.455029</v>
      </c>
      <c r="D600" s="87">
        <v>-40.685616000000003</v>
      </c>
      <c r="E600" s="87">
        <v>-13.249017</v>
      </c>
      <c r="F600" s="87">
        <v>-28.340033999999999</v>
      </c>
      <c r="L600" s="87">
        <v>13841350000</v>
      </c>
      <c r="M600" s="87">
        <v>-3.5718671999999998</v>
      </c>
      <c r="N600" s="87">
        <v>-41.818435999999998</v>
      </c>
      <c r="O600" s="87">
        <v>-28.433266</v>
      </c>
      <c r="P600" s="87">
        <v>-13.169286</v>
      </c>
    </row>
    <row r="601" spans="2:16" x14ac:dyDescent="0.25">
      <c r="B601" s="87">
        <v>13921300000</v>
      </c>
      <c r="C601" s="87">
        <v>-21.019251000000001</v>
      </c>
      <c r="D601" s="87">
        <v>-40.857182000000002</v>
      </c>
      <c r="E601" s="87">
        <v>-12.766177000000001</v>
      </c>
      <c r="F601" s="87">
        <v>-28.884073000000001</v>
      </c>
      <c r="L601" s="87">
        <v>13921300000</v>
      </c>
      <c r="M601" s="87">
        <v>-3.3711213999999998</v>
      </c>
      <c r="N601" s="87">
        <v>-41.888561000000003</v>
      </c>
      <c r="O601" s="87">
        <v>-28.945414</v>
      </c>
      <c r="P601" s="87">
        <v>-12.68108</v>
      </c>
    </row>
    <row r="602" spans="2:16" x14ac:dyDescent="0.25">
      <c r="B602" s="87">
        <v>14001250000</v>
      </c>
      <c r="C602" s="87">
        <v>-21.298817</v>
      </c>
      <c r="D602" s="87">
        <v>-41.082698999999998</v>
      </c>
      <c r="E602" s="87">
        <v>-12.310143</v>
      </c>
      <c r="F602" s="87">
        <v>-29.501474000000002</v>
      </c>
      <c r="L602" s="87">
        <v>14001250000</v>
      </c>
      <c r="M602" s="87">
        <v>-3.2200315000000002</v>
      </c>
      <c r="N602" s="87">
        <v>-41.979359000000002</v>
      </c>
      <c r="O602" s="87">
        <v>-29.582348</v>
      </c>
      <c r="P602" s="87">
        <v>-12.226641000000001</v>
      </c>
    </row>
    <row r="603" spans="2:16" x14ac:dyDescent="0.25">
      <c r="B603" s="87">
        <v>14081200000</v>
      </c>
      <c r="C603" s="87">
        <v>-21.209454999999998</v>
      </c>
      <c r="D603" s="87">
        <v>-41.385100999999999</v>
      </c>
      <c r="E603" s="87">
        <v>-11.891035</v>
      </c>
      <c r="F603" s="87">
        <v>-30.21405</v>
      </c>
      <c r="L603" s="87">
        <v>14081200000</v>
      </c>
      <c r="M603" s="87">
        <v>-3.2030435000000002</v>
      </c>
      <c r="N603" s="87">
        <v>-42.008881000000002</v>
      </c>
      <c r="O603" s="87">
        <v>-30.271457999999999</v>
      </c>
      <c r="P603" s="87">
        <v>-11.801659000000001</v>
      </c>
    </row>
    <row r="604" spans="2:16" x14ac:dyDescent="0.25">
      <c r="B604" s="87">
        <v>14161150000</v>
      </c>
      <c r="C604" s="87">
        <v>-19.609596</v>
      </c>
      <c r="D604" s="87">
        <v>-41.752910999999997</v>
      </c>
      <c r="E604" s="87">
        <v>-11.502359999999999</v>
      </c>
      <c r="F604" s="87">
        <v>-31.035274999999999</v>
      </c>
      <c r="L604" s="87">
        <v>14161150000</v>
      </c>
      <c r="M604" s="87">
        <v>-3.1128222999999999</v>
      </c>
      <c r="N604" s="87">
        <v>-42.067337000000002</v>
      </c>
      <c r="O604" s="87">
        <v>-31.048323</v>
      </c>
      <c r="P604" s="87">
        <v>-11.420807</v>
      </c>
    </row>
    <row r="605" spans="2:16" x14ac:dyDescent="0.25">
      <c r="B605" s="87">
        <v>14241100000</v>
      </c>
      <c r="C605" s="87">
        <v>-18.655646999999998</v>
      </c>
      <c r="D605" s="87">
        <v>-42.190398999999999</v>
      </c>
      <c r="E605" s="87">
        <v>-11.148308</v>
      </c>
      <c r="F605" s="87">
        <v>-31.989311000000001</v>
      </c>
      <c r="L605" s="87">
        <v>14241100000</v>
      </c>
      <c r="M605" s="87">
        <v>-2.9940557000000001</v>
      </c>
      <c r="N605" s="87">
        <v>-42.381393000000003</v>
      </c>
      <c r="O605" s="87">
        <v>-32.041060999999999</v>
      </c>
      <c r="P605" s="87">
        <v>-11.099955</v>
      </c>
    </row>
    <row r="606" spans="2:16" x14ac:dyDescent="0.25">
      <c r="B606" s="87">
        <v>14321050000</v>
      </c>
      <c r="C606" s="87">
        <v>-18.916235</v>
      </c>
      <c r="D606" s="87">
        <v>-42.761702999999997</v>
      </c>
      <c r="E606" s="87">
        <v>-10.870222</v>
      </c>
      <c r="F606" s="87">
        <v>-33.102061999999997</v>
      </c>
      <c r="L606" s="87">
        <v>14321050000</v>
      </c>
      <c r="M606" s="87">
        <v>-3.0247042</v>
      </c>
      <c r="N606" s="87">
        <v>-42.912734999999998</v>
      </c>
      <c r="O606" s="87">
        <v>-33.185634999999998</v>
      </c>
      <c r="P606" s="87">
        <v>-10.849793</v>
      </c>
    </row>
    <row r="607" spans="2:16" x14ac:dyDescent="0.25">
      <c r="B607" s="87">
        <v>14401000000</v>
      </c>
      <c r="C607" s="87">
        <v>-18.325050000000001</v>
      </c>
      <c r="D607" s="87">
        <v>-43.525145999999999</v>
      </c>
      <c r="E607" s="87">
        <v>-10.685617000000001</v>
      </c>
      <c r="F607" s="87">
        <v>-34.366928000000001</v>
      </c>
      <c r="L607" s="87">
        <v>14401000000</v>
      </c>
      <c r="M607" s="87">
        <v>-3.0753781999999998</v>
      </c>
      <c r="N607" s="87">
        <v>-43.590007999999997</v>
      </c>
      <c r="O607" s="87">
        <v>-34.424610000000001</v>
      </c>
      <c r="P607" s="87">
        <v>-10.691395</v>
      </c>
    </row>
    <row r="608" spans="2:16" x14ac:dyDescent="0.25">
      <c r="B608" s="87">
        <v>14480950000</v>
      </c>
      <c r="C608" s="87">
        <v>-17.263666000000001</v>
      </c>
      <c r="D608" s="87">
        <v>-44.585979000000002</v>
      </c>
      <c r="E608" s="87">
        <v>-10.598907000000001</v>
      </c>
      <c r="F608" s="87">
        <v>-35.812786000000003</v>
      </c>
      <c r="L608" s="87">
        <v>14480950000</v>
      </c>
      <c r="M608" s="87">
        <v>-3.0053787000000001</v>
      </c>
      <c r="N608" s="87">
        <v>-44.691890999999998</v>
      </c>
      <c r="O608" s="87">
        <v>-35.912112999999998</v>
      </c>
      <c r="P608" s="87">
        <v>-10.635472</v>
      </c>
    </row>
    <row r="609" spans="2:16" x14ac:dyDescent="0.25">
      <c r="B609" s="87">
        <v>14560900000</v>
      </c>
      <c r="C609" s="87">
        <v>-17.987164</v>
      </c>
      <c r="D609" s="87">
        <v>-45.933154999999999</v>
      </c>
      <c r="E609" s="87">
        <v>-10.593646</v>
      </c>
      <c r="F609" s="87">
        <v>-37.507168</v>
      </c>
      <c r="L609" s="87">
        <v>14560900000</v>
      </c>
      <c r="M609" s="87">
        <v>-3.0038499999999999</v>
      </c>
      <c r="N609" s="87">
        <v>-46.384234999999997</v>
      </c>
      <c r="O609" s="87">
        <v>-37.714378000000004</v>
      </c>
      <c r="P609" s="87">
        <v>-10.688628</v>
      </c>
    </row>
    <row r="610" spans="2:16" x14ac:dyDescent="0.25">
      <c r="B610" s="87">
        <v>14640850000</v>
      </c>
      <c r="C610" s="87">
        <v>-19.010470999999999</v>
      </c>
      <c r="D610" s="87">
        <v>-47.896144999999997</v>
      </c>
      <c r="E610" s="87">
        <v>-10.72705</v>
      </c>
      <c r="F610" s="87">
        <v>-39.502223999999998</v>
      </c>
      <c r="L610" s="87">
        <v>14640850000</v>
      </c>
      <c r="M610" s="87">
        <v>-3.1795111</v>
      </c>
      <c r="N610" s="87">
        <v>-48.514557000000003</v>
      </c>
      <c r="O610" s="87">
        <v>-39.696285000000003</v>
      </c>
      <c r="P610" s="87">
        <v>-10.869714</v>
      </c>
    </row>
    <row r="611" spans="2:16" x14ac:dyDescent="0.25">
      <c r="B611" s="87">
        <v>14720800000</v>
      </c>
      <c r="C611" s="87">
        <v>-18.351513000000001</v>
      </c>
      <c r="D611" s="87">
        <v>-51.128962999999999</v>
      </c>
      <c r="E611" s="87">
        <v>-11.038065</v>
      </c>
      <c r="F611" s="87">
        <v>-41.929192</v>
      </c>
      <c r="L611" s="87">
        <v>14720800000</v>
      </c>
      <c r="M611" s="87">
        <v>-3.2185087000000001</v>
      </c>
      <c r="N611" s="87">
        <v>-51.466431</v>
      </c>
      <c r="O611" s="87">
        <v>-42.068638</v>
      </c>
      <c r="P611" s="87">
        <v>-11.187900000000001</v>
      </c>
    </row>
    <row r="612" spans="2:16" x14ac:dyDescent="0.25">
      <c r="B612" s="87">
        <v>14800750000</v>
      </c>
      <c r="C612" s="87">
        <v>-19.107536</v>
      </c>
      <c r="D612" s="87">
        <v>-56.947994000000001</v>
      </c>
      <c r="E612" s="87">
        <v>-11.447361000000001</v>
      </c>
      <c r="F612" s="87">
        <v>-44.512047000000003</v>
      </c>
      <c r="L612" s="87">
        <v>14800750000</v>
      </c>
      <c r="M612" s="87">
        <v>-3.0997108999999998</v>
      </c>
      <c r="N612" s="87">
        <v>-55.145614999999999</v>
      </c>
      <c r="O612" s="87">
        <v>-44.616985</v>
      </c>
      <c r="P612" s="87">
        <v>-11.647145</v>
      </c>
    </row>
    <row r="613" spans="2:16" x14ac:dyDescent="0.25">
      <c r="B613" s="87">
        <v>14880700000</v>
      </c>
      <c r="C613" s="87">
        <v>-20.373199</v>
      </c>
      <c r="D613" s="87">
        <v>-59.039555</v>
      </c>
      <c r="E613" s="87">
        <v>-11.985669</v>
      </c>
      <c r="F613" s="87">
        <v>-46.070369999999997</v>
      </c>
      <c r="L613" s="87">
        <v>14880700000</v>
      </c>
      <c r="M613" s="87">
        <v>-3.2683439000000001</v>
      </c>
      <c r="N613" s="87">
        <v>-57.241256999999997</v>
      </c>
      <c r="O613" s="87">
        <v>-46.168827</v>
      </c>
      <c r="P613" s="87">
        <v>-12.252331999999999</v>
      </c>
    </row>
    <row r="614" spans="2:16" x14ac:dyDescent="0.25">
      <c r="B614" s="87">
        <v>14960650000</v>
      </c>
      <c r="C614" s="87">
        <v>-19.215881</v>
      </c>
      <c r="D614" s="87">
        <v>-59.776878000000004</v>
      </c>
      <c r="E614" s="87">
        <v>-12.749116000000001</v>
      </c>
      <c r="F614" s="87">
        <v>-46.317901999999997</v>
      </c>
      <c r="L614" s="87">
        <v>14960650000</v>
      </c>
      <c r="M614" s="87">
        <v>-3.4610596</v>
      </c>
      <c r="N614" s="87">
        <v>-57.928181000000002</v>
      </c>
      <c r="O614" s="87">
        <v>-46.365009000000001</v>
      </c>
      <c r="P614" s="87">
        <v>-13.003971</v>
      </c>
    </row>
    <row r="615" spans="2:16" x14ac:dyDescent="0.25">
      <c r="B615" s="87">
        <v>15040600000</v>
      </c>
      <c r="C615" s="87">
        <v>-18.073709000000001</v>
      </c>
      <c r="D615" s="87">
        <v>-59.187446999999999</v>
      </c>
      <c r="E615" s="87">
        <v>-13.598703</v>
      </c>
      <c r="F615" s="87">
        <v>-45.317157999999999</v>
      </c>
      <c r="L615" s="87">
        <v>15040600000</v>
      </c>
      <c r="M615" s="87">
        <v>-3.1765677999999999</v>
      </c>
      <c r="N615" s="87">
        <v>-57.482196999999999</v>
      </c>
      <c r="O615" s="87">
        <v>-45.315185999999997</v>
      </c>
      <c r="P615" s="87">
        <v>-13.896604999999999</v>
      </c>
    </row>
    <row r="616" spans="2:16" x14ac:dyDescent="0.25">
      <c r="B616" s="87">
        <v>15120550000</v>
      </c>
      <c r="C616" s="87">
        <v>-18.184414</v>
      </c>
      <c r="D616" s="87">
        <v>-56.736961000000001</v>
      </c>
      <c r="E616" s="87">
        <v>-14.542630000000001</v>
      </c>
      <c r="F616" s="87">
        <v>-42.975932999999998</v>
      </c>
      <c r="L616" s="87">
        <v>15120550000</v>
      </c>
      <c r="M616" s="87">
        <v>-3.1619902</v>
      </c>
      <c r="N616" s="87">
        <v>-55.626449999999998</v>
      </c>
      <c r="O616" s="87">
        <v>-43.024563000000001</v>
      </c>
      <c r="P616" s="87">
        <v>-14.928568</v>
      </c>
    </row>
    <row r="617" spans="2:16" x14ac:dyDescent="0.25">
      <c r="B617" s="87">
        <v>15200500000</v>
      </c>
      <c r="C617" s="87">
        <v>-16.103912000000001</v>
      </c>
      <c r="D617" s="87">
        <v>-51.216285999999997</v>
      </c>
      <c r="E617" s="87">
        <v>-15.715922000000001</v>
      </c>
      <c r="F617" s="87">
        <v>-39.669556</v>
      </c>
      <c r="L617" s="87">
        <v>15200500000</v>
      </c>
      <c r="M617" s="87">
        <v>-3.5735530999999998</v>
      </c>
      <c r="N617" s="87">
        <v>-52.515923000000001</v>
      </c>
      <c r="O617" s="87">
        <v>-39.809463999999998</v>
      </c>
      <c r="P617" s="87">
        <v>-16.096274999999999</v>
      </c>
    </row>
    <row r="618" spans="2:16" x14ac:dyDescent="0.25">
      <c r="B618" s="87">
        <v>15280450000</v>
      </c>
      <c r="C618" s="87">
        <v>-13.69167</v>
      </c>
      <c r="D618" s="87">
        <v>-48.780354000000003</v>
      </c>
      <c r="E618" s="87">
        <v>-16.982683000000002</v>
      </c>
      <c r="F618" s="87">
        <v>-36.650405999999997</v>
      </c>
      <c r="L618" s="87">
        <v>15280450000</v>
      </c>
      <c r="M618" s="87">
        <v>-3.1811326000000002</v>
      </c>
      <c r="N618" s="87">
        <v>-50.207400999999997</v>
      </c>
      <c r="O618" s="87">
        <v>-36.653571999999997</v>
      </c>
      <c r="P618" s="87">
        <v>-17.400459000000001</v>
      </c>
    </row>
    <row r="619" spans="2:16" x14ac:dyDescent="0.25">
      <c r="B619" s="87">
        <v>15360400000</v>
      </c>
      <c r="C619" s="87">
        <v>-13.33619</v>
      </c>
      <c r="D619" s="87">
        <v>-47.168368999999998</v>
      </c>
      <c r="E619" s="87">
        <v>-18.353491000000002</v>
      </c>
      <c r="F619" s="87">
        <v>-34.156322000000003</v>
      </c>
      <c r="L619" s="87">
        <v>15360400000</v>
      </c>
      <c r="M619" s="87">
        <v>-2.8558737999999999</v>
      </c>
      <c r="N619" s="87">
        <v>-48.418357999999998</v>
      </c>
      <c r="O619" s="87">
        <v>-34.052543999999997</v>
      </c>
      <c r="P619" s="87">
        <v>-18.846329000000001</v>
      </c>
    </row>
    <row r="620" spans="2:16" x14ac:dyDescent="0.25">
      <c r="B620" s="87">
        <v>15440350000</v>
      </c>
      <c r="C620" s="87">
        <v>-11.920317000000001</v>
      </c>
      <c r="D620" s="87">
        <v>-46.064380999999997</v>
      </c>
      <c r="E620" s="87">
        <v>-19.937601000000001</v>
      </c>
      <c r="F620" s="87">
        <v>-32.079524999999997</v>
      </c>
      <c r="L620" s="87">
        <v>15440350000</v>
      </c>
      <c r="M620" s="87">
        <v>-3.4916425000000002</v>
      </c>
      <c r="N620" s="87">
        <v>-47.002597999999999</v>
      </c>
      <c r="O620" s="87">
        <v>-32.008823</v>
      </c>
      <c r="P620" s="87">
        <v>-20.426836000000002</v>
      </c>
    </row>
    <row r="621" spans="2:16" x14ac:dyDescent="0.25">
      <c r="B621" s="87">
        <v>15520300000</v>
      </c>
      <c r="C621" s="87">
        <v>-9.4997205999999998</v>
      </c>
      <c r="D621" s="87">
        <v>-45.113384000000003</v>
      </c>
      <c r="E621" s="87">
        <v>-21.569642999999999</v>
      </c>
      <c r="F621" s="87">
        <v>-30.370083000000001</v>
      </c>
      <c r="L621" s="87">
        <v>15520300000</v>
      </c>
      <c r="M621" s="87">
        <v>-3.1846399000000001</v>
      </c>
      <c r="N621" s="87">
        <v>-45.586039999999997</v>
      </c>
      <c r="O621" s="87">
        <v>-30.039490000000001</v>
      </c>
      <c r="P621" s="87">
        <v>-22.138414000000001</v>
      </c>
    </row>
    <row r="622" spans="2:16" x14ac:dyDescent="0.25">
      <c r="B622" s="87">
        <v>15600250000</v>
      </c>
      <c r="C622" s="87">
        <v>-8.9323958999999995</v>
      </c>
      <c r="D622" s="87">
        <v>-44.381393000000003</v>
      </c>
      <c r="E622" s="87">
        <v>-23.337826</v>
      </c>
      <c r="F622" s="87">
        <v>-28.920641</v>
      </c>
      <c r="L622" s="87">
        <v>15600250000</v>
      </c>
      <c r="M622" s="87">
        <v>-2.5086648</v>
      </c>
      <c r="N622" s="87">
        <v>-44.398670000000003</v>
      </c>
      <c r="O622" s="87">
        <v>-28.346406999999999</v>
      </c>
      <c r="P622" s="87">
        <v>-23.956758000000001</v>
      </c>
    </row>
    <row r="623" spans="2:16" x14ac:dyDescent="0.25">
      <c r="B623" s="87">
        <v>15680200000</v>
      </c>
      <c r="C623" s="87">
        <v>-8.5201034999999994</v>
      </c>
      <c r="D623" s="87">
        <v>-43.905880000000003</v>
      </c>
      <c r="E623" s="87">
        <v>-25.186523000000001</v>
      </c>
      <c r="F623" s="87">
        <v>-27.648764</v>
      </c>
      <c r="L623" s="87">
        <v>15680200000</v>
      </c>
      <c r="M623" s="87">
        <v>-3.2362242000000001</v>
      </c>
      <c r="N623" s="87">
        <v>-43.620013999999998</v>
      </c>
      <c r="O623" s="87">
        <v>-27.15513</v>
      </c>
      <c r="P623" s="87">
        <v>-25.78314</v>
      </c>
    </row>
    <row r="624" spans="2:16" x14ac:dyDescent="0.25">
      <c r="B624" s="87">
        <v>15760150000</v>
      </c>
      <c r="C624" s="87">
        <v>-6.5480856999999997</v>
      </c>
      <c r="D624" s="87">
        <v>-43.269114999999999</v>
      </c>
      <c r="E624" s="87">
        <v>-26.718236999999998</v>
      </c>
      <c r="F624" s="87">
        <v>-26.532820000000001</v>
      </c>
      <c r="L624" s="87">
        <v>15760150000</v>
      </c>
      <c r="M624" s="87">
        <v>-3.2952416000000002</v>
      </c>
      <c r="N624" s="87">
        <v>-42.873576999999997</v>
      </c>
      <c r="O624" s="87">
        <v>-25.879124000000001</v>
      </c>
      <c r="P624" s="87">
        <v>-27.466362</v>
      </c>
    </row>
    <row r="625" spans="2:16" x14ac:dyDescent="0.25">
      <c r="B625" s="87">
        <v>15840100000</v>
      </c>
      <c r="C625" s="87">
        <v>-5.7253265000000004</v>
      </c>
      <c r="D625" s="87">
        <v>-42.662182000000001</v>
      </c>
      <c r="E625" s="87">
        <v>-28.09252</v>
      </c>
      <c r="F625" s="87">
        <v>-25.520492999999998</v>
      </c>
      <c r="L625" s="87">
        <v>15840100000</v>
      </c>
      <c r="M625" s="87">
        <v>-2.4576476</v>
      </c>
      <c r="N625" s="87">
        <v>-42.226554999999998</v>
      </c>
      <c r="O625" s="87">
        <v>-24.639772000000001</v>
      </c>
      <c r="P625" s="87">
        <v>-28.894591999999999</v>
      </c>
    </row>
    <row r="626" spans="2:16" x14ac:dyDescent="0.25">
      <c r="B626" s="87">
        <v>15920050000</v>
      </c>
      <c r="C626" s="87">
        <v>-5.5810642000000001</v>
      </c>
      <c r="D626" s="87">
        <v>-42.309688999999999</v>
      </c>
      <c r="E626" s="87">
        <v>-29.173819000000002</v>
      </c>
      <c r="F626" s="87">
        <v>-24.751916999999999</v>
      </c>
      <c r="L626" s="87">
        <v>15920050000</v>
      </c>
      <c r="M626" s="87">
        <v>-2.3657040999999999</v>
      </c>
      <c r="N626" s="87">
        <v>-41.959862000000001</v>
      </c>
      <c r="O626" s="87">
        <v>-23.878592000000001</v>
      </c>
      <c r="P626" s="87">
        <v>-29.933128</v>
      </c>
    </row>
    <row r="627" spans="2:16" x14ac:dyDescent="0.25">
      <c r="B627" s="87">
        <v>16000000000</v>
      </c>
      <c r="C627" s="87">
        <v>-4.9091654</v>
      </c>
      <c r="D627" s="87">
        <v>-41.954044000000003</v>
      </c>
      <c r="E627" s="87">
        <v>-29.788077999999999</v>
      </c>
      <c r="F627" s="87">
        <v>-24.210713999999999</v>
      </c>
      <c r="L627" s="87">
        <v>16000000000</v>
      </c>
      <c r="M627" s="87">
        <v>-2.3390262000000002</v>
      </c>
      <c r="N627" s="87">
        <v>-41.770862999999999</v>
      </c>
      <c r="O627" s="87">
        <v>-23.296832999999999</v>
      </c>
      <c r="P627" s="87">
        <v>-30.576578000000001</v>
      </c>
    </row>
    <row r="628" spans="2:16" x14ac:dyDescent="0.25">
      <c r="B628" s="87" t="s">
        <v>21</v>
      </c>
      <c r="L628" s="87" t="s">
        <v>21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W205"/>
  <sheetViews>
    <sheetView workbookViewId="0">
      <selection activeCell="R1" sqref="R1"/>
    </sheetView>
  </sheetViews>
  <sheetFormatPr defaultRowHeight="15" x14ac:dyDescent="0.25"/>
  <cols>
    <col min="1" max="1" width="13.7109375" style="40" customWidth="1"/>
    <col min="2" max="2" width="11" style="25" bestFit="1" customWidth="1"/>
    <col min="3" max="3" width="2" style="26" customWidth="1"/>
    <col min="4" max="4" width="12.7109375" style="28" bestFit="1" customWidth="1"/>
    <col min="5" max="5" width="2" style="26" customWidth="1"/>
    <col min="6" max="6" width="8.28515625" style="25" bestFit="1" customWidth="1"/>
    <col min="7" max="7" width="2" style="26" customWidth="1"/>
    <col min="8" max="8" width="7.7109375" style="27" bestFit="1" customWidth="1"/>
    <col min="9" max="9" width="2" style="26" customWidth="1"/>
    <col min="10" max="10" width="7.5703125" style="25" bestFit="1" customWidth="1"/>
    <col min="11" max="11" width="13.7109375" style="40" customWidth="1"/>
    <col min="12" max="12" width="11" style="25" bestFit="1" customWidth="1"/>
    <col min="13" max="13" width="2" style="26" customWidth="1"/>
    <col min="14" max="14" width="7.28515625" style="25" bestFit="1" customWidth="1"/>
    <col min="15" max="15" width="2" style="26" customWidth="1"/>
    <col min="16" max="16" width="8.28515625" style="25" bestFit="1" customWidth="1"/>
    <col min="17" max="17" width="2" style="26" customWidth="1"/>
    <col min="18" max="18" width="7.5703125" style="27" bestFit="1" customWidth="1"/>
    <col min="19" max="19" width="2" style="26" customWidth="1"/>
    <col min="20" max="20" width="7.42578125" style="25" bestFit="1" customWidth="1"/>
    <col min="21" max="21" width="2" style="26" customWidth="1"/>
    <col min="23" max="16384" width="9.140625" style="3"/>
  </cols>
  <sheetData>
    <row r="1" spans="1:23" x14ac:dyDescent="0.25">
      <c r="B1" s="25" t="s">
        <v>0</v>
      </c>
      <c r="D1" s="42" t="str">
        <f>'CL &amp; Data'!C426</f>
        <v>LO Return Loss Log Mag(dB)</v>
      </c>
      <c r="E1" s="45"/>
      <c r="F1" s="42" t="str">
        <f>'CL &amp; Data'!D426</f>
        <v>LO-RF Isolation Log Mag(dB)</v>
      </c>
      <c r="G1" s="45"/>
      <c r="H1" s="42" t="str">
        <f>'CL &amp; Data'!E426</f>
        <v>LO-IF Isolation Log Mag(dB)</v>
      </c>
      <c r="I1" s="45"/>
      <c r="J1" s="42" t="str">
        <f>'CL &amp; Data'!F426</f>
        <v>RF-IF Isolation Log Mag(dB)</v>
      </c>
      <c r="L1" s="25" t="s">
        <v>0</v>
      </c>
      <c r="N1" s="44" t="str">
        <f>'CL &amp; Data'!M426</f>
        <v>LO Return Loss Log Mag(dB)</v>
      </c>
      <c r="O1" s="46"/>
      <c r="P1" s="44" t="str">
        <f>'CL &amp; Data'!N426</f>
        <v>LO-RF Isolation Log Mag(dB)</v>
      </c>
      <c r="Q1" s="46"/>
      <c r="R1" s="44" t="str">
        <f>'CL &amp; Data'!O426</f>
        <v>LO-IF Isolation Log Mag(dB)</v>
      </c>
      <c r="S1" s="46"/>
      <c r="T1" s="44" t="str">
        <f>'CL &amp; Data'!P426</f>
        <v>RF-IF Isolation Log Mag(dB)</v>
      </c>
    </row>
    <row r="2" spans="1:23" x14ac:dyDescent="0.25">
      <c r="A2" s="39" t="s">
        <v>106</v>
      </c>
      <c r="H2" s="25"/>
      <c r="K2" s="39" t="s">
        <v>107</v>
      </c>
      <c r="R2" s="25"/>
    </row>
    <row r="3" spans="1:23" s="22" customFormat="1" x14ac:dyDescent="0.25">
      <c r="A3" s="40"/>
      <c r="B3" s="29" t="s">
        <v>13</v>
      </c>
      <c r="C3" s="30"/>
      <c r="D3" s="29">
        <f>AVERAGE(D20:D148)</f>
        <v>-11.558046251937988</v>
      </c>
      <c r="E3" s="30"/>
      <c r="F3" s="29">
        <f>AVERAGE(F20:F148)</f>
        <v>-49.879887759689915</v>
      </c>
      <c r="G3" s="30"/>
      <c r="H3" s="29">
        <f>AVERAGE(H20:H148)</f>
        <v>-27.553706596899225</v>
      </c>
      <c r="I3" s="30"/>
      <c r="J3" s="29">
        <f>AVERAGE(J20:J148)</f>
        <v>-40.075702186046513</v>
      </c>
      <c r="K3" s="40"/>
      <c r="L3" s="29" t="s">
        <v>13</v>
      </c>
      <c r="M3" s="30"/>
      <c r="N3" s="29">
        <f>AVERAGE(N20:N148)</f>
        <v>-11.023899398759694</v>
      </c>
      <c r="O3" s="30"/>
      <c r="P3" s="29">
        <f>AVERAGE(P20:P148)</f>
        <v>-48.363931837209286</v>
      </c>
      <c r="Q3" s="30"/>
      <c r="R3" s="29">
        <f>AVERAGE(R20:R148)</f>
        <v>-39.928779658914728</v>
      </c>
      <c r="S3" s="30"/>
      <c r="T3" s="29">
        <f>AVERAGE(T20:T148)</f>
        <v>-27.508213418604658</v>
      </c>
      <c r="U3" s="30"/>
    </row>
    <row r="4" spans="1:23" x14ac:dyDescent="0.25">
      <c r="A4" s="51" t="s">
        <v>115</v>
      </c>
      <c r="H4" s="25"/>
      <c r="K4" s="51" t="s">
        <v>115</v>
      </c>
      <c r="R4" s="25"/>
    </row>
    <row r="5" spans="1:23" x14ac:dyDescent="0.25">
      <c r="A5" s="51" t="s">
        <v>202</v>
      </c>
      <c r="B5" s="6">
        <f>'CL &amp; Data'!B427/1000000000</f>
        <v>0.01</v>
      </c>
      <c r="D5" s="6">
        <f>'CL &amp; Data'!C427</f>
        <v>-2.947695</v>
      </c>
      <c r="F5" s="6">
        <f>'CL &amp; Data'!D427</f>
        <v>-83.090912000000003</v>
      </c>
      <c r="H5" s="6">
        <f>'CL &amp; Data'!E427</f>
        <v>-64.866637999999995</v>
      </c>
      <c r="J5" s="6">
        <f>'CL &amp; Data'!F427</f>
        <v>-75.191924999999998</v>
      </c>
      <c r="K5" s="51" t="s">
        <v>202</v>
      </c>
      <c r="L5" s="6">
        <f>'CL &amp; Data'!L427/1000000000</f>
        <v>0.01</v>
      </c>
      <c r="N5" s="6">
        <f>'CL &amp; Data'!M427</f>
        <v>2.5572244000000001E-2</v>
      </c>
      <c r="P5" s="6">
        <f>'CL &amp; Data'!N427</f>
        <v>-78.494713000000004</v>
      </c>
      <c r="R5" s="6">
        <f>'CL &amp; Data'!O427</f>
        <v>-75.635131999999999</v>
      </c>
      <c r="T5" s="6">
        <f>'CL &amp; Data'!P427</f>
        <v>-65.312820000000002</v>
      </c>
    </row>
    <row r="6" spans="1:23" x14ac:dyDescent="0.25">
      <c r="A6" s="51" t="s">
        <v>203</v>
      </c>
      <c r="B6" s="6">
        <f>'CL &amp; Data'!B428/1000000000</f>
        <v>8.9950000000000002E-2</v>
      </c>
      <c r="D6" s="6">
        <f>'CL &amp; Data'!C428</f>
        <v>-3.0924548999999999</v>
      </c>
      <c r="F6" s="6">
        <f>'CL &amp; Data'!D428</f>
        <v>-85.748795000000001</v>
      </c>
      <c r="H6" s="6">
        <f>'CL &amp; Data'!E428</f>
        <v>-57.562491999999999</v>
      </c>
      <c r="J6" s="6">
        <f>'CL &amp; Data'!F428</f>
        <v>-76.640366</v>
      </c>
      <c r="K6" s="51" t="s">
        <v>203</v>
      </c>
      <c r="L6" s="6">
        <f>'CL &amp; Data'!L428/1000000000</f>
        <v>8.9950000000000002E-2</v>
      </c>
      <c r="N6" s="6">
        <f>'CL &amp; Data'!M428</f>
        <v>1.5822038E-2</v>
      </c>
      <c r="P6" s="6">
        <f>'CL &amp; Data'!N428</f>
        <v>-82.049339000000003</v>
      </c>
      <c r="R6" s="6">
        <f>'CL &amp; Data'!O428</f>
        <v>-75.894774999999996</v>
      </c>
      <c r="T6" s="6">
        <f>'CL &amp; Data'!P428</f>
        <v>-58.412658999999998</v>
      </c>
    </row>
    <row r="7" spans="1:23" x14ac:dyDescent="0.25">
      <c r="B7" s="6">
        <f>'CL &amp; Data'!B429/1000000000</f>
        <v>0.1699</v>
      </c>
      <c r="D7" s="6">
        <f>'CL &amp; Data'!C429</f>
        <v>-3.2429800000000002</v>
      </c>
      <c r="F7" s="6">
        <f>'CL &amp; Data'!D429</f>
        <v>-87.385200999999995</v>
      </c>
      <c r="H7" s="6">
        <f>'CL &amp; Data'!E429</f>
        <v>-49.682518000000002</v>
      </c>
      <c r="J7" s="6">
        <f>'CL &amp; Data'!F429</f>
        <v>-77.009231999999997</v>
      </c>
      <c r="L7" s="6">
        <f>'CL &amp; Data'!L429/1000000000</f>
        <v>0.1699</v>
      </c>
      <c r="N7" s="6">
        <f>'CL &amp; Data'!M429</f>
        <v>2.2496074E-3</v>
      </c>
      <c r="P7" s="6">
        <f>'CL &amp; Data'!N429</f>
        <v>-84.999724999999998</v>
      </c>
      <c r="R7" s="6">
        <f>'CL &amp; Data'!O429</f>
        <v>-75.248535000000004</v>
      </c>
      <c r="T7" s="6">
        <f>'CL &amp; Data'!P429</f>
        <v>-50.601211999999997</v>
      </c>
    </row>
    <row r="8" spans="1:23" x14ac:dyDescent="0.25">
      <c r="B8" s="6">
        <f>'CL &amp; Data'!B430/1000000000</f>
        <v>0.24984999999999999</v>
      </c>
      <c r="D8" s="6">
        <f>'CL &amp; Data'!C430</f>
        <v>-3.3978920000000001</v>
      </c>
      <c r="F8" s="6">
        <f>'CL &amp; Data'!D430</f>
        <v>-90.389977000000002</v>
      </c>
      <c r="H8" s="6">
        <f>'CL &amp; Data'!E430</f>
        <v>-41.692207000000003</v>
      </c>
      <c r="J8" s="6">
        <f>'CL &amp; Data'!F430</f>
        <v>-77.416106999999997</v>
      </c>
      <c r="L8" s="6">
        <f>'CL &amp; Data'!L430/1000000000</f>
        <v>0.24984999999999999</v>
      </c>
      <c r="N8" s="6">
        <f>'CL &amp; Data'!M430</f>
        <v>-7.4228458000000002E-3</v>
      </c>
      <c r="P8" s="6">
        <f>'CL &amp; Data'!N430</f>
        <v>-87.974250999999995</v>
      </c>
      <c r="R8" s="6">
        <f>'CL &amp; Data'!O430</f>
        <v>-74.437209999999993</v>
      </c>
      <c r="T8" s="6">
        <f>'CL &amp; Data'!P430</f>
        <v>-42.590964999999997</v>
      </c>
      <c r="W8" s="32"/>
    </row>
    <row r="9" spans="1:23" x14ac:dyDescent="0.25">
      <c r="B9" s="6">
        <f>'CL &amp; Data'!B431/1000000000</f>
        <v>0.32979999999999998</v>
      </c>
      <c r="D9" s="6">
        <f>'CL &amp; Data'!C431</f>
        <v>-3.4957278000000001</v>
      </c>
      <c r="F9" s="6">
        <f>'CL &amp; Data'!D431</f>
        <v>-89.772696999999994</v>
      </c>
      <c r="H9" s="6">
        <f>'CL &amp; Data'!E431</f>
        <v>-37.465651999999999</v>
      </c>
      <c r="J9" s="6">
        <f>'CL &amp; Data'!F431</f>
        <v>-71.951035000000005</v>
      </c>
      <c r="L9" s="6">
        <f>'CL &amp; Data'!L431/1000000000</f>
        <v>0.32979999999999998</v>
      </c>
      <c r="N9" s="6">
        <f>'CL &amp; Data'!M431</f>
        <v>-9.7456816999999998E-3</v>
      </c>
      <c r="P9" s="6">
        <f>'CL &amp; Data'!N431</f>
        <v>-88.092772999999994</v>
      </c>
      <c r="R9" s="6">
        <f>'CL &amp; Data'!O431</f>
        <v>-70.201049999999995</v>
      </c>
      <c r="T9" s="6">
        <f>'CL &amp; Data'!P431</f>
        <v>-38.571959999999997</v>
      </c>
    </row>
    <row r="10" spans="1:23" x14ac:dyDescent="0.25">
      <c r="B10" s="6">
        <f>'CL &amp; Data'!B432/1000000000</f>
        <v>0.40975</v>
      </c>
      <c r="D10" s="6">
        <f>'CL &amp; Data'!C432</f>
        <v>-3.5333323000000001</v>
      </c>
      <c r="F10" s="6">
        <f>'CL &amp; Data'!D432</f>
        <v>-88.067443999999995</v>
      </c>
      <c r="H10" s="6">
        <f>'CL &amp; Data'!E432</f>
        <v>-35.362709000000002</v>
      </c>
      <c r="J10" s="6">
        <f>'CL &amp; Data'!F432</f>
        <v>-68.554916000000006</v>
      </c>
      <c r="L10" s="6">
        <f>'CL &amp; Data'!L432/1000000000</f>
        <v>0.40975</v>
      </c>
      <c r="N10" s="6">
        <f>'CL &amp; Data'!M432</f>
        <v>-1.9352452999999999E-2</v>
      </c>
      <c r="P10" s="6">
        <f>'CL &amp; Data'!N432</f>
        <v>-87.964561000000003</v>
      </c>
      <c r="R10" s="6">
        <f>'CL &amp; Data'!O432</f>
        <v>-68.168114000000003</v>
      </c>
      <c r="T10" s="6">
        <f>'CL &amp; Data'!P432</f>
        <v>-36.456840999999997</v>
      </c>
    </row>
    <row r="11" spans="1:23" x14ac:dyDescent="0.25">
      <c r="B11" s="6">
        <f>'CL &amp; Data'!B433/1000000000</f>
        <v>0.48970000000000002</v>
      </c>
      <c r="D11" s="6">
        <f>'CL &amp; Data'!C433</f>
        <v>-3.5205907999999999</v>
      </c>
      <c r="F11" s="6">
        <f>'CL &amp; Data'!D433</f>
        <v>-86.530754000000002</v>
      </c>
      <c r="H11" s="6">
        <f>'CL &amp; Data'!E433</f>
        <v>-35.031792000000003</v>
      </c>
      <c r="J11" s="6">
        <f>'CL &amp; Data'!F433</f>
        <v>-67.301688999999996</v>
      </c>
      <c r="L11" s="6">
        <f>'CL &amp; Data'!L433/1000000000</f>
        <v>0.48970000000000002</v>
      </c>
      <c r="N11" s="6">
        <f>'CL &amp; Data'!M433</f>
        <v>-2.5858506999999999E-2</v>
      </c>
      <c r="P11" s="6">
        <f>'CL &amp; Data'!N433</f>
        <v>-86.816513</v>
      </c>
      <c r="R11" s="6">
        <f>'CL &amp; Data'!O433</f>
        <v>-66.842369000000005</v>
      </c>
      <c r="T11" s="6">
        <f>'CL &amp; Data'!P433</f>
        <v>-35.822823</v>
      </c>
    </row>
    <row r="12" spans="1:23" x14ac:dyDescent="0.25">
      <c r="B12" s="6">
        <f>'CL &amp; Data'!B434/1000000000</f>
        <v>0.56964999999999999</v>
      </c>
      <c r="D12" s="6">
        <f>'CL &amp; Data'!C434</f>
        <v>-3.4964490000000001</v>
      </c>
      <c r="F12" s="6">
        <f>'CL &amp; Data'!D434</f>
        <v>-85.413856999999993</v>
      </c>
      <c r="H12" s="6">
        <f>'CL &amp; Data'!E434</f>
        <v>-35.223891999999999</v>
      </c>
      <c r="J12" s="6">
        <f>'CL &amp; Data'!F434</f>
        <v>-66.164589000000007</v>
      </c>
      <c r="L12" s="6">
        <f>'CL &amp; Data'!L434/1000000000</f>
        <v>0.56964999999999999</v>
      </c>
      <c r="N12" s="6">
        <f>'CL &amp; Data'!M434</f>
        <v>-2.484861E-2</v>
      </c>
      <c r="P12" s="6">
        <f>'CL &amp; Data'!N434</f>
        <v>-85.083350999999993</v>
      </c>
      <c r="R12" s="6">
        <f>'CL &amp; Data'!O434</f>
        <v>-65.656723</v>
      </c>
      <c r="T12" s="6">
        <f>'CL &amp; Data'!P434</f>
        <v>-36.081496999999999</v>
      </c>
    </row>
    <row r="13" spans="1:23" x14ac:dyDescent="0.25">
      <c r="B13" s="6">
        <f>'CL &amp; Data'!B435/1000000000</f>
        <v>0.64959999999999996</v>
      </c>
      <c r="D13" s="6">
        <f>'CL &amp; Data'!C435</f>
        <v>-3.4612761000000001</v>
      </c>
      <c r="F13" s="6">
        <f>'CL &amp; Data'!D435</f>
        <v>-81.917609999999996</v>
      </c>
      <c r="H13" s="6">
        <f>'CL &amp; Data'!E435</f>
        <v>-35.634399000000002</v>
      </c>
      <c r="J13" s="6">
        <f>'CL &amp; Data'!F435</f>
        <v>-63.962420999999999</v>
      </c>
      <c r="L13" s="6">
        <f>'CL &amp; Data'!L435/1000000000</f>
        <v>0.64959999999999996</v>
      </c>
      <c r="N13" s="6">
        <f>'CL &amp; Data'!M435</f>
        <v>-4.2681426000000001E-2</v>
      </c>
      <c r="P13" s="6">
        <f>'CL &amp; Data'!N435</f>
        <v>-82.661720000000003</v>
      </c>
      <c r="R13" s="6">
        <f>'CL &amp; Data'!O435</f>
        <v>-63.531089999999999</v>
      </c>
      <c r="T13" s="6">
        <f>'CL &amp; Data'!P435</f>
        <v>-36.433028999999998</v>
      </c>
    </row>
    <row r="14" spans="1:23" x14ac:dyDescent="0.25">
      <c r="B14" s="6">
        <f>'CL &amp; Data'!B436/1000000000</f>
        <v>0.72955000000000003</v>
      </c>
      <c r="D14" s="6">
        <f>'CL &amp; Data'!C436</f>
        <v>-3.4019181999999999</v>
      </c>
      <c r="F14" s="6">
        <f>'CL &amp; Data'!D436</f>
        <v>-78.878838000000002</v>
      </c>
      <c r="H14" s="6">
        <f>'CL &amp; Data'!E436</f>
        <v>-36.190196999999998</v>
      </c>
      <c r="J14" s="6">
        <f>'CL &amp; Data'!F436</f>
        <v>-61.297530999999999</v>
      </c>
      <c r="L14" s="6">
        <f>'CL &amp; Data'!L436/1000000000</f>
        <v>0.72955000000000003</v>
      </c>
      <c r="N14" s="6">
        <f>'CL &amp; Data'!M436</f>
        <v>-6.7522101000000001E-2</v>
      </c>
      <c r="P14" s="6">
        <f>'CL &amp; Data'!N436</f>
        <v>-79.640456999999998</v>
      </c>
      <c r="R14" s="6">
        <f>'CL &amp; Data'!O436</f>
        <v>-60.790619</v>
      </c>
      <c r="T14" s="6">
        <f>'CL &amp; Data'!P436</f>
        <v>-36.756324999999997</v>
      </c>
    </row>
    <row r="15" spans="1:23" x14ac:dyDescent="0.25">
      <c r="B15" s="6">
        <f>'CL &amp; Data'!B437/1000000000</f>
        <v>0.8095</v>
      </c>
      <c r="D15" s="6">
        <f>'CL &amp; Data'!C437</f>
        <v>-3.3617792</v>
      </c>
      <c r="F15" s="6">
        <f>'CL &amp; Data'!D437</f>
        <v>-76.874320999999995</v>
      </c>
      <c r="H15" s="6">
        <f>'CL &amp; Data'!E437</f>
        <v>-36.607543999999997</v>
      </c>
      <c r="J15" s="6">
        <f>'CL &amp; Data'!F437</f>
        <v>-58.340584</v>
      </c>
      <c r="L15" s="6">
        <f>'CL &amp; Data'!L437/1000000000</f>
        <v>0.8095</v>
      </c>
      <c r="N15" s="6">
        <f>'CL &amp; Data'!M437</f>
        <v>-7.8890352999999996E-2</v>
      </c>
      <c r="P15" s="6">
        <f>'CL &amp; Data'!N437</f>
        <v>-76.674369999999996</v>
      </c>
      <c r="R15" s="6">
        <f>'CL &amp; Data'!O437</f>
        <v>-57.530563000000001</v>
      </c>
      <c r="T15" s="6">
        <f>'CL &amp; Data'!P437</f>
        <v>-37.004196</v>
      </c>
    </row>
    <row r="16" spans="1:23" x14ac:dyDescent="0.25">
      <c r="B16" s="6">
        <f>'CL &amp; Data'!B438/1000000000</f>
        <v>0.88944999999999996</v>
      </c>
      <c r="D16" s="6">
        <f>'CL &amp; Data'!C438</f>
        <v>-3.3454814000000002</v>
      </c>
      <c r="F16" s="6">
        <f>'CL &amp; Data'!D438</f>
        <v>-74.997840999999994</v>
      </c>
      <c r="H16" s="6">
        <f>'CL &amp; Data'!E438</f>
        <v>-36.805298000000001</v>
      </c>
      <c r="J16" s="6">
        <f>'CL &amp; Data'!F438</f>
        <v>-55.188460999999997</v>
      </c>
      <c r="L16" s="6">
        <f>'CL &amp; Data'!L438/1000000000</f>
        <v>0.88944999999999996</v>
      </c>
      <c r="N16" s="6">
        <f>'CL &amp; Data'!M438</f>
        <v>-0.10938808</v>
      </c>
      <c r="P16" s="6">
        <f>'CL &amp; Data'!N438</f>
        <v>-74.839516000000003</v>
      </c>
      <c r="R16" s="6">
        <f>'CL &amp; Data'!O438</f>
        <v>-53.902889000000002</v>
      </c>
      <c r="T16" s="6">
        <f>'CL &amp; Data'!P438</f>
        <v>-37.151611000000003</v>
      </c>
    </row>
    <row r="17" spans="2:20" x14ac:dyDescent="0.25">
      <c r="B17" s="6">
        <f>'CL &amp; Data'!B439/1000000000</f>
        <v>0.96940000000000004</v>
      </c>
      <c r="D17" s="6">
        <f>'CL &amp; Data'!C439</f>
        <v>-3.3380744</v>
      </c>
      <c r="F17" s="6">
        <f>'CL &amp; Data'!D439</f>
        <v>-73.955528000000001</v>
      </c>
      <c r="H17" s="6">
        <f>'CL &amp; Data'!E439</f>
        <v>-36.921021000000003</v>
      </c>
      <c r="J17" s="6">
        <f>'CL &amp; Data'!F439</f>
        <v>-52.324772000000003</v>
      </c>
      <c r="L17" s="6">
        <f>'CL &amp; Data'!L439/1000000000</f>
        <v>0.96940000000000004</v>
      </c>
      <c r="N17" s="6">
        <f>'CL &amp; Data'!M439</f>
        <v>-0.17511061</v>
      </c>
      <c r="P17" s="6">
        <f>'CL &amp; Data'!N439</f>
        <v>-74.510627999999997</v>
      </c>
      <c r="R17" s="6">
        <f>'CL &amp; Data'!O439</f>
        <v>-50.601039999999998</v>
      </c>
      <c r="T17" s="6">
        <f>'CL &amp; Data'!P439</f>
        <v>-37.207520000000002</v>
      </c>
    </row>
    <row r="18" spans="2:20" x14ac:dyDescent="0.25">
      <c r="B18" s="6">
        <f>'CL &amp; Data'!B440/1000000000</f>
        <v>1.04935</v>
      </c>
      <c r="D18" s="6">
        <f>'CL &amp; Data'!C440</f>
        <v>-3.3559542000000002</v>
      </c>
      <c r="F18" s="6">
        <f>'CL &amp; Data'!D440</f>
        <v>-73.670715000000001</v>
      </c>
      <c r="H18" s="6">
        <f>'CL &amp; Data'!E440</f>
        <v>-36.979458000000001</v>
      </c>
      <c r="J18" s="6">
        <f>'CL &amp; Data'!F440</f>
        <v>-49.419528999999997</v>
      </c>
      <c r="L18" s="6">
        <f>'CL &amp; Data'!L440/1000000000</f>
        <v>1.04935</v>
      </c>
      <c r="N18" s="6">
        <f>'CL &amp; Data'!M440</f>
        <v>-0.23393348</v>
      </c>
      <c r="P18" s="6">
        <f>'CL &amp; Data'!N440</f>
        <v>-74.436378000000005</v>
      </c>
      <c r="R18" s="6">
        <f>'CL &amp; Data'!O440</f>
        <v>-47.994273999999997</v>
      </c>
      <c r="T18" s="6">
        <f>'CL &amp; Data'!P440</f>
        <v>-37.356171000000003</v>
      </c>
    </row>
    <row r="19" spans="2:20" x14ac:dyDescent="0.25">
      <c r="B19" s="6">
        <f>'CL &amp; Data'!B441/1000000000</f>
        <v>1.1293</v>
      </c>
      <c r="D19" s="6">
        <f>'CL &amp; Data'!C441</f>
        <v>-3.4500036000000001</v>
      </c>
      <c r="F19" s="6">
        <f>'CL &amp; Data'!D441</f>
        <v>-73.624695000000003</v>
      </c>
      <c r="H19" s="6">
        <f>'CL &amp; Data'!E441</f>
        <v>-36.980831000000002</v>
      </c>
      <c r="J19" s="6">
        <f>'CL &amp; Data'!F441</f>
        <v>-46.635426000000002</v>
      </c>
      <c r="L19" s="6">
        <f>'CL &amp; Data'!L441/1000000000</f>
        <v>1.1293</v>
      </c>
      <c r="N19" s="6">
        <f>'CL &amp; Data'!M441</f>
        <v>-0.30563706000000002</v>
      </c>
      <c r="P19" s="6">
        <f>'CL &amp; Data'!N441</f>
        <v>-73.803268000000003</v>
      </c>
      <c r="R19" s="6">
        <f>'CL &amp; Data'!O441</f>
        <v>-45.555534000000002</v>
      </c>
      <c r="T19" s="6">
        <f>'CL &amp; Data'!P441</f>
        <v>-37.401038999999997</v>
      </c>
    </row>
    <row r="20" spans="2:20" x14ac:dyDescent="0.25">
      <c r="B20" s="6">
        <f>'CL &amp; Data'!B442/1000000000</f>
        <v>1.2092499999999999</v>
      </c>
      <c r="D20" s="6">
        <f>'CL &amp; Data'!C442</f>
        <v>-3.5562885</v>
      </c>
      <c r="F20" s="6">
        <f>'CL &amp; Data'!D442</f>
        <v>-73.652541999999997</v>
      </c>
      <c r="H20" s="6">
        <f>'CL &amp; Data'!E442</f>
        <v>-37.096133999999999</v>
      </c>
      <c r="J20" s="6">
        <f>'CL &amp; Data'!F442</f>
        <v>-44.004089</v>
      </c>
      <c r="L20" s="6">
        <f>'CL &amp; Data'!L442/1000000000</f>
        <v>1.2092499999999999</v>
      </c>
      <c r="N20" s="6">
        <f>'CL &amp; Data'!M442</f>
        <v>-0.45452827000000001</v>
      </c>
      <c r="P20" s="6">
        <f>'CL &amp; Data'!N442</f>
        <v>-73.174132999999998</v>
      </c>
      <c r="R20" s="6">
        <f>'CL &amp; Data'!O442</f>
        <v>-43.246056000000003</v>
      </c>
      <c r="T20" s="6">
        <f>'CL &amp; Data'!P442</f>
        <v>-37.543529999999997</v>
      </c>
    </row>
    <row r="21" spans="2:20" x14ac:dyDescent="0.25">
      <c r="B21" s="6">
        <f>'CL &amp; Data'!B443/1000000000</f>
        <v>1.2891999999999999</v>
      </c>
      <c r="D21" s="6">
        <f>'CL &amp; Data'!C443</f>
        <v>-3.6649281999999999</v>
      </c>
      <c r="F21" s="6">
        <f>'CL &amp; Data'!D443</f>
        <v>-73.374283000000005</v>
      </c>
      <c r="H21" s="6">
        <f>'CL &amp; Data'!E443</f>
        <v>-37.601832999999999</v>
      </c>
      <c r="J21" s="6">
        <f>'CL &amp; Data'!F443</f>
        <v>-41.449328999999999</v>
      </c>
      <c r="L21" s="6">
        <f>'CL &amp; Data'!L443/1000000000</f>
        <v>1.2891999999999999</v>
      </c>
      <c r="N21" s="6">
        <f>'CL &amp; Data'!M443</f>
        <v>-0.63252680999999999</v>
      </c>
      <c r="P21" s="6">
        <f>'CL &amp; Data'!N443</f>
        <v>-71.799972999999994</v>
      </c>
      <c r="R21" s="6">
        <f>'CL &amp; Data'!O443</f>
        <v>-41.324581000000002</v>
      </c>
      <c r="T21" s="6">
        <f>'CL &amp; Data'!P443</f>
        <v>-37.927146999999998</v>
      </c>
    </row>
    <row r="22" spans="2:20" x14ac:dyDescent="0.25">
      <c r="B22" s="6">
        <f>'CL &amp; Data'!B444/1000000000</f>
        <v>1.3691500000000001</v>
      </c>
      <c r="D22" s="6">
        <f>'CL &amp; Data'!C444</f>
        <v>-3.8125520000000002</v>
      </c>
      <c r="F22" s="6">
        <f>'CL &amp; Data'!D444</f>
        <v>-72.813698000000002</v>
      </c>
      <c r="H22" s="6">
        <f>'CL &amp; Data'!E444</f>
        <v>-38.559184999999999</v>
      </c>
      <c r="J22" s="6">
        <f>'CL &amp; Data'!F444</f>
        <v>-39.312945999999997</v>
      </c>
      <c r="L22" s="6">
        <f>'CL &amp; Data'!L444/1000000000</f>
        <v>1.3691500000000001</v>
      </c>
      <c r="N22" s="6">
        <f>'CL &amp; Data'!M444</f>
        <v>-0.80187976000000005</v>
      </c>
      <c r="P22" s="6">
        <f>'CL &amp; Data'!N444</f>
        <v>-69.936081000000001</v>
      </c>
      <c r="R22" s="6">
        <f>'CL &amp; Data'!O444</f>
        <v>-39.599772999999999</v>
      </c>
      <c r="T22" s="6">
        <f>'CL &amp; Data'!P444</f>
        <v>-38.644832999999998</v>
      </c>
    </row>
    <row r="23" spans="2:20" x14ac:dyDescent="0.25">
      <c r="B23" s="6">
        <f>'CL &amp; Data'!B445/1000000000</f>
        <v>1.4491000000000001</v>
      </c>
      <c r="D23" s="6">
        <f>'CL &amp; Data'!C445</f>
        <v>-3.9908456999999999</v>
      </c>
      <c r="F23" s="6">
        <f>'CL &amp; Data'!D445</f>
        <v>-72.266075000000001</v>
      </c>
      <c r="H23" s="6">
        <f>'CL &amp; Data'!E445</f>
        <v>-39.900517000000001</v>
      </c>
      <c r="J23" s="6">
        <f>'CL &amp; Data'!F445</f>
        <v>-38.064734999999999</v>
      </c>
      <c r="L23" s="6">
        <f>'CL &amp; Data'!L445/1000000000</f>
        <v>1.4491000000000001</v>
      </c>
      <c r="N23" s="6">
        <f>'CL &amp; Data'!M445</f>
        <v>-1.0216944999999999</v>
      </c>
      <c r="P23" s="6">
        <f>'CL &amp; Data'!N445</f>
        <v>-68.086639000000005</v>
      </c>
      <c r="R23" s="6">
        <f>'CL &amp; Data'!O445</f>
        <v>-38.175334999999997</v>
      </c>
      <c r="T23" s="6">
        <f>'CL &amp; Data'!P445</f>
        <v>-39.783034999999998</v>
      </c>
    </row>
    <row r="24" spans="2:20" x14ac:dyDescent="0.25">
      <c r="B24" s="6">
        <f>'CL &amp; Data'!B446/1000000000</f>
        <v>1.52905</v>
      </c>
      <c r="D24" s="6">
        <f>'CL &amp; Data'!C446</f>
        <v>-4.1087518000000003</v>
      </c>
      <c r="F24" s="6">
        <f>'CL &amp; Data'!D446</f>
        <v>-71.888183999999995</v>
      </c>
      <c r="H24" s="6">
        <f>'CL &amp; Data'!E446</f>
        <v>-41.568916000000002</v>
      </c>
      <c r="J24" s="6">
        <f>'CL &amp; Data'!F446</f>
        <v>-37.118183000000002</v>
      </c>
      <c r="L24" s="6">
        <f>'CL &amp; Data'!L446/1000000000</f>
        <v>1.52905</v>
      </c>
      <c r="N24" s="6">
        <f>'CL &amp; Data'!M446</f>
        <v>-1.2885542000000001</v>
      </c>
      <c r="P24" s="6">
        <f>'CL &amp; Data'!N446</f>
        <v>-66.595337000000001</v>
      </c>
      <c r="R24" s="6">
        <f>'CL &amp; Data'!O446</f>
        <v>-37.046005000000001</v>
      </c>
      <c r="T24" s="6">
        <f>'CL &amp; Data'!P446</f>
        <v>-41.551273000000002</v>
      </c>
    </row>
    <row r="25" spans="2:20" x14ac:dyDescent="0.25">
      <c r="B25" s="6">
        <f>'CL &amp; Data'!B447/1000000000</f>
        <v>1.609</v>
      </c>
      <c r="D25" s="6">
        <f>'CL &amp; Data'!C447</f>
        <v>-4.2126264999999998</v>
      </c>
      <c r="F25" s="6">
        <f>'CL &amp; Data'!D447</f>
        <v>-70.792023</v>
      </c>
      <c r="H25" s="6">
        <f>'CL &amp; Data'!E447</f>
        <v>-43.641727000000003</v>
      </c>
      <c r="J25" s="6">
        <f>'CL &amp; Data'!F447</f>
        <v>-36.257747999999999</v>
      </c>
      <c r="L25" s="6">
        <f>'CL &amp; Data'!L447/1000000000</f>
        <v>1.609</v>
      </c>
      <c r="N25" s="6">
        <f>'CL &amp; Data'!M447</f>
        <v>-1.5051167999999999</v>
      </c>
      <c r="P25" s="6">
        <f>'CL &amp; Data'!N447</f>
        <v>-66.002646999999996</v>
      </c>
      <c r="R25" s="6">
        <f>'CL &amp; Data'!O447</f>
        <v>-36.203049</v>
      </c>
      <c r="T25" s="6">
        <f>'CL &amp; Data'!P447</f>
        <v>-43.777099999999997</v>
      </c>
    </row>
    <row r="26" spans="2:20" x14ac:dyDescent="0.25">
      <c r="B26" s="6">
        <f>'CL &amp; Data'!B448/1000000000</f>
        <v>1.68895</v>
      </c>
      <c r="D26" s="6">
        <f>'CL &amp; Data'!C448</f>
        <v>-4.3685359999999998</v>
      </c>
      <c r="F26" s="6">
        <f>'CL &amp; Data'!D448</f>
        <v>-69.299271000000005</v>
      </c>
      <c r="H26" s="6">
        <f>'CL &amp; Data'!E448</f>
        <v>-46.397503</v>
      </c>
      <c r="J26" s="6">
        <f>'CL &amp; Data'!F448</f>
        <v>-35.550891999999997</v>
      </c>
      <c r="L26" s="6">
        <f>'CL &amp; Data'!L448/1000000000</f>
        <v>1.68895</v>
      </c>
      <c r="N26" s="6">
        <f>'CL &amp; Data'!M448</f>
        <v>-1.7069409</v>
      </c>
      <c r="P26" s="6">
        <f>'CL &amp; Data'!N448</f>
        <v>-65.716399999999993</v>
      </c>
      <c r="R26" s="6">
        <f>'CL &amp; Data'!O448</f>
        <v>-35.497962999999999</v>
      </c>
      <c r="T26" s="6">
        <f>'CL &amp; Data'!P448</f>
        <v>-46.743309000000004</v>
      </c>
    </row>
    <row r="27" spans="2:20" x14ac:dyDescent="0.25">
      <c r="B27" s="6">
        <f>'CL &amp; Data'!B449/1000000000</f>
        <v>1.7688999999999999</v>
      </c>
      <c r="D27" s="6">
        <f>'CL &amp; Data'!C449</f>
        <v>-4.5035229000000001</v>
      </c>
      <c r="F27" s="6">
        <f>'CL &amp; Data'!D449</f>
        <v>-67.400702999999993</v>
      </c>
      <c r="H27" s="6">
        <f>'CL &amp; Data'!E449</f>
        <v>-50.118141000000001</v>
      </c>
      <c r="J27" s="6">
        <f>'CL &amp; Data'!F449</f>
        <v>-34.969729999999998</v>
      </c>
      <c r="L27" s="6">
        <f>'CL &amp; Data'!L449/1000000000</f>
        <v>1.7688999999999999</v>
      </c>
      <c r="N27" s="6">
        <f>'CL &amp; Data'!M449</f>
        <v>-1.9523416</v>
      </c>
      <c r="P27" s="6">
        <f>'CL &amp; Data'!N449</f>
        <v>-65.362564000000006</v>
      </c>
      <c r="R27" s="6">
        <f>'CL &amp; Data'!O449</f>
        <v>-34.918087</v>
      </c>
      <c r="T27" s="6">
        <f>'CL &amp; Data'!P449</f>
        <v>-50.195113999999997</v>
      </c>
    </row>
    <row r="28" spans="2:20" x14ac:dyDescent="0.25">
      <c r="B28" s="6">
        <f>'CL &amp; Data'!B450/1000000000</f>
        <v>1.8488500000000001</v>
      </c>
      <c r="D28" s="6">
        <f>'CL &amp; Data'!C450</f>
        <v>-4.5613618000000002</v>
      </c>
      <c r="F28" s="6">
        <f>'CL &amp; Data'!D450</f>
        <v>-65.497405999999998</v>
      </c>
      <c r="H28" s="6">
        <f>'CL &amp; Data'!E450</f>
        <v>-55.484820999999997</v>
      </c>
      <c r="J28" s="6">
        <f>'CL &amp; Data'!F450</f>
        <v>-34.434562999999997</v>
      </c>
      <c r="L28" s="6">
        <f>'CL &amp; Data'!L450/1000000000</f>
        <v>1.8488500000000001</v>
      </c>
      <c r="N28" s="6">
        <f>'CL &amp; Data'!M450</f>
        <v>-2.1736917</v>
      </c>
      <c r="P28" s="6">
        <f>'CL &amp; Data'!N450</f>
        <v>-65.430533999999994</v>
      </c>
      <c r="R28" s="6">
        <f>'CL &amp; Data'!O450</f>
        <v>-34.325623</v>
      </c>
      <c r="T28" s="6">
        <f>'CL &amp; Data'!P450</f>
        <v>-54.368186999999999</v>
      </c>
    </row>
    <row r="29" spans="2:20" x14ac:dyDescent="0.25">
      <c r="B29" s="6">
        <f>'CL &amp; Data'!B451/1000000000</f>
        <v>1.9288000000000001</v>
      </c>
      <c r="D29" s="6">
        <f>'CL &amp; Data'!C451</f>
        <v>-4.6604270999999997</v>
      </c>
      <c r="F29" s="6">
        <f>'CL &amp; Data'!D451</f>
        <v>-63.332904999999997</v>
      </c>
      <c r="H29" s="6">
        <f>'CL &amp; Data'!E451</f>
        <v>-57.673076999999999</v>
      </c>
      <c r="J29" s="6">
        <f>'CL &amp; Data'!F451</f>
        <v>-33.908259999999999</v>
      </c>
      <c r="L29" s="6">
        <f>'CL &amp; Data'!L451/1000000000</f>
        <v>1.9288000000000001</v>
      </c>
      <c r="N29" s="6">
        <f>'CL &amp; Data'!M451</f>
        <v>-2.3334359999999998</v>
      </c>
      <c r="P29" s="6">
        <f>'CL &amp; Data'!N451</f>
        <v>-65.308357000000001</v>
      </c>
      <c r="R29" s="6">
        <f>'CL &amp; Data'!O451</f>
        <v>-33.740890999999998</v>
      </c>
      <c r="T29" s="6">
        <f>'CL &amp; Data'!P451</f>
        <v>-56.509112999999999</v>
      </c>
    </row>
    <row r="30" spans="2:20" x14ac:dyDescent="0.25">
      <c r="B30" s="6">
        <f>'CL &amp; Data'!B452/1000000000</f>
        <v>2.00875</v>
      </c>
      <c r="D30" s="6">
        <f>'CL &amp; Data'!C452</f>
        <v>-4.8053464999999997</v>
      </c>
      <c r="F30" s="6">
        <f>'CL &amp; Data'!D452</f>
        <v>-61.555813000000001</v>
      </c>
      <c r="H30" s="6">
        <f>'CL &amp; Data'!E452</f>
        <v>-58.611052999999998</v>
      </c>
      <c r="J30" s="6">
        <f>'CL &amp; Data'!F452</f>
        <v>-33.441631000000001</v>
      </c>
      <c r="L30" s="6">
        <f>'CL &amp; Data'!L452/1000000000</f>
        <v>2.00875</v>
      </c>
      <c r="N30" s="6">
        <f>'CL &amp; Data'!M452</f>
        <v>-2.5455698999999998</v>
      </c>
      <c r="P30" s="6">
        <f>'CL &amp; Data'!N452</f>
        <v>-64.361464999999995</v>
      </c>
      <c r="R30" s="6">
        <f>'CL &amp; Data'!O452</f>
        <v>-33.259490999999997</v>
      </c>
      <c r="T30" s="6">
        <f>'CL &amp; Data'!P452</f>
        <v>-57.083412000000003</v>
      </c>
    </row>
    <row r="31" spans="2:20" x14ac:dyDescent="0.25">
      <c r="B31" s="6">
        <f>'CL &amp; Data'!B453/1000000000</f>
        <v>2.0886999999999998</v>
      </c>
      <c r="D31" s="6">
        <f>'CL &amp; Data'!C453</f>
        <v>-4.8865743000000004</v>
      </c>
      <c r="F31" s="6">
        <f>'CL &amp; Data'!D453</f>
        <v>-59.953856999999999</v>
      </c>
      <c r="H31" s="6">
        <f>'CL &amp; Data'!E453</f>
        <v>-57.840480999999997</v>
      </c>
      <c r="J31" s="6">
        <f>'CL &amp; Data'!F453</f>
        <v>-33.105877</v>
      </c>
      <c r="L31" s="6">
        <f>'CL &amp; Data'!L453/1000000000</f>
        <v>2.0886999999999998</v>
      </c>
      <c r="N31" s="6">
        <f>'CL &amp; Data'!M453</f>
        <v>-2.8014112</v>
      </c>
      <c r="P31" s="6">
        <f>'CL &amp; Data'!N453</f>
        <v>-62.724873000000002</v>
      </c>
      <c r="R31" s="6">
        <f>'CL &amp; Data'!O453</f>
        <v>-32.858074000000002</v>
      </c>
      <c r="T31" s="6">
        <f>'CL &amp; Data'!P453</f>
        <v>-55.992634000000002</v>
      </c>
    </row>
    <row r="32" spans="2:20" x14ac:dyDescent="0.25">
      <c r="B32" s="6">
        <f>'CL &amp; Data'!B454/1000000000</f>
        <v>2.16865</v>
      </c>
      <c r="D32" s="6">
        <f>'CL &amp; Data'!C454</f>
        <v>-4.9499659999999999</v>
      </c>
      <c r="F32" s="6">
        <f>'CL &amp; Data'!D454</f>
        <v>-58.47625</v>
      </c>
      <c r="H32" s="6">
        <f>'CL &amp; Data'!E454</f>
        <v>-55.633938000000001</v>
      </c>
      <c r="J32" s="6">
        <f>'CL &amp; Data'!F454</f>
        <v>-32.861030999999997</v>
      </c>
      <c r="L32" s="6">
        <f>'CL &amp; Data'!L454/1000000000</f>
        <v>2.16865</v>
      </c>
      <c r="N32" s="6">
        <f>'CL &amp; Data'!M454</f>
        <v>-3.0134318000000002</v>
      </c>
      <c r="P32" s="6">
        <f>'CL &amp; Data'!N454</f>
        <v>-61.013083999999999</v>
      </c>
      <c r="R32" s="6">
        <f>'CL &amp; Data'!O454</f>
        <v>-32.521152000000001</v>
      </c>
      <c r="T32" s="6">
        <f>'CL &amp; Data'!P454</f>
        <v>-54.052588999999998</v>
      </c>
    </row>
    <row r="33" spans="2:20" x14ac:dyDescent="0.25">
      <c r="B33" s="6">
        <f>'CL &amp; Data'!B455/1000000000</f>
        <v>2.2486000000000002</v>
      </c>
      <c r="D33" s="6">
        <f>'CL &amp; Data'!C455</f>
        <v>-5.0953087999999997</v>
      </c>
      <c r="F33" s="6">
        <f>'CL &amp; Data'!D455</f>
        <v>-57.022433999999997</v>
      </c>
      <c r="H33" s="6">
        <f>'CL &amp; Data'!E455</f>
        <v>-51.071021999999999</v>
      </c>
      <c r="J33" s="6">
        <f>'CL &amp; Data'!F455</f>
        <v>-32.737037999999998</v>
      </c>
      <c r="L33" s="6">
        <f>'CL &amp; Data'!L455/1000000000</f>
        <v>2.2486000000000002</v>
      </c>
      <c r="N33" s="6">
        <f>'CL &amp; Data'!M455</f>
        <v>-3.232856</v>
      </c>
      <c r="P33" s="6">
        <f>'CL &amp; Data'!N455</f>
        <v>-59.187229000000002</v>
      </c>
      <c r="R33" s="6">
        <f>'CL &amp; Data'!O455</f>
        <v>-32.308556000000003</v>
      </c>
      <c r="T33" s="6">
        <f>'CL &amp; Data'!P455</f>
        <v>-50.988067999999998</v>
      </c>
    </row>
    <row r="34" spans="2:20" x14ac:dyDescent="0.25">
      <c r="B34" s="6">
        <f>'CL &amp; Data'!B456/1000000000</f>
        <v>2.3285499999999999</v>
      </c>
      <c r="D34" s="6">
        <f>'CL &amp; Data'!C456</f>
        <v>-5.2118520999999998</v>
      </c>
      <c r="F34" s="6">
        <f>'CL &amp; Data'!D456</f>
        <v>-55.754181000000003</v>
      </c>
      <c r="H34" s="6">
        <f>'CL &amp; Data'!E456</f>
        <v>-48.79945</v>
      </c>
      <c r="J34" s="6">
        <f>'CL &amp; Data'!F456</f>
        <v>-32.576096</v>
      </c>
      <c r="L34" s="6">
        <f>'CL &amp; Data'!L456/1000000000</f>
        <v>2.3285499999999999</v>
      </c>
      <c r="N34" s="6">
        <f>'CL &amp; Data'!M456</f>
        <v>-3.5285163000000002</v>
      </c>
      <c r="P34" s="6">
        <f>'CL &amp; Data'!N456</f>
        <v>-57.611851000000001</v>
      </c>
      <c r="R34" s="6">
        <f>'CL &amp; Data'!O456</f>
        <v>-32.118895999999999</v>
      </c>
      <c r="T34" s="6">
        <f>'CL &amp; Data'!P456</f>
        <v>-48.938949999999998</v>
      </c>
    </row>
    <row r="35" spans="2:20" x14ac:dyDescent="0.25">
      <c r="B35" s="6">
        <f>'CL &amp; Data'!B457/1000000000</f>
        <v>2.4085000000000001</v>
      </c>
      <c r="D35" s="6">
        <f>'CL &amp; Data'!C457</f>
        <v>-5.2560286999999999</v>
      </c>
      <c r="F35" s="6">
        <f>'CL &amp; Data'!D457</f>
        <v>-54.665730000000003</v>
      </c>
      <c r="H35" s="6">
        <f>'CL &amp; Data'!E457</f>
        <v>-46.826644999999999</v>
      </c>
      <c r="J35" s="6">
        <f>'CL &amp; Data'!F457</f>
        <v>-32.385936999999998</v>
      </c>
      <c r="L35" s="6">
        <f>'CL &amp; Data'!L457/1000000000</f>
        <v>2.4085000000000001</v>
      </c>
      <c r="N35" s="6">
        <f>'CL &amp; Data'!M457</f>
        <v>-3.8210229999999998</v>
      </c>
      <c r="P35" s="6">
        <f>'CL &amp; Data'!N457</f>
        <v>-56.218063000000001</v>
      </c>
      <c r="R35" s="6">
        <f>'CL &amp; Data'!O457</f>
        <v>-31.924271000000001</v>
      </c>
      <c r="T35" s="6">
        <f>'CL &amp; Data'!P457</f>
        <v>-47.247601000000003</v>
      </c>
    </row>
    <row r="36" spans="2:20" x14ac:dyDescent="0.25">
      <c r="B36" s="6">
        <f>'CL &amp; Data'!B458/1000000000</f>
        <v>2.4884499999999998</v>
      </c>
      <c r="D36" s="6">
        <f>'CL &amp; Data'!C458</f>
        <v>-5.3401546</v>
      </c>
      <c r="F36" s="6">
        <f>'CL &amp; Data'!D458</f>
        <v>-53.936805999999997</v>
      </c>
      <c r="H36" s="6">
        <f>'CL &amp; Data'!E458</f>
        <v>-45.511142999999997</v>
      </c>
      <c r="J36" s="6">
        <f>'CL &amp; Data'!F458</f>
        <v>-32.090828000000002</v>
      </c>
      <c r="L36" s="6">
        <f>'CL &amp; Data'!L458/1000000000</f>
        <v>2.4884499999999998</v>
      </c>
      <c r="N36" s="6">
        <f>'CL &amp; Data'!M458</f>
        <v>-4.0698775999999999</v>
      </c>
      <c r="P36" s="6">
        <f>'CL &amp; Data'!N458</f>
        <v>-55.187328000000001</v>
      </c>
      <c r="R36" s="6">
        <f>'CL &amp; Data'!O458</f>
        <v>-31.800840000000001</v>
      </c>
      <c r="T36" s="6">
        <f>'CL &amp; Data'!P458</f>
        <v>-45.842953000000001</v>
      </c>
    </row>
    <row r="37" spans="2:20" x14ac:dyDescent="0.25">
      <c r="B37" s="6">
        <f>'CL &amp; Data'!B459/1000000000</f>
        <v>2.5684</v>
      </c>
      <c r="D37" s="6">
        <f>'CL &amp; Data'!C459</f>
        <v>-5.4645790999999999</v>
      </c>
      <c r="F37" s="6">
        <f>'CL &amp; Data'!D459</f>
        <v>-53.459029999999998</v>
      </c>
      <c r="H37" s="6">
        <f>'CL &amp; Data'!E459</f>
        <v>-44.076847000000001</v>
      </c>
      <c r="J37" s="6">
        <f>'CL &amp; Data'!F459</f>
        <v>-31.901539</v>
      </c>
      <c r="L37" s="6">
        <f>'CL &amp; Data'!L459/1000000000</f>
        <v>2.5684</v>
      </c>
      <c r="N37" s="6">
        <f>'CL &amp; Data'!M459</f>
        <v>-4.3780956</v>
      </c>
      <c r="P37" s="6">
        <f>'CL &amp; Data'!N459</f>
        <v>-54.341763</v>
      </c>
      <c r="R37" s="6">
        <f>'CL &amp; Data'!O459</f>
        <v>-31.691839000000002</v>
      </c>
      <c r="T37" s="6">
        <f>'CL &amp; Data'!P459</f>
        <v>-44.306418999999998</v>
      </c>
    </row>
    <row r="38" spans="2:20" x14ac:dyDescent="0.25">
      <c r="B38" s="6">
        <f>'CL &amp; Data'!B460/1000000000</f>
        <v>2.6483500000000002</v>
      </c>
      <c r="D38" s="6">
        <f>'CL &amp; Data'!C460</f>
        <v>-5.5033069000000001</v>
      </c>
      <c r="F38" s="6">
        <f>'CL &amp; Data'!D460</f>
        <v>-53.077930000000002</v>
      </c>
      <c r="H38" s="6">
        <f>'CL &amp; Data'!E460</f>
        <v>-42.542178999999997</v>
      </c>
      <c r="J38" s="6">
        <f>'CL &amp; Data'!F460</f>
        <v>-31.774204000000001</v>
      </c>
      <c r="L38" s="6">
        <f>'CL &amp; Data'!L460/1000000000</f>
        <v>2.6483500000000002</v>
      </c>
      <c r="N38" s="6">
        <f>'CL &amp; Data'!M460</f>
        <v>-4.7303042</v>
      </c>
      <c r="P38" s="6">
        <f>'CL &amp; Data'!N460</f>
        <v>-53.396487999999998</v>
      </c>
      <c r="R38" s="6">
        <f>'CL &amp; Data'!O460</f>
        <v>-31.629095</v>
      </c>
      <c r="T38" s="6">
        <f>'CL &amp; Data'!P460</f>
        <v>-42.503535999999997</v>
      </c>
    </row>
    <row r="39" spans="2:20" x14ac:dyDescent="0.25">
      <c r="B39" s="6">
        <f>'CL &amp; Data'!B461/1000000000</f>
        <v>2.7282999999999999</v>
      </c>
      <c r="D39" s="6">
        <f>'CL &amp; Data'!C461</f>
        <v>-5.5379009000000003</v>
      </c>
      <c r="F39" s="6">
        <f>'CL &amp; Data'!D461</f>
        <v>-52.713802000000001</v>
      </c>
      <c r="H39" s="6">
        <f>'CL &amp; Data'!E461</f>
        <v>-41.116348000000002</v>
      </c>
      <c r="J39" s="6">
        <f>'CL &amp; Data'!F461</f>
        <v>-31.803630999999999</v>
      </c>
      <c r="L39" s="6">
        <f>'CL &amp; Data'!L461/1000000000</f>
        <v>2.7282999999999999</v>
      </c>
      <c r="N39" s="6">
        <f>'CL &amp; Data'!M461</f>
        <v>-5.0191407000000003</v>
      </c>
      <c r="P39" s="6">
        <f>'CL &amp; Data'!N461</f>
        <v>-52.437637000000002</v>
      </c>
      <c r="R39" s="6">
        <f>'CL &amp; Data'!O461</f>
        <v>-31.723602</v>
      </c>
      <c r="T39" s="6">
        <f>'CL &amp; Data'!P461</f>
        <v>-40.786079000000001</v>
      </c>
    </row>
    <row r="40" spans="2:20" x14ac:dyDescent="0.25">
      <c r="B40" s="6">
        <f>'CL &amp; Data'!B462/1000000000</f>
        <v>2.8082500000000001</v>
      </c>
      <c r="D40" s="6">
        <f>'CL &amp; Data'!C462</f>
        <v>-5.6707735000000001</v>
      </c>
      <c r="F40" s="6">
        <f>'CL &amp; Data'!D462</f>
        <v>-52.335872999999999</v>
      </c>
      <c r="H40" s="6">
        <f>'CL &amp; Data'!E462</f>
        <v>-39.782513000000002</v>
      </c>
      <c r="J40" s="6">
        <f>'CL &amp; Data'!F462</f>
        <v>-31.869986999999998</v>
      </c>
      <c r="L40" s="6">
        <f>'CL &amp; Data'!L462/1000000000</f>
        <v>2.8082500000000001</v>
      </c>
      <c r="N40" s="6">
        <f>'CL &amp; Data'!M462</f>
        <v>-5.3095736999999996</v>
      </c>
      <c r="P40" s="6">
        <f>'CL &amp; Data'!N462</f>
        <v>-51.678463000000001</v>
      </c>
      <c r="R40" s="6">
        <f>'CL &amp; Data'!O462</f>
        <v>-31.808136000000001</v>
      </c>
      <c r="T40" s="6">
        <f>'CL &amp; Data'!P462</f>
        <v>-39.324855999999997</v>
      </c>
    </row>
    <row r="41" spans="2:20" x14ac:dyDescent="0.25">
      <c r="B41" s="6">
        <f>'CL &amp; Data'!B463/1000000000</f>
        <v>2.8881999999999999</v>
      </c>
      <c r="D41" s="6">
        <f>'CL &amp; Data'!C463</f>
        <v>-5.7553782</v>
      </c>
      <c r="F41" s="6">
        <f>'CL &amp; Data'!D463</f>
        <v>-51.973247999999998</v>
      </c>
      <c r="H41" s="6">
        <f>'CL &amp; Data'!E463</f>
        <v>-38.316502</v>
      </c>
      <c r="J41" s="6">
        <f>'CL &amp; Data'!F463</f>
        <v>-31.997699999999998</v>
      </c>
      <c r="L41" s="6">
        <f>'CL &amp; Data'!L463/1000000000</f>
        <v>2.8881999999999999</v>
      </c>
      <c r="N41" s="6">
        <f>'CL &amp; Data'!M463</f>
        <v>-5.6914123999999999</v>
      </c>
      <c r="P41" s="6">
        <f>'CL &amp; Data'!N463</f>
        <v>-51.032088999999999</v>
      </c>
      <c r="R41" s="6">
        <f>'CL &amp; Data'!O463</f>
        <v>-31.865546999999999</v>
      </c>
      <c r="T41" s="6">
        <f>'CL &amp; Data'!P463</f>
        <v>-37.931395999999999</v>
      </c>
    </row>
    <row r="42" spans="2:20" x14ac:dyDescent="0.25">
      <c r="B42" s="6">
        <f>'CL &amp; Data'!B464/1000000000</f>
        <v>2.9681500000000001</v>
      </c>
      <c r="D42" s="6">
        <f>'CL &amp; Data'!C464</f>
        <v>-5.7717141999999999</v>
      </c>
      <c r="F42" s="6">
        <f>'CL &amp; Data'!D464</f>
        <v>-51.685295000000004</v>
      </c>
      <c r="H42" s="6">
        <f>'CL &amp; Data'!E464</f>
        <v>-36.821559999999998</v>
      </c>
      <c r="J42" s="6">
        <f>'CL &amp; Data'!F464</f>
        <v>-32.166041999999997</v>
      </c>
      <c r="L42" s="6">
        <f>'CL &amp; Data'!L464/1000000000</f>
        <v>2.9681500000000001</v>
      </c>
      <c r="N42" s="6">
        <f>'CL &amp; Data'!M464</f>
        <v>-6.0425959000000002</v>
      </c>
      <c r="P42" s="6">
        <f>'CL &amp; Data'!N464</f>
        <v>-50.428986000000002</v>
      </c>
      <c r="R42" s="6">
        <f>'CL &amp; Data'!O464</f>
        <v>-32.072173999999997</v>
      </c>
      <c r="T42" s="6">
        <f>'CL &amp; Data'!P464</f>
        <v>-36.478217999999998</v>
      </c>
    </row>
    <row r="43" spans="2:20" x14ac:dyDescent="0.25">
      <c r="B43" s="6">
        <f>'CL &amp; Data'!B465/1000000000</f>
        <v>3.0480999999999998</v>
      </c>
      <c r="D43" s="6">
        <f>'CL &amp; Data'!C465</f>
        <v>-5.8973341000000001</v>
      </c>
      <c r="F43" s="6">
        <f>'CL &amp; Data'!D465</f>
        <v>-51.385058999999998</v>
      </c>
      <c r="H43" s="6">
        <f>'CL &amp; Data'!E465</f>
        <v>-35.500114000000004</v>
      </c>
      <c r="J43" s="6">
        <f>'CL &amp; Data'!F465</f>
        <v>-32.352310000000003</v>
      </c>
      <c r="L43" s="6">
        <f>'CL &amp; Data'!L465/1000000000</f>
        <v>3.0480999999999998</v>
      </c>
      <c r="N43" s="6">
        <f>'CL &amp; Data'!M465</f>
        <v>-6.3453784000000004</v>
      </c>
      <c r="P43" s="6">
        <f>'CL &amp; Data'!N465</f>
        <v>-49.910912000000003</v>
      </c>
      <c r="R43" s="6">
        <f>'CL &amp; Data'!O465</f>
        <v>-32.293388</v>
      </c>
      <c r="T43" s="6">
        <f>'CL &amp; Data'!P465</f>
        <v>-35.142234999999999</v>
      </c>
    </row>
    <row r="44" spans="2:20" x14ac:dyDescent="0.25">
      <c r="B44" s="6">
        <f>'CL &amp; Data'!B466/1000000000</f>
        <v>3.12805</v>
      </c>
      <c r="D44" s="6">
        <f>'CL &amp; Data'!C466</f>
        <v>-6.0622463</v>
      </c>
      <c r="F44" s="6">
        <f>'CL &amp; Data'!D466</f>
        <v>-51.123573</v>
      </c>
      <c r="H44" s="6">
        <f>'CL &amp; Data'!E466</f>
        <v>-34.240124000000002</v>
      </c>
      <c r="J44" s="6">
        <f>'CL &amp; Data'!F466</f>
        <v>-32.640312000000002</v>
      </c>
      <c r="L44" s="6">
        <f>'CL &amp; Data'!L466/1000000000</f>
        <v>3.12805</v>
      </c>
      <c r="N44" s="6">
        <f>'CL &amp; Data'!M466</f>
        <v>-6.7630610000000004</v>
      </c>
      <c r="P44" s="6">
        <f>'CL &amp; Data'!N466</f>
        <v>-49.489758000000002</v>
      </c>
      <c r="R44" s="6">
        <f>'CL &amp; Data'!O466</f>
        <v>-32.490257</v>
      </c>
      <c r="T44" s="6">
        <f>'CL &amp; Data'!P466</f>
        <v>-33.861305000000002</v>
      </c>
    </row>
    <row r="45" spans="2:20" x14ac:dyDescent="0.25">
      <c r="B45" s="6">
        <f>'CL &amp; Data'!B467/1000000000</f>
        <v>3.2080000000000002</v>
      </c>
      <c r="D45" s="6">
        <f>'CL &amp; Data'!C467</f>
        <v>-6.1267385000000001</v>
      </c>
      <c r="F45" s="6">
        <f>'CL &amp; Data'!D467</f>
        <v>-50.815327000000003</v>
      </c>
      <c r="H45" s="6">
        <f>'CL &amp; Data'!E467</f>
        <v>-32.999465999999998</v>
      </c>
      <c r="J45" s="6">
        <f>'CL &amp; Data'!F467</f>
        <v>-33.048481000000002</v>
      </c>
      <c r="L45" s="6">
        <f>'CL &amp; Data'!L467/1000000000</f>
        <v>3.2080000000000002</v>
      </c>
      <c r="N45" s="6">
        <f>'CL &amp; Data'!M467</f>
        <v>-7.1680932000000004</v>
      </c>
      <c r="P45" s="6">
        <f>'CL &amp; Data'!N467</f>
        <v>-49.147675</v>
      </c>
      <c r="R45" s="6">
        <f>'CL &amp; Data'!O467</f>
        <v>-32.914177000000002</v>
      </c>
      <c r="T45" s="6">
        <f>'CL &amp; Data'!P467</f>
        <v>-32.683304</v>
      </c>
    </row>
    <row r="46" spans="2:20" x14ac:dyDescent="0.25">
      <c r="B46" s="6">
        <f>'CL &amp; Data'!B468/1000000000</f>
        <v>3.2879499999999999</v>
      </c>
      <c r="D46" s="6">
        <f>'CL &amp; Data'!C468</f>
        <v>-6.2427349000000003</v>
      </c>
      <c r="F46" s="6">
        <f>'CL &amp; Data'!D468</f>
        <v>-50.471950999999997</v>
      </c>
      <c r="H46" s="6">
        <f>'CL &amp; Data'!E468</f>
        <v>-31.865376000000001</v>
      </c>
      <c r="J46" s="6">
        <f>'CL &amp; Data'!F468</f>
        <v>-33.561241000000003</v>
      </c>
      <c r="L46" s="6">
        <f>'CL &amp; Data'!L468/1000000000</f>
        <v>3.2879499999999999</v>
      </c>
      <c r="N46" s="6">
        <f>'CL &amp; Data'!M468</f>
        <v>-7.4762278000000002</v>
      </c>
      <c r="P46" s="6">
        <f>'CL &amp; Data'!N468</f>
        <v>-48.834609999999998</v>
      </c>
      <c r="R46" s="6">
        <f>'CL &amp; Data'!O468</f>
        <v>-33.41798</v>
      </c>
      <c r="T46" s="6">
        <f>'CL &amp; Data'!P468</f>
        <v>-31.620484999999999</v>
      </c>
    </row>
    <row r="47" spans="2:20" x14ac:dyDescent="0.25">
      <c r="B47" s="6">
        <f>'CL &amp; Data'!B469/1000000000</f>
        <v>3.3679000000000001</v>
      </c>
      <c r="D47" s="6">
        <f>'CL &amp; Data'!C469</f>
        <v>-6.4835868000000003</v>
      </c>
      <c r="F47" s="6">
        <f>'CL &amp; Data'!D469</f>
        <v>-50.157406000000002</v>
      </c>
      <c r="H47" s="6">
        <f>'CL &amp; Data'!E469</f>
        <v>-30.868756999999999</v>
      </c>
      <c r="J47" s="6">
        <f>'CL &amp; Data'!F469</f>
        <v>-34.072155000000002</v>
      </c>
      <c r="L47" s="6">
        <f>'CL &amp; Data'!L469/1000000000</f>
        <v>3.3679000000000001</v>
      </c>
      <c r="N47" s="6">
        <f>'CL &amp; Data'!M469</f>
        <v>-7.8669291000000001</v>
      </c>
      <c r="P47" s="6">
        <f>'CL &amp; Data'!N469</f>
        <v>-48.579346000000001</v>
      </c>
      <c r="R47" s="6">
        <f>'CL &amp; Data'!O469</f>
        <v>-33.896628999999997</v>
      </c>
      <c r="T47" s="6">
        <f>'CL &amp; Data'!P469</f>
        <v>-30.714780999999999</v>
      </c>
    </row>
    <row r="48" spans="2:20" x14ac:dyDescent="0.25">
      <c r="B48" s="6">
        <f>'CL &amp; Data'!B470/1000000000</f>
        <v>3.4478499999999999</v>
      </c>
      <c r="D48" s="6">
        <f>'CL &amp; Data'!C470</f>
        <v>-6.6186204000000002</v>
      </c>
      <c r="F48" s="6">
        <f>'CL &amp; Data'!D470</f>
        <v>-50.017432999999997</v>
      </c>
      <c r="H48" s="6">
        <f>'CL &amp; Data'!E470</f>
        <v>-29.928518</v>
      </c>
      <c r="J48" s="6">
        <f>'CL &amp; Data'!F470</f>
        <v>-34.636642000000002</v>
      </c>
      <c r="L48" s="6">
        <f>'CL &amp; Data'!L470/1000000000</f>
        <v>3.4478499999999999</v>
      </c>
      <c r="N48" s="6">
        <f>'CL &amp; Data'!M470</f>
        <v>-8.3380326999999994</v>
      </c>
      <c r="P48" s="6">
        <f>'CL &amp; Data'!N470</f>
        <v>-48.390991</v>
      </c>
      <c r="R48" s="6">
        <f>'CL &amp; Data'!O470</f>
        <v>-34.480075999999997</v>
      </c>
      <c r="T48" s="6">
        <f>'CL &amp; Data'!P470</f>
        <v>-29.793091</v>
      </c>
    </row>
    <row r="49" spans="2:20" x14ac:dyDescent="0.25">
      <c r="B49" s="6">
        <f>'CL &amp; Data'!B471/1000000000</f>
        <v>3.5278</v>
      </c>
      <c r="D49" s="6">
        <f>'CL &amp; Data'!C471</f>
        <v>-6.7213664</v>
      </c>
      <c r="F49" s="6">
        <f>'CL &amp; Data'!D471</f>
        <v>-49.905875999999999</v>
      </c>
      <c r="H49" s="6">
        <f>'CL &amp; Data'!E471</f>
        <v>-29.053872999999999</v>
      </c>
      <c r="J49" s="6">
        <f>'CL &amp; Data'!F471</f>
        <v>-35.192492999999999</v>
      </c>
      <c r="L49" s="6">
        <f>'CL &amp; Data'!L471/1000000000</f>
        <v>3.5278</v>
      </c>
      <c r="N49" s="6">
        <f>'CL &amp; Data'!M471</f>
        <v>-8.6917399999999994</v>
      </c>
      <c r="P49" s="6">
        <f>'CL &amp; Data'!N471</f>
        <v>-48.223587000000002</v>
      </c>
      <c r="R49" s="6">
        <f>'CL &amp; Data'!O471</f>
        <v>-35.123305999999999</v>
      </c>
      <c r="T49" s="6">
        <f>'CL &amp; Data'!P471</f>
        <v>-28.962254000000001</v>
      </c>
    </row>
    <row r="50" spans="2:20" x14ac:dyDescent="0.25">
      <c r="B50" s="6">
        <f>'CL &amp; Data'!B472/1000000000</f>
        <v>3.6077499999999998</v>
      </c>
      <c r="D50" s="6">
        <f>'CL &amp; Data'!C472</f>
        <v>-6.9333296000000004</v>
      </c>
      <c r="F50" s="6">
        <f>'CL &amp; Data'!D472</f>
        <v>-49.889851</v>
      </c>
      <c r="H50" s="6">
        <f>'CL &amp; Data'!E472</f>
        <v>-28.344532000000001</v>
      </c>
      <c r="J50" s="6">
        <f>'CL &amp; Data'!F472</f>
        <v>-35.794494999999998</v>
      </c>
      <c r="L50" s="6">
        <f>'CL &amp; Data'!L472/1000000000</f>
        <v>3.6077499999999998</v>
      </c>
      <c r="N50" s="6">
        <f>'CL &amp; Data'!M472</f>
        <v>-9.0649947999999991</v>
      </c>
      <c r="P50" s="6">
        <f>'CL &amp; Data'!N472</f>
        <v>-48.140960999999997</v>
      </c>
      <c r="R50" s="6">
        <f>'CL &amp; Data'!O472</f>
        <v>-35.731304000000002</v>
      </c>
      <c r="T50" s="6">
        <f>'CL &amp; Data'!P472</f>
        <v>-28.209713000000001</v>
      </c>
    </row>
    <row r="51" spans="2:20" x14ac:dyDescent="0.25">
      <c r="B51" s="6">
        <f>'CL &amp; Data'!B473/1000000000</f>
        <v>3.6877</v>
      </c>
      <c r="D51" s="6">
        <f>'CL &amp; Data'!C473</f>
        <v>-7.1323581000000003</v>
      </c>
      <c r="F51" s="6">
        <f>'CL &amp; Data'!D473</f>
        <v>-49.865662</v>
      </c>
      <c r="H51" s="6">
        <f>'CL &amp; Data'!E473</f>
        <v>-27.680358999999999</v>
      </c>
      <c r="J51" s="6">
        <f>'CL &amp; Data'!F473</f>
        <v>-36.413989999999998</v>
      </c>
      <c r="L51" s="6">
        <f>'CL &amp; Data'!L473/1000000000</f>
        <v>3.6877</v>
      </c>
      <c r="N51" s="6">
        <f>'CL &amp; Data'!M473</f>
        <v>-9.5686549999999997</v>
      </c>
      <c r="P51" s="6">
        <f>'CL &amp; Data'!N473</f>
        <v>-48.126877</v>
      </c>
      <c r="R51" s="6">
        <f>'CL &amp; Data'!O473</f>
        <v>-36.391917999999997</v>
      </c>
      <c r="T51" s="6">
        <f>'CL &amp; Data'!P473</f>
        <v>-27.546050999999999</v>
      </c>
    </row>
    <row r="52" spans="2:20" x14ac:dyDescent="0.25">
      <c r="B52" s="6">
        <f>'CL &amp; Data'!B474/1000000000</f>
        <v>3.7676500000000002</v>
      </c>
      <c r="D52" s="6">
        <f>'CL &amp; Data'!C474</f>
        <v>-7.2130761000000003</v>
      </c>
      <c r="F52" s="6">
        <f>'CL &amp; Data'!D474</f>
        <v>-49.814338999999997</v>
      </c>
      <c r="H52" s="6">
        <f>'CL &amp; Data'!E474</f>
        <v>-27.060601999999999</v>
      </c>
      <c r="J52" s="6">
        <f>'CL &amp; Data'!F474</f>
        <v>-37.074928</v>
      </c>
      <c r="L52" s="6">
        <f>'CL &amp; Data'!L474/1000000000</f>
        <v>3.7676500000000002</v>
      </c>
      <c r="N52" s="6">
        <f>'CL &amp; Data'!M474</f>
        <v>-9.9861050000000002</v>
      </c>
      <c r="P52" s="6">
        <f>'CL &amp; Data'!N474</f>
        <v>-48.061489000000002</v>
      </c>
      <c r="R52" s="6">
        <f>'CL &amp; Data'!O474</f>
        <v>-37.095547000000003</v>
      </c>
      <c r="T52" s="6">
        <f>'CL &amp; Data'!P474</f>
        <v>-26.964030999999999</v>
      </c>
    </row>
    <row r="53" spans="2:20" x14ac:dyDescent="0.25">
      <c r="B53" s="6">
        <f>'CL &amp; Data'!B475/1000000000</f>
        <v>3.8475999999999999</v>
      </c>
      <c r="D53" s="6">
        <f>'CL &amp; Data'!C475</f>
        <v>-7.3999142999999998</v>
      </c>
      <c r="F53" s="6">
        <f>'CL &amp; Data'!D475</f>
        <v>-49.640717000000002</v>
      </c>
      <c r="H53" s="6">
        <f>'CL &amp; Data'!E475</f>
        <v>-26.498249000000001</v>
      </c>
      <c r="J53" s="6">
        <f>'CL &amp; Data'!F475</f>
        <v>-37.781238999999999</v>
      </c>
      <c r="L53" s="6">
        <f>'CL &amp; Data'!L475/1000000000</f>
        <v>3.8475999999999999</v>
      </c>
      <c r="N53" s="6">
        <f>'CL &amp; Data'!M475</f>
        <v>-10.317088999999999</v>
      </c>
      <c r="P53" s="6">
        <f>'CL &amp; Data'!N475</f>
        <v>-48.012684</v>
      </c>
      <c r="R53" s="6">
        <f>'CL &amp; Data'!O475</f>
        <v>-37.795009999999998</v>
      </c>
      <c r="T53" s="6">
        <f>'CL &amp; Data'!P475</f>
        <v>-26.450239</v>
      </c>
    </row>
    <row r="54" spans="2:20" x14ac:dyDescent="0.25">
      <c r="B54" s="6">
        <f>'CL &amp; Data'!B476/1000000000</f>
        <v>3.9275500000000001</v>
      </c>
      <c r="D54" s="6">
        <f>'CL &amp; Data'!C476</f>
        <v>-7.6421571000000004</v>
      </c>
      <c r="F54" s="6">
        <f>'CL &amp; Data'!D476</f>
        <v>-49.538406000000002</v>
      </c>
      <c r="H54" s="6">
        <f>'CL &amp; Data'!E476</f>
        <v>-26.014914999999998</v>
      </c>
      <c r="J54" s="6">
        <f>'CL &amp; Data'!F476</f>
        <v>-38.516173999999999</v>
      </c>
      <c r="L54" s="6">
        <f>'CL &amp; Data'!L476/1000000000</f>
        <v>3.9275500000000001</v>
      </c>
      <c r="N54" s="6">
        <f>'CL &amp; Data'!M476</f>
        <v>-10.783690999999999</v>
      </c>
      <c r="P54" s="6">
        <f>'CL &amp; Data'!N476</f>
        <v>-47.952126</v>
      </c>
      <c r="R54" s="6">
        <f>'CL &amp; Data'!O476</f>
        <v>-38.557254999999998</v>
      </c>
      <c r="T54" s="6">
        <f>'CL &amp; Data'!P476</f>
        <v>-25.95768</v>
      </c>
    </row>
    <row r="55" spans="2:20" x14ac:dyDescent="0.25">
      <c r="B55" s="6">
        <f>'CL &amp; Data'!B477/1000000000</f>
        <v>4.0075000000000003</v>
      </c>
      <c r="D55" s="6">
        <f>'CL &amp; Data'!C477</f>
        <v>-7.7473650000000003</v>
      </c>
      <c r="F55" s="6">
        <f>'CL &amp; Data'!D477</f>
        <v>-49.479137000000001</v>
      </c>
      <c r="H55" s="6">
        <f>'CL &amp; Data'!E477</f>
        <v>-25.553706999999999</v>
      </c>
      <c r="J55" s="6">
        <f>'CL &amp; Data'!F477</f>
        <v>-39.288372000000003</v>
      </c>
      <c r="L55" s="6">
        <f>'CL &amp; Data'!L477/1000000000</f>
        <v>4.0075000000000003</v>
      </c>
      <c r="N55" s="6">
        <f>'CL &amp; Data'!M477</f>
        <v>-11.281546000000001</v>
      </c>
      <c r="P55" s="6">
        <f>'CL &amp; Data'!N477</f>
        <v>-47.764515000000003</v>
      </c>
      <c r="R55" s="6">
        <f>'CL &amp; Data'!O477</f>
        <v>-39.3521</v>
      </c>
      <c r="T55" s="6">
        <f>'CL &amp; Data'!P477</f>
        <v>-25.486319999999999</v>
      </c>
    </row>
    <row r="56" spans="2:20" x14ac:dyDescent="0.25">
      <c r="B56" s="6">
        <f>'CL &amp; Data'!B478/1000000000</f>
        <v>4.0874499999999996</v>
      </c>
      <c r="D56" s="6">
        <f>'CL &amp; Data'!C478</f>
        <v>-7.8496394</v>
      </c>
      <c r="F56" s="6">
        <f>'CL &amp; Data'!D478</f>
        <v>-49.397765999999997</v>
      </c>
      <c r="H56" s="6">
        <f>'CL &amp; Data'!E478</f>
        <v>-25.115499</v>
      </c>
      <c r="J56" s="6">
        <f>'CL &amp; Data'!F478</f>
        <v>-40.080905999999999</v>
      </c>
      <c r="L56" s="6">
        <f>'CL &amp; Data'!L478/1000000000</f>
        <v>4.0874499999999996</v>
      </c>
      <c r="N56" s="6">
        <f>'CL &amp; Data'!M478</f>
        <v>-11.580688</v>
      </c>
      <c r="P56" s="6">
        <f>'CL &amp; Data'!N478</f>
        <v>-47.514709000000003</v>
      </c>
      <c r="R56" s="6">
        <f>'CL &amp; Data'!O478</f>
        <v>-40.143925000000003</v>
      </c>
      <c r="T56" s="6">
        <f>'CL &amp; Data'!P478</f>
        <v>-25.071728</v>
      </c>
    </row>
    <row r="57" spans="2:20" x14ac:dyDescent="0.25">
      <c r="B57" s="6">
        <f>'CL &amp; Data'!B479/1000000000</f>
        <v>4.1673999999999998</v>
      </c>
      <c r="D57" s="6">
        <f>'CL &amp; Data'!C479</f>
        <v>-8.0888386000000008</v>
      </c>
      <c r="F57" s="6">
        <f>'CL &amp; Data'!D479</f>
        <v>-49.332335999999998</v>
      </c>
      <c r="H57" s="6">
        <f>'CL &amp; Data'!E479</f>
        <v>-24.731798000000001</v>
      </c>
      <c r="J57" s="6">
        <f>'CL &amp; Data'!F479</f>
        <v>-40.882641</v>
      </c>
      <c r="L57" s="6">
        <f>'CL &amp; Data'!L479/1000000000</f>
        <v>4.1673999999999998</v>
      </c>
      <c r="N57" s="6">
        <f>'CL &amp; Data'!M479</f>
        <v>-11.853581</v>
      </c>
      <c r="P57" s="6">
        <f>'CL &amp; Data'!N479</f>
        <v>-47.345711000000001</v>
      </c>
      <c r="R57" s="6">
        <f>'CL &amp; Data'!O479</f>
        <v>-40.974139999999998</v>
      </c>
      <c r="T57" s="6">
        <f>'CL &amp; Data'!P479</f>
        <v>-24.678604</v>
      </c>
    </row>
    <row r="58" spans="2:20" x14ac:dyDescent="0.25">
      <c r="B58" s="6">
        <f>'CL &amp; Data'!B480/1000000000</f>
        <v>4.24735</v>
      </c>
      <c r="D58" s="6">
        <f>'CL &amp; Data'!C480</f>
        <v>-8.2995262000000007</v>
      </c>
      <c r="F58" s="6">
        <f>'CL &amp; Data'!D480</f>
        <v>-49.399841000000002</v>
      </c>
      <c r="H58" s="6">
        <f>'CL &amp; Data'!E480</f>
        <v>-24.379034000000001</v>
      </c>
      <c r="J58" s="6">
        <f>'CL &amp; Data'!F480</f>
        <v>-41.674273999999997</v>
      </c>
      <c r="L58" s="6">
        <f>'CL &amp; Data'!L480/1000000000</f>
        <v>4.24735</v>
      </c>
      <c r="N58" s="6">
        <f>'CL &amp; Data'!M480</f>
        <v>-12.216089</v>
      </c>
      <c r="P58" s="6">
        <f>'CL &amp; Data'!N480</f>
        <v>-47.193882000000002</v>
      </c>
      <c r="R58" s="6">
        <f>'CL &amp; Data'!O480</f>
        <v>-41.779834999999999</v>
      </c>
      <c r="T58" s="6">
        <f>'CL &amp; Data'!P480</f>
        <v>-24.327116</v>
      </c>
    </row>
    <row r="59" spans="2:20" x14ac:dyDescent="0.25">
      <c r="B59" s="6">
        <f>'CL &amp; Data'!B481/1000000000</f>
        <v>4.3273000000000001</v>
      </c>
      <c r="D59" s="6">
        <f>'CL &amp; Data'!C481</f>
        <v>-8.4015026000000006</v>
      </c>
      <c r="F59" s="6">
        <f>'CL &amp; Data'!D481</f>
        <v>-49.392178000000001</v>
      </c>
      <c r="H59" s="6">
        <f>'CL &amp; Data'!E481</f>
        <v>-24.032865999999999</v>
      </c>
      <c r="J59" s="6">
        <f>'CL &amp; Data'!F481</f>
        <v>-42.446533000000002</v>
      </c>
      <c r="L59" s="6">
        <f>'CL &amp; Data'!L481/1000000000</f>
        <v>4.3273000000000001</v>
      </c>
      <c r="N59" s="6">
        <f>'CL &amp; Data'!M481</f>
        <v>-12.455037000000001</v>
      </c>
      <c r="P59" s="6">
        <f>'CL &amp; Data'!N481</f>
        <v>-47.033999999999999</v>
      </c>
      <c r="R59" s="6">
        <f>'CL &amp; Data'!O481</f>
        <v>-42.526062000000003</v>
      </c>
      <c r="T59" s="6">
        <f>'CL &amp; Data'!P481</f>
        <v>-24.009335</v>
      </c>
    </row>
    <row r="60" spans="2:20" x14ac:dyDescent="0.25">
      <c r="B60" s="6">
        <f>'CL &amp; Data'!B482/1000000000</f>
        <v>4.4072500000000003</v>
      </c>
      <c r="D60" s="6">
        <f>'CL &amp; Data'!C482</f>
        <v>-8.6226091</v>
      </c>
      <c r="F60" s="6">
        <f>'CL &amp; Data'!D482</f>
        <v>-49.437697999999997</v>
      </c>
      <c r="H60" s="6">
        <f>'CL &amp; Data'!E482</f>
        <v>-23.684329999999999</v>
      </c>
      <c r="J60" s="6">
        <f>'CL &amp; Data'!F482</f>
        <v>-43.207500000000003</v>
      </c>
      <c r="L60" s="6">
        <f>'CL &amp; Data'!L482/1000000000</f>
        <v>4.4072500000000003</v>
      </c>
      <c r="N60" s="6">
        <f>'CL &amp; Data'!M482</f>
        <v>-12.513856000000001</v>
      </c>
      <c r="P60" s="6">
        <f>'CL &amp; Data'!N482</f>
        <v>-46.905234999999998</v>
      </c>
      <c r="R60" s="6">
        <f>'CL &amp; Data'!O482</f>
        <v>-43.252048000000002</v>
      </c>
      <c r="T60" s="6">
        <f>'CL &amp; Data'!P482</f>
        <v>-23.710049000000001</v>
      </c>
    </row>
    <row r="61" spans="2:20" x14ac:dyDescent="0.25">
      <c r="B61" s="6">
        <f>'CL &amp; Data'!B483/1000000000</f>
        <v>4.4871999999999996</v>
      </c>
      <c r="D61" s="6">
        <f>'CL &amp; Data'!C483</f>
        <v>-8.9310121999999996</v>
      </c>
      <c r="F61" s="6">
        <f>'CL &amp; Data'!D483</f>
        <v>-49.655098000000002</v>
      </c>
      <c r="H61" s="6">
        <f>'CL &amp; Data'!E483</f>
        <v>-23.386134999999999</v>
      </c>
      <c r="J61" s="6">
        <f>'CL &amp; Data'!F483</f>
        <v>-43.970317999999999</v>
      </c>
      <c r="L61" s="6">
        <f>'CL &amp; Data'!L483/1000000000</f>
        <v>4.4871999999999996</v>
      </c>
      <c r="N61" s="6">
        <f>'CL &amp; Data'!M483</f>
        <v>-12.662888000000001</v>
      </c>
      <c r="P61" s="6">
        <f>'CL &amp; Data'!N483</f>
        <v>-46.863815000000002</v>
      </c>
      <c r="R61" s="6">
        <f>'CL &amp; Data'!O483</f>
        <v>-43.962615999999997</v>
      </c>
      <c r="T61" s="6">
        <f>'CL &amp; Data'!P483</f>
        <v>-23.429328999999999</v>
      </c>
    </row>
    <row r="62" spans="2:20" x14ac:dyDescent="0.25">
      <c r="B62" s="6">
        <f>'CL &amp; Data'!B484/1000000000</f>
        <v>4.5671499999999998</v>
      </c>
      <c r="D62" s="6">
        <f>'CL &amp; Data'!C484</f>
        <v>-9.0835962000000006</v>
      </c>
      <c r="F62" s="6">
        <f>'CL &amp; Data'!D484</f>
        <v>-49.796306999999999</v>
      </c>
      <c r="H62" s="6">
        <f>'CL &amp; Data'!E484</f>
        <v>-23.107444999999998</v>
      </c>
      <c r="J62" s="6">
        <f>'CL &amp; Data'!F484</f>
        <v>-44.694575999999998</v>
      </c>
      <c r="L62" s="6">
        <f>'CL &amp; Data'!L484/1000000000</f>
        <v>4.5671499999999998</v>
      </c>
      <c r="N62" s="6">
        <f>'CL &amp; Data'!M484</f>
        <v>-12.885263999999999</v>
      </c>
      <c r="P62" s="6">
        <f>'CL &amp; Data'!N484</f>
        <v>-46.754477999999999</v>
      </c>
      <c r="R62" s="6">
        <f>'CL &amp; Data'!O484</f>
        <v>-44.643959000000002</v>
      </c>
      <c r="T62" s="6">
        <f>'CL &amp; Data'!P484</f>
        <v>-23.175629000000001</v>
      </c>
    </row>
    <row r="63" spans="2:20" x14ac:dyDescent="0.25">
      <c r="B63" s="6">
        <f>'CL &amp; Data'!B485/1000000000</f>
        <v>4.6471</v>
      </c>
      <c r="D63" s="6">
        <f>'CL &amp; Data'!C485</f>
        <v>-9.2115916999999996</v>
      </c>
      <c r="F63" s="6">
        <f>'CL &amp; Data'!D485</f>
        <v>-49.823836999999997</v>
      </c>
      <c r="H63" s="6">
        <f>'CL &amp; Data'!E485</f>
        <v>-22.842196000000001</v>
      </c>
      <c r="J63" s="6">
        <f>'CL &amp; Data'!F485</f>
        <v>-45.397457000000003</v>
      </c>
      <c r="L63" s="6">
        <f>'CL &amp; Data'!L485/1000000000</f>
        <v>4.6471</v>
      </c>
      <c r="N63" s="6">
        <f>'CL &amp; Data'!M485</f>
        <v>-12.89974</v>
      </c>
      <c r="P63" s="6">
        <f>'CL &amp; Data'!N485</f>
        <v>-46.675212999999999</v>
      </c>
      <c r="R63" s="6">
        <f>'CL &amp; Data'!O485</f>
        <v>-45.314922000000003</v>
      </c>
      <c r="T63" s="6">
        <f>'CL &amp; Data'!P485</f>
        <v>-22.931259000000001</v>
      </c>
    </row>
    <row r="64" spans="2:20" x14ac:dyDescent="0.25">
      <c r="B64" s="6">
        <f>'CL &amp; Data'!B486/1000000000</f>
        <v>4.7270500000000002</v>
      </c>
      <c r="D64" s="6">
        <f>'CL &amp; Data'!C486</f>
        <v>-9.5046139000000007</v>
      </c>
      <c r="F64" s="6">
        <f>'CL &amp; Data'!D486</f>
        <v>-49.951103000000003</v>
      </c>
      <c r="H64" s="6">
        <f>'CL &amp; Data'!E486</f>
        <v>-22.618773000000001</v>
      </c>
      <c r="J64" s="6">
        <f>'CL &amp; Data'!F486</f>
        <v>-46.122391</v>
      </c>
      <c r="L64" s="6">
        <f>'CL &amp; Data'!L486/1000000000</f>
        <v>4.7270500000000002</v>
      </c>
      <c r="N64" s="6">
        <f>'CL &amp; Data'!M486</f>
        <v>-12.8401</v>
      </c>
      <c r="P64" s="6">
        <f>'CL &amp; Data'!N486</f>
        <v>-46.660972999999998</v>
      </c>
      <c r="R64" s="6">
        <f>'CL &amp; Data'!O486</f>
        <v>-46.037849000000001</v>
      </c>
      <c r="T64" s="6">
        <f>'CL &amp; Data'!P486</f>
        <v>-22.711594000000002</v>
      </c>
    </row>
    <row r="65" spans="2:20" x14ac:dyDescent="0.25">
      <c r="B65" s="6">
        <f>'CL &amp; Data'!B487/1000000000</f>
        <v>4.8070000000000004</v>
      </c>
      <c r="D65" s="6">
        <f>'CL &amp; Data'!C487</f>
        <v>-9.7116594000000003</v>
      </c>
      <c r="F65" s="6">
        <f>'CL &amp; Data'!D487</f>
        <v>-50.149048000000001</v>
      </c>
      <c r="H65" s="6">
        <f>'CL &amp; Data'!E487</f>
        <v>-22.446625000000001</v>
      </c>
      <c r="J65" s="6">
        <f>'CL &amp; Data'!F487</f>
        <v>-46.858745999999996</v>
      </c>
      <c r="L65" s="6">
        <f>'CL &amp; Data'!L487/1000000000</f>
        <v>4.8070000000000004</v>
      </c>
      <c r="N65" s="6">
        <f>'CL &amp; Data'!M487</f>
        <v>-13.016664</v>
      </c>
      <c r="P65" s="6">
        <f>'CL &amp; Data'!N487</f>
        <v>-46.678677</v>
      </c>
      <c r="R65" s="6">
        <f>'CL &amp; Data'!O487</f>
        <v>-46.780594000000001</v>
      </c>
      <c r="T65" s="6">
        <f>'CL &amp; Data'!P487</f>
        <v>-22.525753000000002</v>
      </c>
    </row>
    <row r="66" spans="2:20" x14ac:dyDescent="0.25">
      <c r="B66" s="6">
        <f>'CL &amp; Data'!B488/1000000000</f>
        <v>4.8869499999999997</v>
      </c>
      <c r="D66" s="6">
        <f>'CL &amp; Data'!C488</f>
        <v>-9.7613105999999998</v>
      </c>
      <c r="F66" s="6">
        <f>'CL &amp; Data'!D488</f>
        <v>-50.180084000000001</v>
      </c>
      <c r="H66" s="6">
        <f>'CL &amp; Data'!E488</f>
        <v>-22.28257</v>
      </c>
      <c r="J66" s="6">
        <f>'CL &amp; Data'!F488</f>
        <v>-47.591907999999997</v>
      </c>
      <c r="L66" s="6">
        <f>'CL &amp; Data'!L488/1000000000</f>
        <v>4.8869499999999997</v>
      </c>
      <c r="N66" s="6">
        <f>'CL &amp; Data'!M488</f>
        <v>-13.098716</v>
      </c>
      <c r="P66" s="6">
        <f>'CL &amp; Data'!N488</f>
        <v>-46.715491999999998</v>
      </c>
      <c r="R66" s="6">
        <f>'CL &amp; Data'!O488</f>
        <v>-47.538196999999997</v>
      </c>
      <c r="T66" s="6">
        <f>'CL &amp; Data'!P488</f>
        <v>-22.359794999999998</v>
      </c>
    </row>
    <row r="67" spans="2:20" x14ac:dyDescent="0.25">
      <c r="B67" s="6">
        <f>'CL &amp; Data'!B489/1000000000</f>
        <v>4.9668999999999999</v>
      </c>
      <c r="D67" s="6">
        <f>'CL &amp; Data'!C489</f>
        <v>-9.9744177000000001</v>
      </c>
      <c r="F67" s="6">
        <f>'CL &amp; Data'!D489</f>
        <v>-50.329300000000003</v>
      </c>
      <c r="H67" s="6">
        <f>'CL &amp; Data'!E489</f>
        <v>-22.129669</v>
      </c>
      <c r="J67" s="6">
        <f>'CL &amp; Data'!F489</f>
        <v>-48.337378999999999</v>
      </c>
      <c r="L67" s="6">
        <f>'CL &amp; Data'!L489/1000000000</f>
        <v>4.9668999999999999</v>
      </c>
      <c r="N67" s="6">
        <f>'CL &amp; Data'!M489</f>
        <v>-13.008684000000001</v>
      </c>
      <c r="P67" s="6">
        <f>'CL &amp; Data'!N489</f>
        <v>-46.836371999999997</v>
      </c>
      <c r="R67" s="6">
        <f>'CL &amp; Data'!O489</f>
        <v>-48.268532</v>
      </c>
      <c r="T67" s="6">
        <f>'CL &amp; Data'!P489</f>
        <v>-22.224186</v>
      </c>
    </row>
    <row r="68" spans="2:20" x14ac:dyDescent="0.25">
      <c r="B68" s="6">
        <f>'CL &amp; Data'!B490/1000000000</f>
        <v>5.0468500000000001</v>
      </c>
      <c r="D68" s="6">
        <f>'CL &amp; Data'!C490</f>
        <v>-10.193841000000001</v>
      </c>
      <c r="F68" s="6">
        <f>'CL &amp; Data'!D490</f>
        <v>-50.558689000000001</v>
      </c>
      <c r="H68" s="6">
        <f>'CL &amp; Data'!E490</f>
        <v>-22.002027999999999</v>
      </c>
      <c r="J68" s="6">
        <f>'CL &amp; Data'!F490</f>
        <v>-48.965488000000001</v>
      </c>
      <c r="L68" s="6">
        <f>'CL &amp; Data'!L490/1000000000</f>
        <v>5.0468500000000001</v>
      </c>
      <c r="N68" s="6">
        <f>'CL &amp; Data'!M490</f>
        <v>-13.089684</v>
      </c>
      <c r="P68" s="6">
        <f>'CL &amp; Data'!N490</f>
        <v>-46.971820999999998</v>
      </c>
      <c r="R68" s="6">
        <f>'CL &amp; Data'!O490</f>
        <v>-48.943192000000003</v>
      </c>
      <c r="T68" s="6">
        <f>'CL &amp; Data'!P490</f>
        <v>-22.089718000000001</v>
      </c>
    </row>
    <row r="69" spans="2:20" x14ac:dyDescent="0.25">
      <c r="B69" s="6">
        <f>'CL &amp; Data'!B491/1000000000</f>
        <v>5.1268000000000002</v>
      </c>
      <c r="D69" s="6">
        <f>'CL &amp; Data'!C491</f>
        <v>-10.220124</v>
      </c>
      <c r="F69" s="6">
        <f>'CL &amp; Data'!D491</f>
        <v>-50.762486000000003</v>
      </c>
      <c r="H69" s="6">
        <f>'CL &amp; Data'!E491</f>
        <v>-21.889424999999999</v>
      </c>
      <c r="J69" s="6">
        <f>'CL &amp; Data'!F491</f>
        <v>-49.483798999999998</v>
      </c>
      <c r="L69" s="6">
        <f>'CL &amp; Data'!L491/1000000000</f>
        <v>5.1268000000000002</v>
      </c>
      <c r="N69" s="6">
        <f>'CL &amp; Data'!M491</f>
        <v>-13.162005000000001</v>
      </c>
      <c r="P69" s="6">
        <f>'CL &amp; Data'!N491</f>
        <v>-47.082607000000003</v>
      </c>
      <c r="R69" s="6">
        <f>'CL &amp; Data'!O491</f>
        <v>-49.508277999999997</v>
      </c>
      <c r="T69" s="6">
        <f>'CL &amp; Data'!P491</f>
        <v>-21.946466000000001</v>
      </c>
    </row>
    <row r="70" spans="2:20" x14ac:dyDescent="0.25">
      <c r="B70" s="6">
        <f>'CL &amp; Data'!B492/1000000000</f>
        <v>5.2067500000000004</v>
      </c>
      <c r="D70" s="6">
        <f>'CL &amp; Data'!C492</f>
        <v>-10.318255000000001</v>
      </c>
      <c r="F70" s="6">
        <f>'CL &amp; Data'!D492</f>
        <v>-50.832611</v>
      </c>
      <c r="H70" s="6">
        <f>'CL &amp; Data'!E492</f>
        <v>-21.759491000000001</v>
      </c>
      <c r="J70" s="6">
        <f>'CL &amp; Data'!F492</f>
        <v>-49.911503000000003</v>
      </c>
      <c r="L70" s="6">
        <f>'CL &amp; Data'!L492/1000000000</f>
        <v>5.2067500000000004</v>
      </c>
      <c r="N70" s="6">
        <f>'CL &amp; Data'!M492</f>
        <v>-12.966671</v>
      </c>
      <c r="P70" s="6">
        <f>'CL &amp; Data'!N492</f>
        <v>-47.263556999999999</v>
      </c>
      <c r="R70" s="6">
        <f>'CL &amp; Data'!O492</f>
        <v>-49.932476000000001</v>
      </c>
      <c r="T70" s="6">
        <f>'CL &amp; Data'!P492</f>
        <v>-21.805202000000001</v>
      </c>
    </row>
    <row r="71" spans="2:20" x14ac:dyDescent="0.25">
      <c r="B71" s="6">
        <f>'CL &amp; Data'!B493/1000000000</f>
        <v>5.2866999999999997</v>
      </c>
      <c r="D71" s="6">
        <f>'CL &amp; Data'!C493</f>
        <v>-10.577541</v>
      </c>
      <c r="F71" s="6">
        <f>'CL &amp; Data'!D493</f>
        <v>-51.051093999999999</v>
      </c>
      <c r="H71" s="6">
        <f>'CL &amp; Data'!E493</f>
        <v>-21.635324000000001</v>
      </c>
      <c r="J71" s="6">
        <f>'CL &amp; Data'!F493</f>
        <v>-50.204062999999998</v>
      </c>
      <c r="L71" s="6">
        <f>'CL &amp; Data'!L493/1000000000</f>
        <v>5.2866999999999997</v>
      </c>
      <c r="N71" s="6">
        <f>'CL &amp; Data'!M493</f>
        <v>-12.799765000000001</v>
      </c>
      <c r="P71" s="6">
        <f>'CL &amp; Data'!N493</f>
        <v>-47.367409000000002</v>
      </c>
      <c r="R71" s="6">
        <f>'CL &amp; Data'!O493</f>
        <v>-50.217373000000002</v>
      </c>
      <c r="T71" s="6">
        <f>'CL &amp; Data'!P493</f>
        <v>-21.680963999999999</v>
      </c>
    </row>
    <row r="72" spans="2:20" x14ac:dyDescent="0.25">
      <c r="B72" s="6">
        <f>'CL &amp; Data'!B494/1000000000</f>
        <v>5.3666499999999999</v>
      </c>
      <c r="D72" s="6">
        <f>'CL &amp; Data'!C494</f>
        <v>-10.643608</v>
      </c>
      <c r="F72" s="6">
        <f>'CL &amp; Data'!D494</f>
        <v>-51.271816000000001</v>
      </c>
      <c r="H72" s="6">
        <f>'CL &amp; Data'!E494</f>
        <v>-21.524895000000001</v>
      </c>
      <c r="J72" s="6">
        <f>'CL &amp; Data'!F494</f>
        <v>-50.407516000000001</v>
      </c>
      <c r="L72" s="6">
        <f>'CL &amp; Data'!L494/1000000000</f>
        <v>5.3666499999999999</v>
      </c>
      <c r="N72" s="6">
        <f>'CL &amp; Data'!M494</f>
        <v>-12.703419999999999</v>
      </c>
      <c r="P72" s="6">
        <f>'CL &amp; Data'!N494</f>
        <v>-47.415061999999999</v>
      </c>
      <c r="R72" s="6">
        <f>'CL &amp; Data'!O494</f>
        <v>-50.428089</v>
      </c>
      <c r="T72" s="6">
        <f>'CL &amp; Data'!P494</f>
        <v>-21.553076000000001</v>
      </c>
    </row>
    <row r="73" spans="2:20" x14ac:dyDescent="0.25">
      <c r="B73" s="6">
        <f>'CL &amp; Data'!B495/1000000000</f>
        <v>5.4466000000000001</v>
      </c>
      <c r="D73" s="6">
        <f>'CL &amp; Data'!C495</f>
        <v>-10.632524</v>
      </c>
      <c r="F73" s="6">
        <f>'CL &amp; Data'!D495</f>
        <v>-51.349648000000002</v>
      </c>
      <c r="H73" s="6">
        <f>'CL &amp; Data'!E495</f>
        <v>-21.388598999999999</v>
      </c>
      <c r="J73" s="6">
        <f>'CL &amp; Data'!F495</f>
        <v>-50.588397999999998</v>
      </c>
      <c r="L73" s="6">
        <f>'CL &amp; Data'!L495/1000000000</f>
        <v>5.4466000000000001</v>
      </c>
      <c r="N73" s="6">
        <f>'CL &amp; Data'!M495</f>
        <v>-12.504942</v>
      </c>
      <c r="P73" s="6">
        <f>'CL &amp; Data'!N495</f>
        <v>-47.375202000000002</v>
      </c>
      <c r="R73" s="6">
        <f>'CL &amp; Data'!O495</f>
        <v>-50.549228999999997</v>
      </c>
      <c r="T73" s="6">
        <f>'CL &amp; Data'!P495</f>
        <v>-21.434612000000001</v>
      </c>
    </row>
    <row r="74" spans="2:20" x14ac:dyDescent="0.25">
      <c r="B74" s="6">
        <f>'CL &amp; Data'!B496/1000000000</f>
        <v>5.5265500000000003</v>
      </c>
      <c r="D74" s="6">
        <f>'CL &amp; Data'!C496</f>
        <v>-10.844339</v>
      </c>
      <c r="F74" s="6">
        <f>'CL &amp; Data'!D496</f>
        <v>-51.338698999999998</v>
      </c>
      <c r="H74" s="6">
        <f>'CL &amp; Data'!E496</f>
        <v>-21.238018</v>
      </c>
      <c r="J74" s="6">
        <f>'CL &amp; Data'!F496</f>
        <v>-50.731254999999997</v>
      </c>
      <c r="L74" s="6">
        <f>'CL &amp; Data'!L496/1000000000</f>
        <v>5.5265500000000003</v>
      </c>
      <c r="N74" s="6">
        <f>'CL &amp; Data'!M496</f>
        <v>-12.247745</v>
      </c>
      <c r="P74" s="6">
        <f>'CL &amp; Data'!N496</f>
        <v>-47.286568000000003</v>
      </c>
      <c r="R74" s="6">
        <f>'CL &amp; Data'!O496</f>
        <v>-50.596553999999998</v>
      </c>
      <c r="T74" s="6">
        <f>'CL &amp; Data'!P496</f>
        <v>-21.328384</v>
      </c>
    </row>
    <row r="75" spans="2:20" x14ac:dyDescent="0.25">
      <c r="B75" s="6">
        <f>'CL &amp; Data'!B497/1000000000</f>
        <v>5.6064999999999996</v>
      </c>
      <c r="D75" s="6">
        <f>'CL &amp; Data'!C497</f>
        <v>-11.039018</v>
      </c>
      <c r="F75" s="6">
        <f>'CL &amp; Data'!D497</f>
        <v>-51.221397000000003</v>
      </c>
      <c r="H75" s="6">
        <f>'CL &amp; Data'!E497</f>
        <v>-21.10886</v>
      </c>
      <c r="J75" s="6">
        <f>'CL &amp; Data'!F497</f>
        <v>-50.767693000000001</v>
      </c>
      <c r="L75" s="6">
        <f>'CL &amp; Data'!L497/1000000000</f>
        <v>5.6064999999999996</v>
      </c>
      <c r="N75" s="6">
        <f>'CL &amp; Data'!M497</f>
        <v>-12.153399</v>
      </c>
      <c r="P75" s="6">
        <f>'CL &amp; Data'!N497</f>
        <v>-47.145203000000002</v>
      </c>
      <c r="R75" s="6">
        <f>'CL &amp; Data'!O497</f>
        <v>-50.603382000000003</v>
      </c>
      <c r="T75" s="6">
        <f>'CL &amp; Data'!P497</f>
        <v>-21.195074000000002</v>
      </c>
    </row>
    <row r="76" spans="2:20" x14ac:dyDescent="0.25">
      <c r="B76" s="6">
        <f>'CL &amp; Data'!B498/1000000000</f>
        <v>5.6864499999999998</v>
      </c>
      <c r="D76" s="6">
        <f>'CL &amp; Data'!C498</f>
        <v>-11.024243</v>
      </c>
      <c r="F76" s="6">
        <f>'CL &amp; Data'!D498</f>
        <v>-51.008766000000001</v>
      </c>
      <c r="H76" s="6">
        <f>'CL &amp; Data'!E498</f>
        <v>-20.977011000000001</v>
      </c>
      <c r="J76" s="6">
        <f>'CL &amp; Data'!F498</f>
        <v>-50.769908999999998</v>
      </c>
      <c r="L76" s="6">
        <f>'CL &amp; Data'!L498/1000000000</f>
        <v>5.6864499999999998</v>
      </c>
      <c r="N76" s="6">
        <f>'CL &amp; Data'!M498</f>
        <v>-12.082553000000001</v>
      </c>
      <c r="P76" s="6">
        <f>'CL &amp; Data'!N498</f>
        <v>-47.002063999999997</v>
      </c>
      <c r="R76" s="6">
        <f>'CL &amp; Data'!O498</f>
        <v>-50.597831999999997</v>
      </c>
      <c r="T76" s="6">
        <f>'CL &amp; Data'!P498</f>
        <v>-21.045259000000001</v>
      </c>
    </row>
    <row r="77" spans="2:20" x14ac:dyDescent="0.25">
      <c r="B77" s="6">
        <f>'CL &amp; Data'!B499/1000000000</f>
        <v>5.7664</v>
      </c>
      <c r="D77" s="6">
        <f>'CL &amp; Data'!C499</f>
        <v>-11.164434999999999</v>
      </c>
      <c r="F77" s="6">
        <f>'CL &amp; Data'!D499</f>
        <v>-50.762687999999997</v>
      </c>
      <c r="H77" s="6">
        <f>'CL &amp; Data'!E499</f>
        <v>-20.832792000000001</v>
      </c>
      <c r="J77" s="6">
        <f>'CL &amp; Data'!F499</f>
        <v>-50.785336000000001</v>
      </c>
      <c r="L77" s="6">
        <f>'CL &amp; Data'!L499/1000000000</f>
        <v>5.7664</v>
      </c>
      <c r="N77" s="6">
        <f>'CL &amp; Data'!M499</f>
        <v>-11.921215999999999</v>
      </c>
      <c r="P77" s="6">
        <f>'CL &amp; Data'!N499</f>
        <v>-46.965164000000001</v>
      </c>
      <c r="R77" s="6">
        <f>'CL &amp; Data'!O499</f>
        <v>-50.510058999999998</v>
      </c>
      <c r="T77" s="6">
        <f>'CL &amp; Data'!P499</f>
        <v>-20.917078</v>
      </c>
    </row>
    <row r="78" spans="2:20" x14ac:dyDescent="0.25">
      <c r="B78" s="6">
        <f>'CL &amp; Data'!B500/1000000000</f>
        <v>5.8463500000000002</v>
      </c>
      <c r="D78" s="6">
        <f>'CL &amp; Data'!C500</f>
        <v>-11.478217000000001</v>
      </c>
      <c r="F78" s="6">
        <f>'CL &amp; Data'!D500</f>
        <v>-50.725517000000004</v>
      </c>
      <c r="H78" s="6">
        <f>'CL &amp; Data'!E500</f>
        <v>-20.713099</v>
      </c>
      <c r="J78" s="6">
        <f>'CL &amp; Data'!F500</f>
        <v>-50.763793999999997</v>
      </c>
      <c r="L78" s="6">
        <f>'CL &amp; Data'!L500/1000000000</f>
        <v>5.8463500000000002</v>
      </c>
      <c r="N78" s="6">
        <f>'CL &amp; Data'!M500</f>
        <v>-11.803283</v>
      </c>
      <c r="P78" s="6">
        <f>'CL &amp; Data'!N500</f>
        <v>-46.877018</v>
      </c>
      <c r="R78" s="6">
        <f>'CL &amp; Data'!O500</f>
        <v>-50.371132000000003</v>
      </c>
      <c r="T78" s="6">
        <f>'CL &amp; Data'!P500</f>
        <v>-20.812152999999999</v>
      </c>
    </row>
    <row r="79" spans="2:20" x14ac:dyDescent="0.25">
      <c r="B79" s="6">
        <f>'CL &amp; Data'!B501/1000000000</f>
        <v>5.9263000000000003</v>
      </c>
      <c r="D79" s="6">
        <f>'CL &amp; Data'!C501</f>
        <v>-11.54669</v>
      </c>
      <c r="F79" s="6">
        <f>'CL &amp; Data'!D501</f>
        <v>-50.641742999999998</v>
      </c>
      <c r="H79" s="6">
        <f>'CL &amp; Data'!E501</f>
        <v>-20.604239</v>
      </c>
      <c r="J79" s="6">
        <f>'CL &amp; Data'!F501</f>
        <v>-50.660614000000002</v>
      </c>
      <c r="L79" s="6">
        <f>'CL &amp; Data'!L501/1000000000</f>
        <v>5.9263000000000003</v>
      </c>
      <c r="N79" s="6">
        <f>'CL &amp; Data'!M501</f>
        <v>-11.827826</v>
      </c>
      <c r="P79" s="6">
        <f>'CL &amp; Data'!N501</f>
        <v>-46.827731999999997</v>
      </c>
      <c r="R79" s="6">
        <f>'CL &amp; Data'!O501</f>
        <v>-50.231735</v>
      </c>
      <c r="T79" s="6">
        <f>'CL &amp; Data'!P501</f>
        <v>-20.699251</v>
      </c>
    </row>
    <row r="80" spans="2:20" x14ac:dyDescent="0.25">
      <c r="B80" s="6">
        <f>'CL &amp; Data'!B502/1000000000</f>
        <v>6.0062499999999996</v>
      </c>
      <c r="D80" s="6">
        <f>'CL &amp; Data'!C502</f>
        <v>-11.574051000000001</v>
      </c>
      <c r="F80" s="6">
        <f>'CL &amp; Data'!D502</f>
        <v>-50.646380999999998</v>
      </c>
      <c r="H80" s="6">
        <f>'CL &amp; Data'!E502</f>
        <v>-20.487047</v>
      </c>
      <c r="J80" s="6">
        <f>'CL &amp; Data'!F502</f>
        <v>-50.554462000000001</v>
      </c>
      <c r="L80" s="6">
        <f>'CL &amp; Data'!L502/1000000000</f>
        <v>6.0062499999999996</v>
      </c>
      <c r="N80" s="6">
        <f>'CL &amp; Data'!M502</f>
        <v>-11.655386</v>
      </c>
      <c r="P80" s="6">
        <f>'CL &amp; Data'!N502</f>
        <v>-46.745178000000003</v>
      </c>
      <c r="R80" s="6">
        <f>'CL &amp; Data'!O502</f>
        <v>-50.070976000000002</v>
      </c>
      <c r="T80" s="6">
        <f>'CL &amp; Data'!P502</f>
        <v>-20.604429</v>
      </c>
    </row>
    <row r="81" spans="2:20" x14ac:dyDescent="0.25">
      <c r="B81" s="6">
        <f>'CL &amp; Data'!B503/1000000000</f>
        <v>6.0861999999999998</v>
      </c>
      <c r="D81" s="6">
        <f>'CL &amp; Data'!C503</f>
        <v>-11.875519000000001</v>
      </c>
      <c r="F81" s="6">
        <f>'CL &amp; Data'!D503</f>
        <v>-50.595238000000002</v>
      </c>
      <c r="H81" s="6">
        <f>'CL &amp; Data'!E503</f>
        <v>-20.376427</v>
      </c>
      <c r="J81" s="6">
        <f>'CL &amp; Data'!F503</f>
        <v>-50.437064999999997</v>
      </c>
      <c r="L81" s="6">
        <f>'CL &amp; Data'!L503/1000000000</f>
        <v>6.0861999999999998</v>
      </c>
      <c r="N81" s="6">
        <f>'CL &amp; Data'!M503</f>
        <v>-11.375128999999999</v>
      </c>
      <c r="P81" s="6">
        <f>'CL &amp; Data'!N503</f>
        <v>-46.703170999999998</v>
      </c>
      <c r="R81" s="6">
        <f>'CL &amp; Data'!O503</f>
        <v>-49.853489000000003</v>
      </c>
      <c r="T81" s="6">
        <f>'CL &amp; Data'!P503</f>
        <v>-20.520696999999998</v>
      </c>
    </row>
    <row r="82" spans="2:20" x14ac:dyDescent="0.25">
      <c r="B82" s="6">
        <f>'CL &amp; Data'!B504/1000000000</f>
        <v>6.16615</v>
      </c>
      <c r="D82" s="6">
        <f>'CL &amp; Data'!C504</f>
        <v>-12.121881999999999</v>
      </c>
      <c r="F82" s="6">
        <f>'CL &amp; Data'!D504</f>
        <v>-50.644291000000003</v>
      </c>
      <c r="H82" s="6">
        <f>'CL &amp; Data'!E504</f>
        <v>-20.292393000000001</v>
      </c>
      <c r="J82" s="6">
        <f>'CL &amp; Data'!F504</f>
        <v>-50.206291</v>
      </c>
      <c r="L82" s="6">
        <f>'CL &amp; Data'!L504/1000000000</f>
        <v>6.16615</v>
      </c>
      <c r="N82" s="6">
        <f>'CL &amp; Data'!M504</f>
        <v>-11.253102999999999</v>
      </c>
      <c r="P82" s="6">
        <f>'CL &amp; Data'!N504</f>
        <v>-46.648766000000002</v>
      </c>
      <c r="R82" s="6">
        <f>'CL &amp; Data'!O504</f>
        <v>-49.674629000000003</v>
      </c>
      <c r="T82" s="6">
        <f>'CL &amp; Data'!P504</f>
        <v>-20.419788</v>
      </c>
    </row>
    <row r="83" spans="2:20" x14ac:dyDescent="0.25">
      <c r="B83" s="6">
        <f>'CL &amp; Data'!B505/1000000000</f>
        <v>6.2461000000000002</v>
      </c>
      <c r="D83" s="6">
        <f>'CL &amp; Data'!C505</f>
        <v>-12.116301999999999</v>
      </c>
      <c r="F83" s="6">
        <f>'CL &amp; Data'!D505</f>
        <v>-50.724487000000003</v>
      </c>
      <c r="H83" s="6">
        <f>'CL &amp; Data'!E505</f>
        <v>-20.213761999999999</v>
      </c>
      <c r="J83" s="6">
        <f>'CL &amp; Data'!F505</f>
        <v>-50.000064999999999</v>
      </c>
      <c r="L83" s="6">
        <f>'CL &amp; Data'!L505/1000000000</f>
        <v>6.2461000000000002</v>
      </c>
      <c r="N83" s="6">
        <f>'CL &amp; Data'!M505</f>
        <v>-11.043671</v>
      </c>
      <c r="P83" s="6">
        <f>'CL &amp; Data'!N505</f>
        <v>-46.737521999999998</v>
      </c>
      <c r="R83" s="6">
        <f>'CL &amp; Data'!O505</f>
        <v>-49.519032000000003</v>
      </c>
      <c r="T83" s="6">
        <f>'CL &amp; Data'!P505</f>
        <v>-20.318702999999999</v>
      </c>
    </row>
    <row r="84" spans="2:20" x14ac:dyDescent="0.25">
      <c r="B84" s="6">
        <f>'CL &amp; Data'!B506/1000000000</f>
        <v>6.3260500000000004</v>
      </c>
      <c r="D84" s="6">
        <f>'CL &amp; Data'!C506</f>
        <v>-12.273788</v>
      </c>
      <c r="F84" s="6">
        <f>'CL &amp; Data'!D506</f>
        <v>-51.122540000000001</v>
      </c>
      <c r="H84" s="6">
        <f>'CL &amp; Data'!E506</f>
        <v>-20.120792000000002</v>
      </c>
      <c r="J84" s="6">
        <f>'CL &amp; Data'!F506</f>
        <v>-49.861252</v>
      </c>
      <c r="L84" s="6">
        <f>'CL &amp; Data'!L506/1000000000</f>
        <v>6.3260500000000004</v>
      </c>
      <c r="N84" s="6">
        <f>'CL &amp; Data'!M506</f>
        <v>-10.656851</v>
      </c>
      <c r="P84" s="6">
        <f>'CL &amp; Data'!N506</f>
        <v>-46.881816999999998</v>
      </c>
      <c r="R84" s="6">
        <f>'CL &amp; Data'!O506</f>
        <v>-49.37088</v>
      </c>
      <c r="T84" s="6">
        <f>'CL &amp; Data'!P506</f>
        <v>-20.269701000000001</v>
      </c>
    </row>
    <row r="85" spans="2:20" x14ac:dyDescent="0.25">
      <c r="B85" s="6">
        <f>'CL &amp; Data'!B507/1000000000</f>
        <v>6.4059999999999997</v>
      </c>
      <c r="D85" s="6">
        <f>'CL &amp; Data'!C507</f>
        <v>-12.596781</v>
      </c>
      <c r="F85" s="6">
        <f>'CL &amp; Data'!D507</f>
        <v>-51.513675999999997</v>
      </c>
      <c r="H85" s="6">
        <f>'CL &amp; Data'!E507</f>
        <v>-20.057421000000001</v>
      </c>
      <c r="J85" s="6">
        <f>'CL &amp; Data'!F507</f>
        <v>-49.655166999999999</v>
      </c>
      <c r="L85" s="6">
        <f>'CL &amp; Data'!L507/1000000000</f>
        <v>6.4059999999999997</v>
      </c>
      <c r="N85" s="6">
        <f>'CL &amp; Data'!M507</f>
        <v>-10.426924</v>
      </c>
      <c r="P85" s="6">
        <f>'CL &amp; Data'!N507</f>
        <v>-46.944912000000002</v>
      </c>
      <c r="R85" s="6">
        <f>'CL &amp; Data'!O507</f>
        <v>-49.190379999999998</v>
      </c>
      <c r="T85" s="6">
        <f>'CL &amp; Data'!P507</f>
        <v>-20.224806000000001</v>
      </c>
    </row>
    <row r="86" spans="2:20" x14ac:dyDescent="0.25">
      <c r="B86" s="6">
        <f>'CL &amp; Data'!B508/1000000000</f>
        <v>6.4859499999999999</v>
      </c>
      <c r="D86" s="6">
        <f>'CL &amp; Data'!C508</f>
        <v>-12.606284</v>
      </c>
      <c r="F86" s="6">
        <f>'CL &amp; Data'!D508</f>
        <v>-51.772239999999996</v>
      </c>
      <c r="H86" s="6">
        <f>'CL &amp; Data'!E508</f>
        <v>-20.021595000000001</v>
      </c>
      <c r="J86" s="6">
        <f>'CL &amp; Data'!F508</f>
        <v>-49.421314000000002</v>
      </c>
      <c r="L86" s="6">
        <f>'CL &amp; Data'!L508/1000000000</f>
        <v>6.4859499999999999</v>
      </c>
      <c r="N86" s="6">
        <f>'CL &amp; Data'!M508</f>
        <v>-10.34418</v>
      </c>
      <c r="P86" s="6">
        <f>'CL &amp; Data'!N508</f>
        <v>-47.041533999999999</v>
      </c>
      <c r="R86" s="6">
        <f>'CL &amp; Data'!O508</f>
        <v>-49.034992000000003</v>
      </c>
      <c r="T86" s="6">
        <f>'CL &amp; Data'!P508</f>
        <v>-20.165358999999999</v>
      </c>
    </row>
    <row r="87" spans="2:20" x14ac:dyDescent="0.25">
      <c r="B87" s="6">
        <f>'CL &amp; Data'!B509/1000000000</f>
        <v>6.5659000000000001</v>
      </c>
      <c r="D87" s="6">
        <f>'CL &amp; Data'!C509</f>
        <v>-12.568158</v>
      </c>
      <c r="F87" s="6">
        <f>'CL &amp; Data'!D509</f>
        <v>-52.028224999999999</v>
      </c>
      <c r="H87" s="6">
        <f>'CL &amp; Data'!E509</f>
        <v>-19.96508</v>
      </c>
      <c r="J87" s="6">
        <f>'CL &amp; Data'!F509</f>
        <v>-49.223125000000003</v>
      </c>
      <c r="L87" s="6">
        <f>'CL &amp; Data'!L509/1000000000</f>
        <v>6.5659000000000001</v>
      </c>
      <c r="N87" s="6">
        <f>'CL &amp; Data'!M509</f>
        <v>-10.045007999999999</v>
      </c>
      <c r="P87" s="6">
        <f>'CL &amp; Data'!N509</f>
        <v>-47.113182000000002</v>
      </c>
      <c r="R87" s="6">
        <f>'CL &amp; Data'!O509</f>
        <v>-48.844296</v>
      </c>
      <c r="T87" s="6">
        <f>'CL &amp; Data'!P509</f>
        <v>-20.114588000000001</v>
      </c>
    </row>
    <row r="88" spans="2:20" x14ac:dyDescent="0.25">
      <c r="B88" s="6">
        <f>'CL &amp; Data'!B510/1000000000</f>
        <v>6.6458500000000003</v>
      </c>
      <c r="D88" s="6">
        <f>'CL &amp; Data'!C510</f>
        <v>-12.901695999999999</v>
      </c>
      <c r="F88" s="6">
        <f>'CL &amp; Data'!D510</f>
        <v>-52.206927999999998</v>
      </c>
      <c r="H88" s="6">
        <f>'CL &amp; Data'!E510</f>
        <v>-19.916588000000001</v>
      </c>
      <c r="J88" s="6">
        <f>'CL &amp; Data'!F510</f>
        <v>-49.008583000000002</v>
      </c>
      <c r="L88" s="6">
        <f>'CL &amp; Data'!L510/1000000000</f>
        <v>6.6458500000000003</v>
      </c>
      <c r="N88" s="6">
        <f>'CL &amp; Data'!M510</f>
        <v>-9.7571887999999998</v>
      </c>
      <c r="P88" s="6">
        <f>'CL &amp; Data'!N510</f>
        <v>-47.156471000000003</v>
      </c>
      <c r="R88" s="6">
        <f>'CL &amp; Data'!O510</f>
        <v>-48.656933000000002</v>
      </c>
      <c r="T88" s="6">
        <f>'CL &amp; Data'!P510</f>
        <v>-20.077126</v>
      </c>
    </row>
    <row r="89" spans="2:20" x14ac:dyDescent="0.25">
      <c r="B89" s="6">
        <f>'CL &amp; Data'!B511/1000000000</f>
        <v>6.7257999999999996</v>
      </c>
      <c r="D89" s="6">
        <f>'CL &amp; Data'!C511</f>
        <v>-13.099100999999999</v>
      </c>
      <c r="F89" s="6">
        <f>'CL &amp; Data'!D511</f>
        <v>-52.350181999999997</v>
      </c>
      <c r="H89" s="6">
        <f>'CL &amp; Data'!E511</f>
        <v>-19.916074999999999</v>
      </c>
      <c r="J89" s="6">
        <f>'CL &amp; Data'!F511</f>
        <v>-48.766742999999998</v>
      </c>
      <c r="L89" s="6">
        <f>'CL &amp; Data'!L511/1000000000</f>
        <v>6.7257999999999996</v>
      </c>
      <c r="N89" s="6">
        <f>'CL &amp; Data'!M511</f>
        <v>-9.7388963999999998</v>
      </c>
      <c r="P89" s="6">
        <f>'CL &amp; Data'!N511</f>
        <v>-47.200637999999998</v>
      </c>
      <c r="R89" s="6">
        <f>'CL &amp; Data'!O511</f>
        <v>-48.454945000000002</v>
      </c>
      <c r="T89" s="6">
        <f>'CL &amp; Data'!P511</f>
        <v>-20.029875000000001</v>
      </c>
    </row>
    <row r="90" spans="2:20" x14ac:dyDescent="0.25">
      <c r="B90" s="6">
        <f>'CL &amp; Data'!B512/1000000000</f>
        <v>6.8057499999999997</v>
      </c>
      <c r="D90" s="6">
        <f>'CL &amp; Data'!C512</f>
        <v>-12.960291</v>
      </c>
      <c r="F90" s="6">
        <f>'CL &amp; Data'!D512</f>
        <v>-52.363033000000001</v>
      </c>
      <c r="H90" s="6">
        <f>'CL &amp; Data'!E512</f>
        <v>-19.905535</v>
      </c>
      <c r="J90" s="6">
        <f>'CL &amp; Data'!F512</f>
        <v>-48.550846</v>
      </c>
      <c r="L90" s="6">
        <f>'CL &amp; Data'!L512/1000000000</f>
        <v>6.8057499999999997</v>
      </c>
      <c r="N90" s="6">
        <f>'CL &amp; Data'!M512</f>
        <v>-9.6685552999999995</v>
      </c>
      <c r="P90" s="6">
        <f>'CL &amp; Data'!N512</f>
        <v>-47.260604999999998</v>
      </c>
      <c r="R90" s="6">
        <f>'CL &amp; Data'!O512</f>
        <v>-48.269790999999998</v>
      </c>
      <c r="T90" s="6">
        <f>'CL &amp; Data'!P512</f>
        <v>-20.006411</v>
      </c>
    </row>
    <row r="91" spans="2:20" x14ac:dyDescent="0.25">
      <c r="B91" s="6">
        <f>'CL &amp; Data'!B513/1000000000</f>
        <v>6.8856999999999999</v>
      </c>
      <c r="D91" s="6">
        <f>'CL &amp; Data'!C513</f>
        <v>-13.142552</v>
      </c>
      <c r="F91" s="6">
        <f>'CL &amp; Data'!D513</f>
        <v>-52.130028000000003</v>
      </c>
      <c r="H91" s="6">
        <f>'CL &amp; Data'!E513</f>
        <v>-19.869752999999999</v>
      </c>
      <c r="J91" s="6">
        <f>'CL &amp; Data'!F513</f>
        <v>-48.329326999999999</v>
      </c>
      <c r="L91" s="6">
        <f>'CL &amp; Data'!L513/1000000000</f>
        <v>6.8856999999999999</v>
      </c>
      <c r="N91" s="6">
        <f>'CL &amp; Data'!M513</f>
        <v>-9.4654311999999994</v>
      </c>
      <c r="P91" s="6">
        <f>'CL &amp; Data'!N513</f>
        <v>-47.200127000000002</v>
      </c>
      <c r="R91" s="6">
        <f>'CL &amp; Data'!O513</f>
        <v>-48.039337000000003</v>
      </c>
      <c r="T91" s="6">
        <f>'CL &amp; Data'!P513</f>
        <v>-20.005320000000001</v>
      </c>
    </row>
    <row r="92" spans="2:20" x14ac:dyDescent="0.25">
      <c r="B92" s="6">
        <f>'CL &amp; Data'!B514/1000000000</f>
        <v>6.9656500000000001</v>
      </c>
      <c r="D92" s="6">
        <f>'CL &amp; Data'!C514</f>
        <v>-13.492759</v>
      </c>
      <c r="F92" s="6">
        <f>'CL &amp; Data'!D514</f>
        <v>-51.216484000000001</v>
      </c>
      <c r="H92" s="6">
        <f>'CL &amp; Data'!E514</f>
        <v>-19.872226999999999</v>
      </c>
      <c r="J92" s="6">
        <f>'CL &amp; Data'!F514</f>
        <v>-48.090770999999997</v>
      </c>
      <c r="L92" s="6">
        <f>'CL &amp; Data'!L514/1000000000</f>
        <v>6.9656500000000001</v>
      </c>
      <c r="N92" s="6">
        <f>'CL &amp; Data'!M514</f>
        <v>-9.4976482000000004</v>
      </c>
      <c r="P92" s="6">
        <f>'CL &amp; Data'!N514</f>
        <v>-47.125134000000003</v>
      </c>
      <c r="R92" s="6">
        <f>'CL &amp; Data'!O514</f>
        <v>-47.856814999999997</v>
      </c>
      <c r="T92" s="6">
        <f>'CL &amp; Data'!P514</f>
        <v>-19.991807999999999</v>
      </c>
    </row>
    <row r="93" spans="2:20" x14ac:dyDescent="0.25">
      <c r="B93" s="6">
        <f>'CL &amp; Data'!B515/1000000000</f>
        <v>7.0456000000000003</v>
      </c>
      <c r="D93" s="6">
        <f>'CL &amp; Data'!C515</f>
        <v>-13.367967</v>
      </c>
      <c r="F93" s="6">
        <f>'CL &amp; Data'!D515</f>
        <v>-49.886349000000003</v>
      </c>
      <c r="H93" s="6">
        <f>'CL &amp; Data'!E515</f>
        <v>-19.930440999999998</v>
      </c>
      <c r="J93" s="6">
        <f>'CL &amp; Data'!F515</f>
        <v>-47.898026000000002</v>
      </c>
      <c r="L93" s="6">
        <f>'CL &amp; Data'!L515/1000000000</f>
        <v>7.0456000000000003</v>
      </c>
      <c r="N93" s="6">
        <f>'CL &amp; Data'!M515</f>
        <v>-9.6282786999999992</v>
      </c>
      <c r="P93" s="6">
        <f>'CL &amp; Data'!N515</f>
        <v>-47.147860999999999</v>
      </c>
      <c r="R93" s="6">
        <f>'CL &amp; Data'!O515</f>
        <v>-47.686374999999998</v>
      </c>
      <c r="T93" s="6">
        <f>'CL &amp; Data'!P515</f>
        <v>-19.970800000000001</v>
      </c>
    </row>
    <row r="94" spans="2:20" x14ac:dyDescent="0.25">
      <c r="B94" s="6">
        <f>'CL &amp; Data'!B516/1000000000</f>
        <v>7.1255499999999996</v>
      </c>
      <c r="D94" s="6">
        <f>'CL &amp; Data'!C516</f>
        <v>-13.368607000000001</v>
      </c>
      <c r="F94" s="6">
        <f>'CL &amp; Data'!D516</f>
        <v>-48.347510999999997</v>
      </c>
      <c r="H94" s="6">
        <f>'CL &amp; Data'!E516</f>
        <v>-19.936053999999999</v>
      </c>
      <c r="J94" s="6">
        <f>'CL &amp; Data'!F516</f>
        <v>-47.719448</v>
      </c>
      <c r="L94" s="6">
        <f>'CL &amp; Data'!L516/1000000000</f>
        <v>7.1255499999999996</v>
      </c>
      <c r="N94" s="6">
        <f>'CL &amp; Data'!M516</f>
        <v>-9.5275058999999995</v>
      </c>
      <c r="P94" s="6">
        <f>'CL &amp; Data'!N516</f>
        <v>-47.213130999999997</v>
      </c>
      <c r="R94" s="6">
        <f>'CL &amp; Data'!O516</f>
        <v>-47.516540999999997</v>
      </c>
      <c r="T94" s="6">
        <f>'CL &amp; Data'!P516</f>
        <v>-19.972248</v>
      </c>
    </row>
    <row r="95" spans="2:20" x14ac:dyDescent="0.25">
      <c r="B95" s="6">
        <f>'CL &amp; Data'!B517/1000000000</f>
        <v>7.2054999999999998</v>
      </c>
      <c r="D95" s="6">
        <f>'CL &amp; Data'!C517</f>
        <v>-13.782218</v>
      </c>
      <c r="F95" s="6">
        <f>'CL &amp; Data'!D517</f>
        <v>-46.735202999999998</v>
      </c>
      <c r="H95" s="6">
        <f>'CL &amp; Data'!E517</f>
        <v>-19.926970000000001</v>
      </c>
      <c r="J95" s="6">
        <f>'CL &amp; Data'!F517</f>
        <v>-47.582965999999999</v>
      </c>
      <c r="L95" s="6">
        <f>'CL &amp; Data'!L517/1000000000</f>
        <v>7.2054999999999998</v>
      </c>
      <c r="N95" s="6">
        <f>'CL &amp; Data'!M517</f>
        <v>-9.5323914999999992</v>
      </c>
      <c r="P95" s="6">
        <f>'CL &amp; Data'!N517</f>
        <v>-47.359245000000001</v>
      </c>
      <c r="R95" s="6">
        <f>'CL &amp; Data'!O517</f>
        <v>-47.398693000000002</v>
      </c>
      <c r="T95" s="6">
        <f>'CL &amp; Data'!P517</f>
        <v>-19.990196000000001</v>
      </c>
    </row>
    <row r="96" spans="2:20" x14ac:dyDescent="0.25">
      <c r="B96" s="6">
        <f>'CL &amp; Data'!B518/1000000000</f>
        <v>7.28545</v>
      </c>
      <c r="D96" s="6">
        <f>'CL &amp; Data'!C518</f>
        <v>-13.854286999999999</v>
      </c>
      <c r="F96" s="6">
        <f>'CL &amp; Data'!D518</f>
        <v>-45.316527999999998</v>
      </c>
      <c r="H96" s="6">
        <f>'CL &amp; Data'!E518</f>
        <v>-19.979649999999999</v>
      </c>
      <c r="J96" s="6">
        <f>'CL &amp; Data'!F518</f>
        <v>-47.465522999999997</v>
      </c>
      <c r="L96" s="6">
        <f>'CL &amp; Data'!L518/1000000000</f>
        <v>7.28545</v>
      </c>
      <c r="N96" s="6">
        <f>'CL &amp; Data'!M518</f>
        <v>-9.6748218999999995</v>
      </c>
      <c r="P96" s="6">
        <f>'CL &amp; Data'!N518</f>
        <v>-47.571938000000003</v>
      </c>
      <c r="R96" s="6">
        <f>'CL &amp; Data'!O518</f>
        <v>-47.347667999999999</v>
      </c>
      <c r="T96" s="6">
        <f>'CL &amp; Data'!P518</f>
        <v>-20.023371000000001</v>
      </c>
    </row>
    <row r="97" spans="2:20" x14ac:dyDescent="0.25">
      <c r="B97" s="6">
        <f>'CL &amp; Data'!B519/1000000000</f>
        <v>7.3654000000000002</v>
      </c>
      <c r="D97" s="6">
        <f>'CL &amp; Data'!C519</f>
        <v>-13.703776</v>
      </c>
      <c r="F97" s="6">
        <f>'CL &amp; Data'!D519</f>
        <v>-44.514384999999997</v>
      </c>
      <c r="H97" s="6">
        <f>'CL &amp; Data'!E519</f>
        <v>-20.037872</v>
      </c>
      <c r="J97" s="6">
        <f>'CL &amp; Data'!F519</f>
        <v>-47.369514000000002</v>
      </c>
      <c r="L97" s="6">
        <f>'CL &amp; Data'!L519/1000000000</f>
        <v>7.3654000000000002</v>
      </c>
      <c r="N97" s="6">
        <f>'CL &amp; Data'!M519</f>
        <v>-9.6388998000000008</v>
      </c>
      <c r="P97" s="6">
        <f>'CL &amp; Data'!N519</f>
        <v>-47.742027</v>
      </c>
      <c r="R97" s="6">
        <f>'CL &amp; Data'!O519</f>
        <v>-47.254040000000003</v>
      </c>
      <c r="T97" s="6">
        <f>'CL &amp; Data'!P519</f>
        <v>-20.072119000000001</v>
      </c>
    </row>
    <row r="98" spans="2:20" x14ac:dyDescent="0.25">
      <c r="B98" s="6">
        <f>'CL &amp; Data'!B520/1000000000</f>
        <v>7.4453500000000004</v>
      </c>
      <c r="D98" s="6">
        <f>'CL &amp; Data'!C520</f>
        <v>-14.018087</v>
      </c>
      <c r="F98" s="6">
        <f>'CL &amp; Data'!D520</f>
        <v>-43.990135000000002</v>
      </c>
      <c r="H98" s="6">
        <f>'CL &amp; Data'!E520</f>
        <v>-20.057829000000002</v>
      </c>
      <c r="J98" s="6">
        <f>'CL &amp; Data'!F520</f>
        <v>-47.243865999999997</v>
      </c>
      <c r="L98" s="6">
        <f>'CL &amp; Data'!L520/1000000000</f>
        <v>7.4453500000000004</v>
      </c>
      <c r="N98" s="6">
        <f>'CL &amp; Data'!M520</f>
        <v>-9.6136522000000006</v>
      </c>
      <c r="P98" s="6">
        <f>'CL &amp; Data'!N520</f>
        <v>-47.721054000000002</v>
      </c>
      <c r="R98" s="6">
        <f>'CL &amp; Data'!O520</f>
        <v>-47.138485000000003</v>
      </c>
      <c r="T98" s="6">
        <f>'CL &amp; Data'!P520</f>
        <v>-20.125330000000002</v>
      </c>
    </row>
    <row r="99" spans="2:20" x14ac:dyDescent="0.25">
      <c r="B99" s="6">
        <f>'CL &amp; Data'!B521/1000000000</f>
        <v>7.5252999999999997</v>
      </c>
      <c r="D99" s="6">
        <f>'CL &amp; Data'!C521</f>
        <v>-14.263604000000001</v>
      </c>
      <c r="F99" s="6">
        <f>'CL &amp; Data'!D521</f>
        <v>-43.608882999999999</v>
      </c>
      <c r="H99" s="6">
        <f>'CL &amp; Data'!E521</f>
        <v>-20.123472</v>
      </c>
      <c r="J99" s="6">
        <f>'CL &amp; Data'!F521</f>
        <v>-47.141705000000002</v>
      </c>
      <c r="L99" s="6">
        <f>'CL &amp; Data'!L521/1000000000</f>
        <v>7.5252999999999997</v>
      </c>
      <c r="N99" s="6">
        <f>'CL &amp; Data'!M521</f>
        <v>-9.7376003000000004</v>
      </c>
      <c r="P99" s="6">
        <f>'CL &amp; Data'!N521</f>
        <v>-47.646599000000002</v>
      </c>
      <c r="R99" s="6">
        <f>'CL &amp; Data'!O521</f>
        <v>-47.068984999999998</v>
      </c>
      <c r="T99" s="6">
        <f>'CL &amp; Data'!P521</f>
        <v>-20.165859000000001</v>
      </c>
    </row>
    <row r="100" spans="2:20" x14ac:dyDescent="0.25">
      <c r="B100" s="6">
        <f>'CL &amp; Data'!B522/1000000000</f>
        <v>7.6052499999999998</v>
      </c>
      <c r="D100" s="6">
        <f>'CL &amp; Data'!C522</f>
        <v>-14.101588</v>
      </c>
      <c r="F100" s="6">
        <f>'CL &amp; Data'!D522</f>
        <v>-43.655586</v>
      </c>
      <c r="H100" s="6">
        <f>'CL &amp; Data'!E522</f>
        <v>-20.232047999999999</v>
      </c>
      <c r="J100" s="6">
        <f>'CL &amp; Data'!F522</f>
        <v>-47.095100000000002</v>
      </c>
      <c r="L100" s="6">
        <f>'CL &amp; Data'!L522/1000000000</f>
        <v>7.6052499999999998</v>
      </c>
      <c r="N100" s="6">
        <f>'CL &amp; Data'!M522</f>
        <v>-9.7133254999999998</v>
      </c>
      <c r="P100" s="6">
        <f>'CL &amp; Data'!N522</f>
        <v>-47.565876000000003</v>
      </c>
      <c r="R100" s="6">
        <f>'CL &amp; Data'!O522</f>
        <v>-47.003857000000004</v>
      </c>
      <c r="T100" s="6">
        <f>'CL &amp; Data'!P522</f>
        <v>-20.216954999999999</v>
      </c>
    </row>
    <row r="101" spans="2:20" x14ac:dyDescent="0.25">
      <c r="B101" s="6">
        <f>'CL &amp; Data'!B523/1000000000</f>
        <v>7.6852</v>
      </c>
      <c r="D101" s="6">
        <f>'CL &amp; Data'!C523</f>
        <v>-14.212462</v>
      </c>
      <c r="F101" s="6">
        <f>'CL &amp; Data'!D523</f>
        <v>-44.079365000000003</v>
      </c>
      <c r="H101" s="6">
        <f>'CL &amp; Data'!E523</f>
        <v>-20.317709000000001</v>
      </c>
      <c r="J101" s="6">
        <f>'CL &amp; Data'!F523</f>
        <v>-47.004863999999998</v>
      </c>
      <c r="L101" s="6">
        <f>'CL &amp; Data'!L523/1000000000</f>
        <v>7.6852</v>
      </c>
      <c r="N101" s="6">
        <f>'CL &amp; Data'!M523</f>
        <v>-9.6352996999999991</v>
      </c>
      <c r="P101" s="6">
        <f>'CL &amp; Data'!N523</f>
        <v>-47.363872999999998</v>
      </c>
      <c r="R101" s="6">
        <f>'CL &amp; Data'!O523</f>
        <v>-46.912810999999998</v>
      </c>
      <c r="T101" s="6">
        <f>'CL &amp; Data'!P523</f>
        <v>-20.294720000000002</v>
      </c>
    </row>
    <row r="102" spans="2:20" x14ac:dyDescent="0.25">
      <c r="B102" s="6">
        <f>'CL &amp; Data'!B524/1000000000</f>
        <v>7.7651500000000002</v>
      </c>
      <c r="D102" s="6">
        <f>'CL &amp; Data'!C524</f>
        <v>-14.53664</v>
      </c>
      <c r="F102" s="6">
        <f>'CL &amp; Data'!D524</f>
        <v>-44.451469000000003</v>
      </c>
      <c r="H102" s="6">
        <f>'CL &amp; Data'!E524</f>
        <v>-20.395916</v>
      </c>
      <c r="J102" s="6">
        <f>'CL &amp; Data'!F524</f>
        <v>-46.920174000000003</v>
      </c>
      <c r="L102" s="6">
        <f>'CL &amp; Data'!L524/1000000000</f>
        <v>7.7651500000000002</v>
      </c>
      <c r="N102" s="6">
        <f>'CL &amp; Data'!M524</f>
        <v>-9.7046641999999999</v>
      </c>
      <c r="P102" s="6">
        <f>'CL &amp; Data'!N524</f>
        <v>-47.143794999999997</v>
      </c>
      <c r="R102" s="6">
        <f>'CL &amp; Data'!O524</f>
        <v>-46.862782000000003</v>
      </c>
      <c r="T102" s="6">
        <f>'CL &amp; Data'!P524</f>
        <v>-20.388824</v>
      </c>
    </row>
    <row r="103" spans="2:20" x14ac:dyDescent="0.25">
      <c r="B103" s="6">
        <f>'CL &amp; Data'!B525/1000000000</f>
        <v>7.8451000000000004</v>
      </c>
      <c r="D103" s="6">
        <f>'CL &amp; Data'!C525</f>
        <v>-14.473005000000001</v>
      </c>
      <c r="F103" s="6">
        <f>'CL &amp; Data'!D525</f>
        <v>-44.972572</v>
      </c>
      <c r="H103" s="6">
        <f>'CL &amp; Data'!E525</f>
        <v>-20.495256000000001</v>
      </c>
      <c r="J103" s="6">
        <f>'CL &amp; Data'!F525</f>
        <v>-46.804935</v>
      </c>
      <c r="L103" s="6">
        <f>'CL &amp; Data'!L525/1000000000</f>
        <v>7.8451000000000004</v>
      </c>
      <c r="N103" s="6">
        <f>'CL &amp; Data'!M525</f>
        <v>-9.6963539000000001</v>
      </c>
      <c r="P103" s="6">
        <f>'CL &amp; Data'!N525</f>
        <v>-46.660975999999998</v>
      </c>
      <c r="R103" s="6">
        <f>'CL &amp; Data'!O525</f>
        <v>-46.793953000000002</v>
      </c>
      <c r="T103" s="6">
        <f>'CL &amp; Data'!P525</f>
        <v>-20.494553</v>
      </c>
    </row>
    <row r="104" spans="2:20" x14ac:dyDescent="0.25">
      <c r="B104" s="6">
        <f>'CL &amp; Data'!B526/1000000000</f>
        <v>7.9250499999999997</v>
      </c>
      <c r="D104" s="6">
        <f>'CL &amp; Data'!C526</f>
        <v>-14.370364</v>
      </c>
      <c r="F104" s="6">
        <f>'CL &amp; Data'!D526</f>
        <v>-45.332129999999999</v>
      </c>
      <c r="H104" s="6">
        <f>'CL &amp; Data'!E526</f>
        <v>-20.612579</v>
      </c>
      <c r="J104" s="6">
        <f>'CL &amp; Data'!F526</f>
        <v>-46.667118000000002</v>
      </c>
      <c r="L104" s="6">
        <f>'CL &amp; Data'!L526/1000000000</f>
        <v>7.9250499999999997</v>
      </c>
      <c r="N104" s="6">
        <f>'CL &amp; Data'!M526</f>
        <v>-9.6543750999999993</v>
      </c>
      <c r="P104" s="6">
        <f>'CL &amp; Data'!N526</f>
        <v>-45.939895999999997</v>
      </c>
      <c r="R104" s="6">
        <f>'CL &amp; Data'!O526</f>
        <v>-46.595416999999998</v>
      </c>
      <c r="T104" s="6">
        <f>'CL &amp; Data'!P526</f>
        <v>-20.590914000000001</v>
      </c>
    </row>
    <row r="105" spans="2:20" x14ac:dyDescent="0.25">
      <c r="B105" s="6">
        <f>'CL &amp; Data'!B527/1000000000</f>
        <v>8.0050000000000008</v>
      </c>
      <c r="D105" s="6">
        <f>'CL &amp; Data'!C527</f>
        <v>-14.594379999999999</v>
      </c>
      <c r="F105" s="6">
        <f>'CL &amp; Data'!D527</f>
        <v>-45.599411000000003</v>
      </c>
      <c r="H105" s="6">
        <f>'CL &amp; Data'!E527</f>
        <v>-20.707232999999999</v>
      </c>
      <c r="J105" s="6">
        <f>'CL &amp; Data'!F527</f>
        <v>-46.484703000000003</v>
      </c>
      <c r="L105" s="6">
        <f>'CL &amp; Data'!L527/1000000000</f>
        <v>8.0050000000000008</v>
      </c>
      <c r="N105" s="6">
        <f>'CL &amp; Data'!M527</f>
        <v>-9.7307854000000003</v>
      </c>
      <c r="P105" s="6">
        <f>'CL &amp; Data'!N527</f>
        <v>-44.774039999999999</v>
      </c>
      <c r="R105" s="6">
        <f>'CL &amp; Data'!O527</f>
        <v>-46.276313999999999</v>
      </c>
      <c r="T105" s="6">
        <f>'CL &amp; Data'!P527</f>
        <v>-20.677605</v>
      </c>
    </row>
    <row r="106" spans="2:20" x14ac:dyDescent="0.25">
      <c r="B106" s="6">
        <f>'CL &amp; Data'!B528/1000000000</f>
        <v>8.0849499999999992</v>
      </c>
      <c r="D106" s="6">
        <f>'CL &amp; Data'!C528</f>
        <v>-14.643497</v>
      </c>
      <c r="F106" s="6">
        <f>'CL &amp; Data'!D528</f>
        <v>-45.812286</v>
      </c>
      <c r="H106" s="6">
        <f>'CL &amp; Data'!E528</f>
        <v>-20.799526</v>
      </c>
      <c r="J106" s="6">
        <f>'CL &amp; Data'!F528</f>
        <v>-46.293827</v>
      </c>
      <c r="L106" s="6">
        <f>'CL &amp; Data'!L528/1000000000</f>
        <v>8.0849499999999992</v>
      </c>
      <c r="N106" s="6">
        <f>'CL &amp; Data'!M528</f>
        <v>-9.7826509000000001</v>
      </c>
      <c r="P106" s="6">
        <f>'CL &amp; Data'!N528</f>
        <v>-43.683909999999997</v>
      </c>
      <c r="R106" s="6">
        <f>'CL &amp; Data'!O528</f>
        <v>-45.920918</v>
      </c>
      <c r="T106" s="6">
        <f>'CL &amp; Data'!P528</f>
        <v>-20.762369</v>
      </c>
    </row>
    <row r="107" spans="2:20" x14ac:dyDescent="0.25">
      <c r="B107" s="6">
        <f>'CL &amp; Data'!B529/1000000000</f>
        <v>8.1648999999999994</v>
      </c>
      <c r="D107" s="6">
        <f>'CL &amp; Data'!C529</f>
        <v>-14.424977</v>
      </c>
      <c r="F107" s="6">
        <f>'CL &amp; Data'!D529</f>
        <v>-46.049736000000003</v>
      </c>
      <c r="H107" s="6">
        <f>'CL &amp; Data'!E529</f>
        <v>-20.905100000000001</v>
      </c>
      <c r="J107" s="6">
        <f>'CL &amp; Data'!F529</f>
        <v>-46.012718</v>
      </c>
      <c r="L107" s="6">
        <f>'CL &amp; Data'!L529/1000000000</f>
        <v>8.1648999999999994</v>
      </c>
      <c r="N107" s="6">
        <f>'CL &amp; Data'!M529</f>
        <v>-9.7714652999999991</v>
      </c>
      <c r="P107" s="6">
        <f>'CL &amp; Data'!N529</f>
        <v>-42.461998000000001</v>
      </c>
      <c r="R107" s="6">
        <f>'CL &amp; Data'!O529</f>
        <v>-45.458202</v>
      </c>
      <c r="T107" s="6">
        <f>'CL &amp; Data'!P529</f>
        <v>-20.850807</v>
      </c>
    </row>
    <row r="108" spans="2:20" x14ac:dyDescent="0.25">
      <c r="B108" s="6">
        <f>'CL &amp; Data'!B530/1000000000</f>
        <v>8.2448499999999996</v>
      </c>
      <c r="D108" s="6">
        <f>'CL &amp; Data'!C530</f>
        <v>-14.467003999999999</v>
      </c>
      <c r="F108" s="6">
        <f>'CL &amp; Data'!D530</f>
        <v>-46.19894</v>
      </c>
      <c r="H108" s="6">
        <f>'CL &amp; Data'!E530</f>
        <v>-20.978145999999999</v>
      </c>
      <c r="J108" s="6">
        <f>'CL &amp; Data'!F530</f>
        <v>-45.697547999999998</v>
      </c>
      <c r="L108" s="6">
        <f>'CL &amp; Data'!L530/1000000000</f>
        <v>8.2448499999999996</v>
      </c>
      <c r="N108" s="6">
        <f>'CL &amp; Data'!M530</f>
        <v>-9.8303127000000003</v>
      </c>
      <c r="P108" s="6">
        <f>'CL &amp; Data'!N530</f>
        <v>-41.561408999999998</v>
      </c>
      <c r="R108" s="6">
        <f>'CL &amp; Data'!O530</f>
        <v>-44.980437999999999</v>
      </c>
      <c r="T108" s="6">
        <f>'CL &amp; Data'!P530</f>
        <v>-20.926109</v>
      </c>
    </row>
    <row r="109" spans="2:20" x14ac:dyDescent="0.25">
      <c r="B109" s="6">
        <f>'CL &amp; Data'!B531/1000000000</f>
        <v>8.3247999999999998</v>
      </c>
      <c r="D109" s="6">
        <f>'CL &amp; Data'!C531</f>
        <v>-14.641268</v>
      </c>
      <c r="F109" s="6">
        <f>'CL &amp; Data'!D531</f>
        <v>-46.394291000000003</v>
      </c>
      <c r="H109" s="6">
        <f>'CL &amp; Data'!E531</f>
        <v>-21.019957999999999</v>
      </c>
      <c r="J109" s="6">
        <f>'CL &amp; Data'!F531</f>
        <v>-45.295043999999997</v>
      </c>
      <c r="L109" s="6">
        <f>'CL &amp; Data'!L531/1000000000</f>
        <v>8.3247999999999998</v>
      </c>
      <c r="N109" s="6">
        <f>'CL &amp; Data'!M531</f>
        <v>-9.8794784999999994</v>
      </c>
      <c r="P109" s="6">
        <f>'CL &amp; Data'!N531</f>
        <v>-40.802321999999997</v>
      </c>
      <c r="R109" s="6">
        <f>'CL &amp; Data'!O531</f>
        <v>-44.520144999999999</v>
      </c>
      <c r="T109" s="6">
        <f>'CL &amp; Data'!P531</f>
        <v>-21.004169000000001</v>
      </c>
    </row>
    <row r="110" spans="2:20" x14ac:dyDescent="0.25">
      <c r="B110" s="6">
        <f>'CL &amp; Data'!B532/1000000000</f>
        <v>8.4047499999999999</v>
      </c>
      <c r="D110" s="6">
        <f>'CL &amp; Data'!C532</f>
        <v>-14.557478</v>
      </c>
      <c r="F110" s="6">
        <f>'CL &amp; Data'!D532</f>
        <v>-46.337558999999999</v>
      </c>
      <c r="H110" s="6">
        <f>'CL &amp; Data'!E532</f>
        <v>-21.087444000000001</v>
      </c>
      <c r="J110" s="6">
        <f>'CL &amp; Data'!F532</f>
        <v>-44.832932</v>
      </c>
      <c r="L110" s="6">
        <f>'CL &amp; Data'!L532/1000000000</f>
        <v>8.4047499999999999</v>
      </c>
      <c r="N110" s="6">
        <f>'CL &amp; Data'!M532</f>
        <v>-9.9081392000000008</v>
      </c>
      <c r="P110" s="6">
        <f>'CL &amp; Data'!N532</f>
        <v>-40.745739</v>
      </c>
      <c r="R110" s="6">
        <f>'CL &amp; Data'!O532</f>
        <v>-44.142825999999999</v>
      </c>
      <c r="T110" s="6">
        <f>'CL &amp; Data'!P532</f>
        <v>-21.072306000000001</v>
      </c>
    </row>
    <row r="111" spans="2:20" x14ac:dyDescent="0.25">
      <c r="B111" s="6">
        <f>'CL &amp; Data'!B533/1000000000</f>
        <v>8.4847000000000001</v>
      </c>
      <c r="D111" s="6">
        <f>'CL &amp; Data'!C533</f>
        <v>-14.510567999999999</v>
      </c>
      <c r="F111" s="6">
        <f>'CL &amp; Data'!D533</f>
        <v>-46.209457</v>
      </c>
      <c r="H111" s="6">
        <f>'CL &amp; Data'!E533</f>
        <v>-21.161131000000001</v>
      </c>
      <c r="J111" s="6">
        <f>'CL &amp; Data'!F533</f>
        <v>-44.339657000000003</v>
      </c>
      <c r="L111" s="6">
        <f>'CL &amp; Data'!L533/1000000000</f>
        <v>8.4847000000000001</v>
      </c>
      <c r="N111" s="6">
        <f>'CL &amp; Data'!M533</f>
        <v>-10.005616</v>
      </c>
      <c r="P111" s="6">
        <f>'CL &amp; Data'!N533</f>
        <v>-40.763083999999999</v>
      </c>
      <c r="R111" s="6">
        <f>'CL &amp; Data'!O533</f>
        <v>-43.751033999999997</v>
      </c>
      <c r="T111" s="6">
        <f>'CL &amp; Data'!P533</f>
        <v>-21.140443999999999</v>
      </c>
    </row>
    <row r="112" spans="2:20" x14ac:dyDescent="0.25">
      <c r="B112" s="6">
        <f>'CL &amp; Data'!B534/1000000000</f>
        <v>8.5646500000000003</v>
      </c>
      <c r="D112" s="6">
        <f>'CL &amp; Data'!C534</f>
        <v>-14.696065000000001</v>
      </c>
      <c r="F112" s="6">
        <f>'CL &amp; Data'!D534</f>
        <v>-45.947566999999999</v>
      </c>
      <c r="H112" s="6">
        <f>'CL &amp; Data'!E534</f>
        <v>-21.225245999999999</v>
      </c>
      <c r="J112" s="6">
        <f>'CL &amp; Data'!F534</f>
        <v>-43.834358000000002</v>
      </c>
      <c r="L112" s="6">
        <f>'CL &amp; Data'!L534/1000000000</f>
        <v>8.5646500000000003</v>
      </c>
      <c r="N112" s="6">
        <f>'CL &amp; Data'!M534</f>
        <v>-10.083273999999999</v>
      </c>
      <c r="P112" s="6">
        <f>'CL &amp; Data'!N534</f>
        <v>-41.227778999999998</v>
      </c>
      <c r="R112" s="6">
        <f>'CL &amp; Data'!O534</f>
        <v>-43.382893000000003</v>
      </c>
      <c r="T112" s="6">
        <f>'CL &amp; Data'!P534</f>
        <v>-21.219418999999998</v>
      </c>
    </row>
    <row r="113" spans="2:20" x14ac:dyDescent="0.25">
      <c r="B113" s="6">
        <f>'CL &amp; Data'!B535/1000000000</f>
        <v>8.6446000000000005</v>
      </c>
      <c r="D113" s="6">
        <f>'CL &amp; Data'!C535</f>
        <v>-14.867831000000001</v>
      </c>
      <c r="F113" s="6">
        <f>'CL &amp; Data'!D535</f>
        <v>-45.701984000000003</v>
      </c>
      <c r="H113" s="6">
        <f>'CL &amp; Data'!E535</f>
        <v>-21.296628999999999</v>
      </c>
      <c r="J113" s="6">
        <f>'CL &amp; Data'!F535</f>
        <v>-43.272365999999998</v>
      </c>
      <c r="L113" s="6">
        <f>'CL &amp; Data'!L535/1000000000</f>
        <v>8.6446000000000005</v>
      </c>
      <c r="N113" s="6">
        <f>'CL &amp; Data'!M535</f>
        <v>-10.122139000000001</v>
      </c>
      <c r="P113" s="6">
        <f>'CL &amp; Data'!N535</f>
        <v>-41.718231000000003</v>
      </c>
      <c r="R113" s="6">
        <f>'CL &amp; Data'!O535</f>
        <v>-42.958275</v>
      </c>
      <c r="T113" s="6">
        <f>'CL &amp; Data'!P535</f>
        <v>-21.320136999999999</v>
      </c>
    </row>
    <row r="114" spans="2:20" x14ac:dyDescent="0.25">
      <c r="B114" s="6">
        <f>'CL &amp; Data'!B536/1000000000</f>
        <v>8.7245500000000007</v>
      </c>
      <c r="D114" s="6">
        <f>'CL &amp; Data'!C536</f>
        <v>-14.819846999999999</v>
      </c>
      <c r="F114" s="6">
        <f>'CL &amp; Data'!D536</f>
        <v>-45.321953000000001</v>
      </c>
      <c r="H114" s="6">
        <f>'CL &amp; Data'!E536</f>
        <v>-21.389970999999999</v>
      </c>
      <c r="J114" s="6">
        <f>'CL &amp; Data'!F536</f>
        <v>-42.700671999999997</v>
      </c>
      <c r="L114" s="6">
        <f>'CL &amp; Data'!L536/1000000000</f>
        <v>8.7245500000000007</v>
      </c>
      <c r="N114" s="6">
        <f>'CL &amp; Data'!M536</f>
        <v>-10.226487000000001</v>
      </c>
      <c r="P114" s="6">
        <f>'CL &amp; Data'!N536</f>
        <v>-42.413097</v>
      </c>
      <c r="R114" s="6">
        <f>'CL &amp; Data'!O536</f>
        <v>-42.493915999999999</v>
      </c>
      <c r="T114" s="6">
        <f>'CL &amp; Data'!P536</f>
        <v>-21.420708000000001</v>
      </c>
    </row>
    <row r="115" spans="2:20" x14ac:dyDescent="0.25">
      <c r="B115" s="6">
        <f>'CL &amp; Data'!B537/1000000000</f>
        <v>8.8045000000000009</v>
      </c>
      <c r="D115" s="6">
        <f>'CL &amp; Data'!C537</f>
        <v>-14.876505</v>
      </c>
      <c r="F115" s="6">
        <f>'CL &amp; Data'!D537</f>
        <v>-45.011828999999999</v>
      </c>
      <c r="H115" s="6">
        <f>'CL &amp; Data'!E537</f>
        <v>-21.469346999999999</v>
      </c>
      <c r="J115" s="6">
        <f>'CL &amp; Data'!F537</f>
        <v>-42.049965</v>
      </c>
      <c r="L115" s="6">
        <f>'CL &amp; Data'!L537/1000000000</f>
        <v>8.8045000000000009</v>
      </c>
      <c r="N115" s="6">
        <f>'CL &amp; Data'!M537</f>
        <v>-10.284660000000001</v>
      </c>
      <c r="P115" s="6">
        <f>'CL &amp; Data'!N537</f>
        <v>-42.948681000000001</v>
      </c>
      <c r="R115" s="6">
        <f>'CL &amp; Data'!O537</f>
        <v>-41.931244</v>
      </c>
      <c r="T115" s="6">
        <f>'CL &amp; Data'!P537</f>
        <v>-21.523126999999999</v>
      </c>
    </row>
    <row r="116" spans="2:20" x14ac:dyDescent="0.25">
      <c r="B116" s="6">
        <f>'CL &amp; Data'!B538/1000000000</f>
        <v>8.8844499999999993</v>
      </c>
      <c r="D116" s="6">
        <f>'CL &amp; Data'!C538</f>
        <v>-15.116304</v>
      </c>
      <c r="F116" s="6">
        <f>'CL &amp; Data'!D538</f>
        <v>-44.701908000000003</v>
      </c>
      <c r="H116" s="6">
        <f>'CL &amp; Data'!E538</f>
        <v>-21.559449999999998</v>
      </c>
      <c r="J116" s="6">
        <f>'CL &amp; Data'!F538</f>
        <v>-41.374783000000001</v>
      </c>
      <c r="L116" s="6">
        <f>'CL &amp; Data'!L538/1000000000</f>
        <v>8.8844499999999993</v>
      </c>
      <c r="N116" s="6">
        <f>'CL &amp; Data'!M538</f>
        <v>-10.379364000000001</v>
      </c>
      <c r="P116" s="6">
        <f>'CL &amp; Data'!N538</f>
        <v>-43.412640000000003</v>
      </c>
      <c r="R116" s="6">
        <f>'CL &amp; Data'!O538</f>
        <v>-41.290142000000003</v>
      </c>
      <c r="T116" s="6">
        <f>'CL &amp; Data'!P538</f>
        <v>-21.629798999999998</v>
      </c>
    </row>
    <row r="117" spans="2:20" x14ac:dyDescent="0.25">
      <c r="B117" s="6">
        <f>'CL &amp; Data'!B539/1000000000</f>
        <v>8.9643999999999995</v>
      </c>
      <c r="D117" s="6">
        <f>'CL &amp; Data'!C539</f>
        <v>-15.171537000000001</v>
      </c>
      <c r="F117" s="6">
        <f>'CL &amp; Data'!D539</f>
        <v>-44.586384000000002</v>
      </c>
      <c r="H117" s="6">
        <f>'CL &amp; Data'!E539</f>
        <v>-21.680091999999998</v>
      </c>
      <c r="J117" s="6">
        <f>'CL &amp; Data'!F539</f>
        <v>-40.664963</v>
      </c>
      <c r="L117" s="6">
        <f>'CL &amp; Data'!L539/1000000000</f>
        <v>8.9643999999999995</v>
      </c>
      <c r="N117" s="6">
        <f>'CL &amp; Data'!M539</f>
        <v>-10.570254</v>
      </c>
      <c r="P117" s="6">
        <f>'CL &amp; Data'!N539</f>
        <v>-43.646968999999999</v>
      </c>
      <c r="R117" s="6">
        <f>'CL &amp; Data'!O539</f>
        <v>-40.599964</v>
      </c>
      <c r="T117" s="6">
        <f>'CL &amp; Data'!P539</f>
        <v>-21.751702999999999</v>
      </c>
    </row>
    <row r="118" spans="2:20" x14ac:dyDescent="0.25">
      <c r="B118" s="6">
        <f>'CL &amp; Data'!B540/1000000000</f>
        <v>9.0443499999999997</v>
      </c>
      <c r="D118" s="6">
        <f>'CL &amp; Data'!C540</f>
        <v>-14.999555000000001</v>
      </c>
      <c r="F118" s="6">
        <f>'CL &amp; Data'!D540</f>
        <v>-44.462218999999997</v>
      </c>
      <c r="H118" s="6">
        <f>'CL &amp; Data'!E540</f>
        <v>-21.831558000000001</v>
      </c>
      <c r="J118" s="6">
        <f>'CL &amp; Data'!F540</f>
        <v>-39.975994</v>
      </c>
      <c r="L118" s="6">
        <f>'CL &amp; Data'!L540/1000000000</f>
        <v>9.0443499999999997</v>
      </c>
      <c r="N118" s="6">
        <f>'CL &amp; Data'!M540</f>
        <v>-10.733388</v>
      </c>
      <c r="P118" s="6">
        <f>'CL &amp; Data'!N540</f>
        <v>-43.833266999999999</v>
      </c>
      <c r="R118" s="6">
        <f>'CL &amp; Data'!O540</f>
        <v>-39.931282000000003</v>
      </c>
      <c r="T118" s="6">
        <f>'CL &amp; Data'!P540</f>
        <v>-21.888767000000001</v>
      </c>
    </row>
    <row r="119" spans="2:20" x14ac:dyDescent="0.25">
      <c r="B119" s="6">
        <f>'CL &amp; Data'!B541/1000000000</f>
        <v>9.1242999999999999</v>
      </c>
      <c r="D119" s="6">
        <f>'CL &amp; Data'!C541</f>
        <v>-15.114343999999999</v>
      </c>
      <c r="F119" s="6">
        <f>'CL &amp; Data'!D541</f>
        <v>-44.426281000000003</v>
      </c>
      <c r="H119" s="6">
        <f>'CL &amp; Data'!E541</f>
        <v>-21.991351999999999</v>
      </c>
      <c r="J119" s="6">
        <f>'CL &amp; Data'!F541</f>
        <v>-39.281714999999998</v>
      </c>
      <c r="L119" s="6">
        <f>'CL &amp; Data'!L541/1000000000</f>
        <v>9.1242999999999999</v>
      </c>
      <c r="N119" s="6">
        <f>'CL &amp; Data'!M541</f>
        <v>-10.916955</v>
      </c>
      <c r="P119" s="6">
        <f>'CL &amp; Data'!N541</f>
        <v>-43.805878</v>
      </c>
      <c r="R119" s="6">
        <f>'CL &amp; Data'!O541</f>
        <v>-39.241928000000001</v>
      </c>
      <c r="T119" s="6">
        <f>'CL &amp; Data'!P541</f>
        <v>-22.048729000000002</v>
      </c>
    </row>
    <row r="120" spans="2:20" x14ac:dyDescent="0.25">
      <c r="B120" s="6">
        <f>'CL &amp; Data'!B542/1000000000</f>
        <v>9.20425</v>
      </c>
      <c r="D120" s="6">
        <f>'CL &amp; Data'!C542</f>
        <v>-15.277347000000001</v>
      </c>
      <c r="F120" s="6">
        <f>'CL &amp; Data'!D542</f>
        <v>-44.348644</v>
      </c>
      <c r="H120" s="6">
        <f>'CL &amp; Data'!E542</f>
        <v>-22.173193000000001</v>
      </c>
      <c r="J120" s="6">
        <f>'CL &amp; Data'!F542</f>
        <v>-38.623714</v>
      </c>
      <c r="L120" s="6">
        <f>'CL &amp; Data'!L542/1000000000</f>
        <v>9.20425</v>
      </c>
      <c r="N120" s="6">
        <f>'CL &amp; Data'!M542</f>
        <v>-11.242518</v>
      </c>
      <c r="P120" s="6">
        <f>'CL &amp; Data'!N542</f>
        <v>-43.550282000000003</v>
      </c>
      <c r="R120" s="6">
        <f>'CL &amp; Data'!O542</f>
        <v>-38.569298000000003</v>
      </c>
      <c r="T120" s="6">
        <f>'CL &amp; Data'!P542</f>
        <v>-22.226751</v>
      </c>
    </row>
    <row r="121" spans="2:20" x14ac:dyDescent="0.25">
      <c r="B121" s="6">
        <f>'CL &amp; Data'!B543/1000000000</f>
        <v>9.2842000000000002</v>
      </c>
      <c r="D121" s="6">
        <f>'CL &amp; Data'!C543</f>
        <v>-15.075132</v>
      </c>
      <c r="F121" s="6">
        <f>'CL &amp; Data'!D543</f>
        <v>-44.142006000000002</v>
      </c>
      <c r="H121" s="6">
        <f>'CL &amp; Data'!E543</f>
        <v>-22.371117000000002</v>
      </c>
      <c r="J121" s="6">
        <f>'CL &amp; Data'!F543</f>
        <v>-37.970379000000001</v>
      </c>
      <c r="L121" s="6">
        <f>'CL &amp; Data'!L543/1000000000</f>
        <v>9.2842000000000002</v>
      </c>
      <c r="N121" s="6">
        <f>'CL &amp; Data'!M543</f>
        <v>-11.522277000000001</v>
      </c>
      <c r="P121" s="6">
        <f>'CL &amp; Data'!N543</f>
        <v>-43.395493000000002</v>
      </c>
      <c r="R121" s="6">
        <f>'CL &amp; Data'!O543</f>
        <v>-37.954075000000003</v>
      </c>
      <c r="T121" s="6">
        <f>'CL &amp; Data'!P543</f>
        <v>-22.416325000000001</v>
      </c>
    </row>
    <row r="122" spans="2:20" x14ac:dyDescent="0.25">
      <c r="B122" s="6">
        <f>'CL &amp; Data'!B544/1000000000</f>
        <v>9.3641500000000004</v>
      </c>
      <c r="D122" s="6">
        <f>'CL &amp; Data'!C544</f>
        <v>-14.950118</v>
      </c>
      <c r="F122" s="6">
        <f>'CL &amp; Data'!D544</f>
        <v>-43.826557000000001</v>
      </c>
      <c r="H122" s="6">
        <f>'CL &amp; Data'!E544</f>
        <v>-22.582321</v>
      </c>
      <c r="J122" s="6">
        <f>'CL &amp; Data'!F544</f>
        <v>-37.334876999999999</v>
      </c>
      <c r="L122" s="6">
        <f>'CL &amp; Data'!L544/1000000000</f>
        <v>9.3641500000000004</v>
      </c>
      <c r="N122" s="6">
        <f>'CL &amp; Data'!M544</f>
        <v>-11.824389999999999</v>
      </c>
      <c r="P122" s="6">
        <f>'CL &amp; Data'!N544</f>
        <v>-43.146801000000004</v>
      </c>
      <c r="R122" s="6">
        <f>'CL &amp; Data'!O544</f>
        <v>-37.363048999999997</v>
      </c>
      <c r="T122" s="6">
        <f>'CL &amp; Data'!P544</f>
        <v>-22.619828999999999</v>
      </c>
    </row>
    <row r="123" spans="2:20" x14ac:dyDescent="0.25">
      <c r="B123" s="6">
        <f>'CL &amp; Data'!B545/1000000000</f>
        <v>9.4441000000000006</v>
      </c>
      <c r="D123" s="6">
        <f>'CL &amp; Data'!C545</f>
        <v>-15.17798</v>
      </c>
      <c r="F123" s="6">
        <f>'CL &amp; Data'!D545</f>
        <v>-43.591358</v>
      </c>
      <c r="H123" s="6">
        <f>'CL &amp; Data'!E545</f>
        <v>-22.822956000000001</v>
      </c>
      <c r="J123" s="6">
        <f>'CL &amp; Data'!F545</f>
        <v>-36.759372999999997</v>
      </c>
      <c r="L123" s="6">
        <f>'CL &amp; Data'!L545/1000000000</f>
        <v>9.4441000000000006</v>
      </c>
      <c r="N123" s="6">
        <f>'CL &amp; Data'!M545</f>
        <v>-12.286022000000001</v>
      </c>
      <c r="P123" s="6">
        <f>'CL &amp; Data'!N545</f>
        <v>-43.100616000000002</v>
      </c>
      <c r="R123" s="6">
        <f>'CL &amp; Data'!O545</f>
        <v>-36.786971999999999</v>
      </c>
      <c r="T123" s="6">
        <f>'CL &amp; Data'!P545</f>
        <v>-22.853401000000002</v>
      </c>
    </row>
    <row r="124" spans="2:20" x14ac:dyDescent="0.25">
      <c r="B124" s="6">
        <f>'CL &amp; Data'!B546/1000000000</f>
        <v>9.5240500000000008</v>
      </c>
      <c r="D124" s="6">
        <f>'CL &amp; Data'!C546</f>
        <v>-15.091212000000001</v>
      </c>
      <c r="F124" s="6">
        <f>'CL &amp; Data'!D546</f>
        <v>-43.354950000000002</v>
      </c>
      <c r="H124" s="6">
        <f>'CL &amp; Data'!E546</f>
        <v>-23.104451999999998</v>
      </c>
      <c r="J124" s="6">
        <f>'CL &amp; Data'!F546</f>
        <v>-36.206982000000004</v>
      </c>
      <c r="L124" s="6">
        <f>'CL &amp; Data'!L546/1000000000</f>
        <v>9.5240500000000008</v>
      </c>
      <c r="N124" s="6">
        <f>'CL &amp; Data'!M546</f>
        <v>-12.788629999999999</v>
      </c>
      <c r="P124" s="6">
        <f>'CL &amp; Data'!N546</f>
        <v>-43.133884000000002</v>
      </c>
      <c r="R124" s="6">
        <f>'CL &amp; Data'!O546</f>
        <v>-36.246257999999997</v>
      </c>
      <c r="T124" s="6">
        <f>'CL &amp; Data'!P546</f>
        <v>-23.120998</v>
      </c>
    </row>
    <row r="125" spans="2:20" x14ac:dyDescent="0.25">
      <c r="B125" s="6">
        <f>'CL &amp; Data'!B547/1000000000</f>
        <v>9.6039999999999992</v>
      </c>
      <c r="D125" s="6">
        <f>'CL &amp; Data'!C547</f>
        <v>-14.87518</v>
      </c>
      <c r="F125" s="6">
        <f>'CL &amp; Data'!D547</f>
        <v>-43.174252000000003</v>
      </c>
      <c r="H125" s="6">
        <f>'CL &amp; Data'!E547</f>
        <v>-23.421852000000001</v>
      </c>
      <c r="J125" s="6">
        <f>'CL &amp; Data'!F547</f>
        <v>-35.669868000000001</v>
      </c>
      <c r="L125" s="6">
        <f>'CL &amp; Data'!L547/1000000000</f>
        <v>9.6039999999999992</v>
      </c>
      <c r="N125" s="6">
        <f>'CL &amp; Data'!M547</f>
        <v>-13.247750999999999</v>
      </c>
      <c r="P125" s="6">
        <f>'CL &amp; Data'!N547</f>
        <v>-43.316566000000002</v>
      </c>
      <c r="R125" s="6">
        <f>'CL &amp; Data'!O547</f>
        <v>-35.730412000000001</v>
      </c>
      <c r="T125" s="6">
        <f>'CL &amp; Data'!P547</f>
        <v>-23.434752</v>
      </c>
    </row>
    <row r="126" spans="2:20" x14ac:dyDescent="0.25">
      <c r="B126" s="6">
        <f>'CL &amp; Data'!B548/1000000000</f>
        <v>9.6839499999999994</v>
      </c>
      <c r="D126" s="6">
        <f>'CL &amp; Data'!C548</f>
        <v>-15.155849</v>
      </c>
      <c r="F126" s="6">
        <f>'CL &amp; Data'!D548</f>
        <v>-43.042324000000001</v>
      </c>
      <c r="H126" s="6">
        <f>'CL &amp; Data'!E548</f>
        <v>-23.758420999999998</v>
      </c>
      <c r="J126" s="6">
        <f>'CL &amp; Data'!F548</f>
        <v>-35.128452000000003</v>
      </c>
      <c r="L126" s="6">
        <f>'CL &amp; Data'!L548/1000000000</f>
        <v>9.6839499999999994</v>
      </c>
      <c r="N126" s="6">
        <f>'CL &amp; Data'!M548</f>
        <v>-13.847448999999999</v>
      </c>
      <c r="P126" s="6">
        <f>'CL &amp; Data'!N548</f>
        <v>-43.432335000000002</v>
      </c>
      <c r="R126" s="6">
        <f>'CL &amp; Data'!O548</f>
        <v>-35.193984999999998</v>
      </c>
      <c r="T126" s="6">
        <f>'CL &amp; Data'!P548</f>
        <v>-23.765571999999999</v>
      </c>
    </row>
    <row r="127" spans="2:20" x14ac:dyDescent="0.25">
      <c r="B127" s="6">
        <f>'CL &amp; Data'!B549/1000000000</f>
        <v>9.7638999999999996</v>
      </c>
      <c r="D127" s="6">
        <f>'CL &amp; Data'!C549</f>
        <v>-15.436222000000001</v>
      </c>
      <c r="F127" s="6">
        <f>'CL &amp; Data'!D549</f>
        <v>-42.900429000000003</v>
      </c>
      <c r="H127" s="6">
        <f>'CL &amp; Data'!E549</f>
        <v>-24.105173000000001</v>
      </c>
      <c r="J127" s="6">
        <f>'CL &amp; Data'!F549</f>
        <v>-34.598754999999997</v>
      </c>
      <c r="L127" s="6">
        <f>'CL &amp; Data'!L549/1000000000</f>
        <v>9.7638999999999996</v>
      </c>
      <c r="N127" s="6">
        <f>'CL &amp; Data'!M549</f>
        <v>-14.601749</v>
      </c>
      <c r="P127" s="6">
        <f>'CL &amp; Data'!N549</f>
        <v>-43.524062999999998</v>
      </c>
      <c r="R127" s="6">
        <f>'CL &amp; Data'!O549</f>
        <v>-34.643559000000003</v>
      </c>
      <c r="T127" s="6">
        <f>'CL &amp; Data'!P549</f>
        <v>-24.111291999999999</v>
      </c>
    </row>
    <row r="128" spans="2:20" x14ac:dyDescent="0.25">
      <c r="B128" s="6">
        <f>'CL &amp; Data'!B550/1000000000</f>
        <v>9.8438499999999998</v>
      </c>
      <c r="D128" s="6">
        <f>'CL &amp; Data'!C550</f>
        <v>-15.260517</v>
      </c>
      <c r="F128" s="6">
        <f>'CL &amp; Data'!D550</f>
        <v>-42.790973999999999</v>
      </c>
      <c r="H128" s="6">
        <f>'CL &amp; Data'!E550</f>
        <v>-24.471848000000001</v>
      </c>
      <c r="J128" s="6">
        <f>'CL &amp; Data'!F550</f>
        <v>-33.991703000000001</v>
      </c>
      <c r="L128" s="6">
        <f>'CL &amp; Data'!L550/1000000000</f>
        <v>9.8438499999999998</v>
      </c>
      <c r="N128" s="6">
        <f>'CL &amp; Data'!M550</f>
        <v>-15.362731999999999</v>
      </c>
      <c r="P128" s="6">
        <f>'CL &amp; Data'!N550</f>
        <v>-43.395321000000003</v>
      </c>
      <c r="R128" s="6">
        <f>'CL &amp; Data'!O550</f>
        <v>-34.092742999999999</v>
      </c>
      <c r="T128" s="6">
        <f>'CL &amp; Data'!P550</f>
        <v>-24.478594000000001</v>
      </c>
    </row>
    <row r="129" spans="2:20" x14ac:dyDescent="0.25">
      <c r="B129" s="6">
        <f>'CL &amp; Data'!B551/1000000000</f>
        <v>9.9238</v>
      </c>
      <c r="D129" s="6">
        <f>'CL &amp; Data'!C551</f>
        <v>-15.525607000000001</v>
      </c>
      <c r="F129" s="6">
        <f>'CL &amp; Data'!D551</f>
        <v>-42.759731000000002</v>
      </c>
      <c r="H129" s="6">
        <f>'CL &amp; Data'!E551</f>
        <v>-24.872039999999998</v>
      </c>
      <c r="J129" s="6">
        <f>'CL &amp; Data'!F551</f>
        <v>-33.402279</v>
      </c>
      <c r="L129" s="6">
        <f>'CL &amp; Data'!L551/1000000000</f>
        <v>9.9238</v>
      </c>
      <c r="N129" s="6">
        <f>'CL &amp; Data'!M551</f>
        <v>-16.148588</v>
      </c>
      <c r="P129" s="6">
        <f>'CL &amp; Data'!N551</f>
        <v>-43.235317000000002</v>
      </c>
      <c r="R129" s="6">
        <f>'CL &amp; Data'!O551</f>
        <v>-33.516948999999997</v>
      </c>
      <c r="T129" s="6">
        <f>'CL &amp; Data'!P551</f>
        <v>-24.865625000000001</v>
      </c>
    </row>
    <row r="130" spans="2:20" x14ac:dyDescent="0.25">
      <c r="B130" s="6">
        <f>'CL &amp; Data'!B552/1000000000</f>
        <v>10.00375</v>
      </c>
      <c r="D130" s="6">
        <f>'CL &amp; Data'!C552</f>
        <v>-16.133783000000001</v>
      </c>
      <c r="F130" s="6">
        <f>'CL &amp; Data'!D552</f>
        <v>-42.793098000000001</v>
      </c>
      <c r="H130" s="6">
        <f>'CL &amp; Data'!E552</f>
        <v>-25.291878000000001</v>
      </c>
      <c r="J130" s="6">
        <f>'CL &amp; Data'!F552</f>
        <v>-32.845978000000002</v>
      </c>
      <c r="L130" s="6">
        <f>'CL &amp; Data'!L552/1000000000</f>
        <v>10.00375</v>
      </c>
      <c r="N130" s="6">
        <f>'CL &amp; Data'!M552</f>
        <v>-17.151855000000001</v>
      </c>
      <c r="P130" s="6">
        <f>'CL &amp; Data'!N552</f>
        <v>-43.009681999999998</v>
      </c>
      <c r="R130" s="6">
        <f>'CL &amp; Data'!O552</f>
        <v>-32.926228000000002</v>
      </c>
      <c r="T130" s="6">
        <f>'CL &amp; Data'!P552</f>
        <v>-25.261078000000001</v>
      </c>
    </row>
    <row r="131" spans="2:20" x14ac:dyDescent="0.25">
      <c r="B131" s="6">
        <f>'CL &amp; Data'!B553/1000000000</f>
        <v>10.0837</v>
      </c>
      <c r="D131" s="6">
        <f>'CL &amp; Data'!C553</f>
        <v>-16.255258999999999</v>
      </c>
      <c r="F131" s="6">
        <f>'CL &amp; Data'!D553</f>
        <v>-42.859611999999998</v>
      </c>
      <c r="H131" s="6">
        <f>'CL &amp; Data'!E553</f>
        <v>-25.734096999999998</v>
      </c>
      <c r="J131" s="6">
        <f>'CL &amp; Data'!F553</f>
        <v>-32.358528</v>
      </c>
      <c r="L131" s="6">
        <f>'CL &amp; Data'!L553/1000000000</f>
        <v>10.0837</v>
      </c>
      <c r="N131" s="6">
        <f>'CL &amp; Data'!M553</f>
        <v>-18.226921000000001</v>
      </c>
      <c r="P131" s="6">
        <f>'CL &amp; Data'!N553</f>
        <v>-42.744011</v>
      </c>
      <c r="R131" s="6">
        <f>'CL &amp; Data'!O553</f>
        <v>-32.333843000000002</v>
      </c>
      <c r="T131" s="6">
        <f>'CL &amp; Data'!P553</f>
        <v>-25.675255</v>
      </c>
    </row>
    <row r="132" spans="2:20" x14ac:dyDescent="0.25">
      <c r="B132" s="6">
        <f>'CL &amp; Data'!B554/1000000000</f>
        <v>10.163650000000001</v>
      </c>
      <c r="D132" s="6">
        <f>'CL &amp; Data'!C554</f>
        <v>-16.425467000000001</v>
      </c>
      <c r="F132" s="6">
        <f>'CL &amp; Data'!D554</f>
        <v>-42.89349</v>
      </c>
      <c r="H132" s="6">
        <f>'CL &amp; Data'!E554</f>
        <v>-26.171858</v>
      </c>
      <c r="J132" s="6">
        <f>'CL &amp; Data'!F554</f>
        <v>-31.900105</v>
      </c>
      <c r="L132" s="6">
        <f>'CL &amp; Data'!L554/1000000000</f>
        <v>10.163650000000001</v>
      </c>
      <c r="N132" s="6">
        <f>'CL &amp; Data'!M554</f>
        <v>-19.076955999999999</v>
      </c>
      <c r="P132" s="6">
        <f>'CL &amp; Data'!N554</f>
        <v>-42.528305000000003</v>
      </c>
      <c r="R132" s="6">
        <f>'CL &amp; Data'!O554</f>
        <v>-31.807407000000001</v>
      </c>
      <c r="T132" s="6">
        <f>'CL &amp; Data'!P554</f>
        <v>-26.099701</v>
      </c>
    </row>
    <row r="133" spans="2:20" x14ac:dyDescent="0.25">
      <c r="B133" s="6">
        <f>'CL &amp; Data'!B555/1000000000</f>
        <v>10.243600000000001</v>
      </c>
      <c r="D133" s="6">
        <f>'CL &amp; Data'!C555</f>
        <v>-17.197002000000001</v>
      </c>
      <c r="F133" s="6">
        <f>'CL &amp; Data'!D555</f>
        <v>-42.936588</v>
      </c>
      <c r="H133" s="6">
        <f>'CL &amp; Data'!E555</f>
        <v>-26.598614000000001</v>
      </c>
      <c r="J133" s="6">
        <f>'CL &amp; Data'!F555</f>
        <v>-31.476713</v>
      </c>
      <c r="L133" s="6">
        <f>'CL &amp; Data'!L555/1000000000</f>
        <v>10.243600000000001</v>
      </c>
      <c r="N133" s="6">
        <f>'CL &amp; Data'!M555</f>
        <v>-19.954028999999998</v>
      </c>
      <c r="P133" s="6">
        <f>'CL &amp; Data'!N555</f>
        <v>-42.388801999999998</v>
      </c>
      <c r="R133" s="6">
        <f>'CL &amp; Data'!O555</f>
        <v>-31.308249</v>
      </c>
      <c r="T133" s="6">
        <f>'CL &amp; Data'!P555</f>
        <v>-26.505991000000002</v>
      </c>
    </row>
    <row r="134" spans="2:20" x14ac:dyDescent="0.25">
      <c r="B134" s="6">
        <f>'CL &amp; Data'!B556/1000000000</f>
        <v>10.323549999999999</v>
      </c>
      <c r="D134" s="6">
        <f>'CL &amp; Data'!C556</f>
        <v>-17.487759</v>
      </c>
      <c r="F134" s="6">
        <f>'CL &amp; Data'!D556</f>
        <v>-42.978416000000003</v>
      </c>
      <c r="H134" s="6">
        <f>'CL &amp; Data'!E556</f>
        <v>-26.985372999999999</v>
      </c>
      <c r="J134" s="6">
        <f>'CL &amp; Data'!F556</f>
        <v>-31.038056999999998</v>
      </c>
      <c r="L134" s="6">
        <f>'CL &amp; Data'!L556/1000000000</f>
        <v>10.323549999999999</v>
      </c>
      <c r="N134" s="6">
        <f>'CL &amp; Data'!M556</f>
        <v>-21.130597999999999</v>
      </c>
      <c r="P134" s="6">
        <f>'CL &amp; Data'!N556</f>
        <v>-42.238017999999997</v>
      </c>
      <c r="R134" s="6">
        <f>'CL &amp; Data'!O556</f>
        <v>-30.849091000000001</v>
      </c>
      <c r="T134" s="6">
        <f>'CL &amp; Data'!P556</f>
        <v>-26.892634999999999</v>
      </c>
    </row>
    <row r="135" spans="2:20" x14ac:dyDescent="0.25">
      <c r="B135" s="6">
        <f>'CL &amp; Data'!B557/1000000000</f>
        <v>10.403499999999999</v>
      </c>
      <c r="D135" s="6">
        <f>'CL &amp; Data'!C557</f>
        <v>-17.493071</v>
      </c>
      <c r="F135" s="6">
        <f>'CL &amp; Data'!D557</f>
        <v>-43.074565999999997</v>
      </c>
      <c r="H135" s="6">
        <f>'CL &amp; Data'!E557</f>
        <v>-27.351738000000001</v>
      </c>
      <c r="J135" s="6">
        <f>'CL &amp; Data'!F557</f>
        <v>-30.579474999999999</v>
      </c>
      <c r="L135" s="6">
        <f>'CL &amp; Data'!L557/1000000000</f>
        <v>10.403499999999999</v>
      </c>
      <c r="N135" s="6">
        <f>'CL &amp; Data'!M557</f>
        <v>-22.033707</v>
      </c>
      <c r="P135" s="6">
        <f>'CL &amp; Data'!N557</f>
        <v>-42.289192</v>
      </c>
      <c r="R135" s="6">
        <f>'CL &amp; Data'!O557</f>
        <v>-30.433350000000001</v>
      </c>
      <c r="T135" s="6">
        <f>'CL &amp; Data'!P557</f>
        <v>-27.254625000000001</v>
      </c>
    </row>
    <row r="136" spans="2:20" x14ac:dyDescent="0.25">
      <c r="B136" s="6">
        <f>'CL &amp; Data'!B558/1000000000</f>
        <v>10.483449999999999</v>
      </c>
      <c r="D136" s="6">
        <f>'CL &amp; Data'!C558</f>
        <v>-17.977118000000001</v>
      </c>
      <c r="F136" s="6">
        <f>'CL &amp; Data'!D558</f>
        <v>-43.282234000000003</v>
      </c>
      <c r="H136" s="6">
        <f>'CL &amp; Data'!E558</f>
        <v>-27.660520999999999</v>
      </c>
      <c r="J136" s="6">
        <f>'CL &amp; Data'!F558</f>
        <v>-30.129377000000002</v>
      </c>
      <c r="L136" s="6">
        <f>'CL &amp; Data'!L558/1000000000</f>
        <v>10.483449999999999</v>
      </c>
      <c r="N136" s="6">
        <f>'CL &amp; Data'!M558</f>
        <v>-22.599497</v>
      </c>
      <c r="P136" s="6">
        <f>'CL &amp; Data'!N558</f>
        <v>-42.465862000000001</v>
      </c>
      <c r="R136" s="6">
        <f>'CL &amp; Data'!O558</f>
        <v>-30.075306000000001</v>
      </c>
      <c r="T136" s="6">
        <f>'CL &amp; Data'!P558</f>
        <v>-27.574963</v>
      </c>
    </row>
    <row r="137" spans="2:20" x14ac:dyDescent="0.25">
      <c r="B137" s="6">
        <f>'CL &amp; Data'!B559/1000000000</f>
        <v>10.5634</v>
      </c>
      <c r="D137" s="6">
        <f>'CL &amp; Data'!C559</f>
        <v>-18.489232999999999</v>
      </c>
      <c r="F137" s="6">
        <f>'CL &amp; Data'!D559</f>
        <v>-43.519196000000001</v>
      </c>
      <c r="H137" s="6">
        <f>'CL &amp; Data'!E559</f>
        <v>-27.967016000000001</v>
      </c>
      <c r="J137" s="6">
        <f>'CL &amp; Data'!F559</f>
        <v>-29.710363000000001</v>
      </c>
      <c r="L137" s="6">
        <f>'CL &amp; Data'!L559/1000000000</f>
        <v>10.5634</v>
      </c>
      <c r="N137" s="6">
        <f>'CL &amp; Data'!M559</f>
        <v>-23.403631000000001</v>
      </c>
      <c r="P137" s="6">
        <f>'CL &amp; Data'!N559</f>
        <v>-42.709887999999999</v>
      </c>
      <c r="R137" s="6">
        <f>'CL &amp; Data'!O559</f>
        <v>-29.690462</v>
      </c>
      <c r="T137" s="6">
        <f>'CL &amp; Data'!P559</f>
        <v>-27.876587000000001</v>
      </c>
    </row>
    <row r="138" spans="2:20" x14ac:dyDescent="0.25">
      <c r="B138" s="6">
        <f>'CL &amp; Data'!B560/1000000000</f>
        <v>10.64335</v>
      </c>
      <c r="D138" s="6">
        <f>'CL &amp; Data'!C560</f>
        <v>-18.394076999999999</v>
      </c>
      <c r="F138" s="6">
        <f>'CL &amp; Data'!D560</f>
        <v>-43.728008000000003</v>
      </c>
      <c r="H138" s="6">
        <f>'CL &amp; Data'!E560</f>
        <v>-28.187206</v>
      </c>
      <c r="J138" s="6">
        <f>'CL &amp; Data'!F560</f>
        <v>-29.340714999999999</v>
      </c>
      <c r="L138" s="6">
        <f>'CL &amp; Data'!L560/1000000000</f>
        <v>10.64335</v>
      </c>
      <c r="N138" s="6">
        <f>'CL &amp; Data'!M560</f>
        <v>-24.502199000000001</v>
      </c>
      <c r="P138" s="6">
        <f>'CL &amp; Data'!N560</f>
        <v>-42.954963999999997</v>
      </c>
      <c r="R138" s="6">
        <f>'CL &amp; Data'!O560</f>
        <v>-29.329567000000001</v>
      </c>
      <c r="T138" s="6">
        <f>'CL &amp; Data'!P560</f>
        <v>-28.129358</v>
      </c>
    </row>
    <row r="139" spans="2:20" x14ac:dyDescent="0.25">
      <c r="B139" s="6">
        <f>'CL &amp; Data'!B561/1000000000</f>
        <v>10.7233</v>
      </c>
      <c r="D139" s="6">
        <f>'CL &amp; Data'!C561</f>
        <v>-18.689329000000001</v>
      </c>
      <c r="F139" s="6">
        <f>'CL &amp; Data'!D561</f>
        <v>-43.942352</v>
      </c>
      <c r="H139" s="6">
        <f>'CL &amp; Data'!E561</f>
        <v>-28.351472999999999</v>
      </c>
      <c r="J139" s="6">
        <f>'CL &amp; Data'!F561</f>
        <v>-29.02224</v>
      </c>
      <c r="L139" s="6">
        <f>'CL &amp; Data'!L561/1000000000</f>
        <v>10.7233</v>
      </c>
      <c r="N139" s="6">
        <f>'CL &amp; Data'!M561</f>
        <v>-24.657033999999999</v>
      </c>
      <c r="P139" s="6">
        <f>'CL &amp; Data'!N561</f>
        <v>-43.296875</v>
      </c>
      <c r="R139" s="6">
        <f>'CL &amp; Data'!O561</f>
        <v>-28.996835999999998</v>
      </c>
      <c r="T139" s="6">
        <f>'CL &amp; Data'!P561</f>
        <v>-28.311823</v>
      </c>
    </row>
    <row r="140" spans="2:20" x14ac:dyDescent="0.25">
      <c r="B140" s="6">
        <f>'CL &amp; Data'!B562/1000000000</f>
        <v>10.80325</v>
      </c>
      <c r="D140" s="6">
        <f>'CL &amp; Data'!C562</f>
        <v>-19.161135000000002</v>
      </c>
      <c r="F140" s="6">
        <f>'CL &amp; Data'!D562</f>
        <v>-44.042442000000001</v>
      </c>
      <c r="H140" s="6">
        <f>'CL &amp; Data'!E562</f>
        <v>-28.43648</v>
      </c>
      <c r="J140" s="6">
        <f>'CL &amp; Data'!F562</f>
        <v>-28.749157</v>
      </c>
      <c r="L140" s="6">
        <f>'CL &amp; Data'!L562/1000000000</f>
        <v>10.80325</v>
      </c>
      <c r="N140" s="6">
        <f>'CL &amp; Data'!M562</f>
        <v>-24.477594</v>
      </c>
      <c r="P140" s="6">
        <f>'CL &amp; Data'!N562</f>
        <v>-43.452412000000002</v>
      </c>
      <c r="R140" s="6">
        <f>'CL &amp; Data'!O562</f>
        <v>-28.690297999999999</v>
      </c>
      <c r="T140" s="6">
        <f>'CL &amp; Data'!P562</f>
        <v>-28.427868</v>
      </c>
    </row>
    <row r="141" spans="2:20" x14ac:dyDescent="0.25">
      <c r="B141" s="6">
        <f>'CL &amp; Data'!B563/1000000000</f>
        <v>10.8832</v>
      </c>
      <c r="D141" s="6">
        <f>'CL &amp; Data'!C563</f>
        <v>-19.164141000000001</v>
      </c>
      <c r="F141" s="6">
        <f>'CL &amp; Data'!D563</f>
        <v>-44.046585</v>
      </c>
      <c r="H141" s="6">
        <f>'CL &amp; Data'!E563</f>
        <v>-28.451946</v>
      </c>
      <c r="J141" s="6">
        <f>'CL &amp; Data'!F563</f>
        <v>-28.462945999999999</v>
      </c>
      <c r="L141" s="6">
        <f>'CL &amp; Data'!L563/1000000000</f>
        <v>10.8832</v>
      </c>
      <c r="N141" s="6">
        <f>'CL &amp; Data'!M563</f>
        <v>-24.501850000000001</v>
      </c>
      <c r="P141" s="6">
        <f>'CL &amp; Data'!N563</f>
        <v>-43.656703999999998</v>
      </c>
      <c r="R141" s="6">
        <f>'CL &amp; Data'!O563</f>
        <v>-28.394707</v>
      </c>
      <c r="T141" s="6">
        <f>'CL &amp; Data'!P563</f>
        <v>-28.458548</v>
      </c>
    </row>
    <row r="142" spans="2:20" x14ac:dyDescent="0.25">
      <c r="B142" s="6">
        <f>'CL &amp; Data'!B564/1000000000</f>
        <v>10.963150000000001</v>
      </c>
      <c r="D142" s="6">
        <f>'CL &amp; Data'!C564</f>
        <v>-19.117851000000002</v>
      </c>
      <c r="F142" s="6">
        <f>'CL &amp; Data'!D564</f>
        <v>-44.078071999999999</v>
      </c>
      <c r="H142" s="6">
        <f>'CL &amp; Data'!E564</f>
        <v>-28.354600999999999</v>
      </c>
      <c r="J142" s="6">
        <f>'CL &amp; Data'!F564</f>
        <v>-28.176767000000002</v>
      </c>
      <c r="L142" s="6">
        <f>'CL &amp; Data'!L564/1000000000</f>
        <v>10.963150000000001</v>
      </c>
      <c r="N142" s="6">
        <f>'CL &amp; Data'!M564</f>
        <v>-24.084520000000001</v>
      </c>
      <c r="P142" s="6">
        <f>'CL &amp; Data'!N564</f>
        <v>-43.857201000000003</v>
      </c>
      <c r="R142" s="6">
        <f>'CL &amp; Data'!O564</f>
        <v>-28.107254000000001</v>
      </c>
      <c r="T142" s="6">
        <f>'CL &amp; Data'!P564</f>
        <v>-28.379776</v>
      </c>
    </row>
    <row r="143" spans="2:20" x14ac:dyDescent="0.25">
      <c r="B143" s="6">
        <f>'CL &amp; Data'!B565/1000000000</f>
        <v>11.043100000000001</v>
      </c>
      <c r="D143" s="6">
        <f>'CL &amp; Data'!C565</f>
        <v>-19.574120000000001</v>
      </c>
      <c r="F143" s="6">
        <f>'CL &amp; Data'!D565</f>
        <v>-44.003352999999997</v>
      </c>
      <c r="H143" s="6">
        <f>'CL &amp; Data'!E565</f>
        <v>-28.250422</v>
      </c>
      <c r="J143" s="6">
        <f>'CL &amp; Data'!F565</f>
        <v>-27.891705999999999</v>
      </c>
      <c r="L143" s="6">
        <f>'CL &amp; Data'!L565/1000000000</f>
        <v>11.043100000000001</v>
      </c>
      <c r="N143" s="6">
        <f>'CL &amp; Data'!M565</f>
        <v>-22.602205000000001</v>
      </c>
      <c r="P143" s="6">
        <f>'CL &amp; Data'!N565</f>
        <v>-44.041285999999999</v>
      </c>
      <c r="R143" s="6">
        <f>'CL &amp; Data'!O565</f>
        <v>-27.828379000000002</v>
      </c>
      <c r="T143" s="6">
        <f>'CL &amp; Data'!P565</f>
        <v>-28.245104000000001</v>
      </c>
    </row>
    <row r="144" spans="2:20" x14ac:dyDescent="0.25">
      <c r="B144" s="6">
        <f>'CL &amp; Data'!B566/1000000000</f>
        <v>11.123049999999999</v>
      </c>
      <c r="D144" s="6">
        <f>'CL &amp; Data'!C566</f>
        <v>-19.727495000000001</v>
      </c>
      <c r="F144" s="6">
        <f>'CL &amp; Data'!D566</f>
        <v>-43.863174000000001</v>
      </c>
      <c r="H144" s="6">
        <f>'CL &amp; Data'!E566</f>
        <v>-28.069326</v>
      </c>
      <c r="J144" s="6">
        <f>'CL &amp; Data'!F566</f>
        <v>-27.605789000000001</v>
      </c>
      <c r="L144" s="6">
        <f>'CL &amp; Data'!L566/1000000000</f>
        <v>11.123049999999999</v>
      </c>
      <c r="N144" s="6">
        <f>'CL &amp; Data'!M566</f>
        <v>-21.449064</v>
      </c>
      <c r="P144" s="6">
        <f>'CL &amp; Data'!N566</f>
        <v>-44.140571999999999</v>
      </c>
      <c r="R144" s="6">
        <f>'CL &amp; Data'!O566</f>
        <v>-27.566991999999999</v>
      </c>
      <c r="T144" s="6">
        <f>'CL &amp; Data'!P566</f>
        <v>-28.056951999999999</v>
      </c>
    </row>
    <row r="145" spans="2:20" x14ac:dyDescent="0.25">
      <c r="B145" s="6">
        <f>'CL &amp; Data'!B567/1000000000</f>
        <v>11.202999999999999</v>
      </c>
      <c r="D145" s="6">
        <f>'CL &amp; Data'!C567</f>
        <v>-19.569212</v>
      </c>
      <c r="F145" s="6">
        <f>'CL &amp; Data'!D567</f>
        <v>-43.745742999999997</v>
      </c>
      <c r="H145" s="6">
        <f>'CL &amp; Data'!E567</f>
        <v>-27.83079</v>
      </c>
      <c r="J145" s="6">
        <f>'CL &amp; Data'!F567</f>
        <v>-27.332964</v>
      </c>
      <c r="L145" s="6">
        <f>'CL &amp; Data'!L567/1000000000</f>
        <v>11.202999999999999</v>
      </c>
      <c r="N145" s="6">
        <f>'CL &amp; Data'!M567</f>
        <v>-20.551504000000001</v>
      </c>
      <c r="P145" s="6">
        <f>'CL &amp; Data'!N567</f>
        <v>-44.319054000000001</v>
      </c>
      <c r="R145" s="6">
        <f>'CL &amp; Data'!O567</f>
        <v>-27.313566000000002</v>
      </c>
      <c r="T145" s="6">
        <f>'CL &amp; Data'!P567</f>
        <v>-27.824255000000001</v>
      </c>
    </row>
    <row r="146" spans="2:20" x14ac:dyDescent="0.25">
      <c r="B146" s="6">
        <f>'CL &amp; Data'!B568/1000000000</f>
        <v>11.28295</v>
      </c>
      <c r="D146" s="6">
        <f>'CL &amp; Data'!C568</f>
        <v>-19.735565000000001</v>
      </c>
      <c r="F146" s="6">
        <f>'CL &amp; Data'!D568</f>
        <v>-43.630797999999999</v>
      </c>
      <c r="H146" s="6">
        <f>'CL &amp; Data'!E568</f>
        <v>-27.581430000000001</v>
      </c>
      <c r="J146" s="6">
        <f>'CL &amp; Data'!F568</f>
        <v>-27.125183</v>
      </c>
      <c r="L146" s="6">
        <f>'CL &amp; Data'!L568/1000000000</f>
        <v>11.28295</v>
      </c>
      <c r="N146" s="6">
        <f>'CL &amp; Data'!M568</f>
        <v>-19.219232999999999</v>
      </c>
      <c r="P146" s="6">
        <f>'CL &amp; Data'!N568</f>
        <v>-44.465820000000001</v>
      </c>
      <c r="R146" s="6">
        <f>'CL &amp; Data'!O568</f>
        <v>-27.109708999999999</v>
      </c>
      <c r="T146" s="6">
        <f>'CL &amp; Data'!P568</f>
        <v>-27.577445999999998</v>
      </c>
    </row>
    <row r="147" spans="2:20" x14ac:dyDescent="0.25">
      <c r="B147" s="6">
        <f>'CL &amp; Data'!B569/1000000000</f>
        <v>11.3629</v>
      </c>
      <c r="D147" s="6">
        <f>'CL &amp; Data'!C569</f>
        <v>-19.962910000000001</v>
      </c>
      <c r="F147" s="6">
        <f>'CL &amp; Data'!D569</f>
        <v>-43.479987999999999</v>
      </c>
      <c r="H147" s="6">
        <f>'CL &amp; Data'!E569</f>
        <v>-27.312891</v>
      </c>
      <c r="J147" s="6">
        <f>'CL &amp; Data'!F569</f>
        <v>-26.949445999999998</v>
      </c>
      <c r="L147" s="6">
        <f>'CL &amp; Data'!L569/1000000000</f>
        <v>11.3629</v>
      </c>
      <c r="N147" s="6">
        <f>'CL &amp; Data'!M569</f>
        <v>-17.787845999999998</v>
      </c>
      <c r="P147" s="6">
        <f>'CL &amp; Data'!N569</f>
        <v>-44.542442000000001</v>
      </c>
      <c r="R147" s="6">
        <f>'CL &amp; Data'!O569</f>
        <v>-26.953609</v>
      </c>
      <c r="T147" s="6">
        <f>'CL &amp; Data'!P569</f>
        <v>-27.289346999999999</v>
      </c>
    </row>
    <row r="148" spans="2:20" x14ac:dyDescent="0.25">
      <c r="B148" s="6">
        <f>'CL &amp; Data'!B570/1000000000</f>
        <v>11.44285</v>
      </c>
      <c r="D148" s="6">
        <f>'CL &amp; Data'!C570</f>
        <v>-19.692641999999999</v>
      </c>
      <c r="F148" s="6">
        <f>'CL &amp; Data'!D570</f>
        <v>-43.309100999999998</v>
      </c>
      <c r="H148" s="6">
        <f>'CL &amp; Data'!E570</f>
        <v>-26.963595999999999</v>
      </c>
      <c r="J148" s="6">
        <f>'CL &amp; Data'!F570</f>
        <v>-26.795351</v>
      </c>
      <c r="L148" s="6">
        <f>'CL &amp; Data'!L570/1000000000</f>
        <v>11.44285</v>
      </c>
      <c r="N148" s="6">
        <f>'CL &amp; Data'!M570</f>
        <v>-16.890685999999999</v>
      </c>
      <c r="P148" s="6">
        <f>'CL &amp; Data'!N570</f>
        <v>-44.555588</v>
      </c>
      <c r="R148" s="6">
        <f>'CL &amp; Data'!O570</f>
        <v>-26.794806999999999</v>
      </c>
      <c r="T148" s="6">
        <f>'CL &amp; Data'!P570</f>
        <v>-26.961926999999999</v>
      </c>
    </row>
    <row r="149" spans="2:20" x14ac:dyDescent="0.25">
      <c r="B149" s="6">
        <f>'CL &amp; Data'!B571/1000000000</f>
        <v>11.5228</v>
      </c>
      <c r="D149" s="6">
        <f>'CL &amp; Data'!C571</f>
        <v>-19.548853000000001</v>
      </c>
      <c r="F149" s="6">
        <f>'CL &amp; Data'!D571</f>
        <v>-43.151882000000001</v>
      </c>
      <c r="H149" s="6">
        <f>'CL &amp; Data'!E571</f>
        <v>-26.607294</v>
      </c>
      <c r="J149" s="6">
        <f>'CL &amp; Data'!F571</f>
        <v>-26.653787999999999</v>
      </c>
      <c r="L149" s="6">
        <f>'CL &amp; Data'!L571/1000000000</f>
        <v>11.5228</v>
      </c>
      <c r="N149" s="6">
        <f>'CL &amp; Data'!M571</f>
        <v>-15.942121</v>
      </c>
      <c r="P149" s="6">
        <f>'CL &amp; Data'!N571</f>
        <v>-44.533707</v>
      </c>
      <c r="R149" s="6">
        <f>'CL &amp; Data'!O571</f>
        <v>-26.647632999999999</v>
      </c>
      <c r="T149" s="6">
        <f>'CL &amp; Data'!P571</f>
        <v>-26.610900999999998</v>
      </c>
    </row>
    <row r="150" spans="2:20" x14ac:dyDescent="0.25">
      <c r="B150" s="6">
        <f>'CL &amp; Data'!B572/1000000000</f>
        <v>11.60275</v>
      </c>
      <c r="D150" s="6">
        <f>'CL &amp; Data'!C572</f>
        <v>-19.655760000000001</v>
      </c>
      <c r="F150" s="6">
        <f>'CL &amp; Data'!D572</f>
        <v>-43.002876000000001</v>
      </c>
      <c r="H150" s="6">
        <f>'CL &amp; Data'!E572</f>
        <v>-26.259352</v>
      </c>
      <c r="J150" s="6">
        <f>'CL &amp; Data'!F572</f>
        <v>-26.522524000000001</v>
      </c>
      <c r="L150" s="6">
        <f>'CL &amp; Data'!L572/1000000000</f>
        <v>11.60275</v>
      </c>
      <c r="N150" s="6">
        <f>'CL &amp; Data'!M572</f>
        <v>-14.792280999999999</v>
      </c>
      <c r="P150" s="6">
        <f>'CL &amp; Data'!N572</f>
        <v>-44.373595999999999</v>
      </c>
      <c r="R150" s="6">
        <f>'CL &amp; Data'!O572</f>
        <v>-26.539648</v>
      </c>
      <c r="T150" s="6">
        <f>'CL &amp; Data'!P572</f>
        <v>-26.245194999999999</v>
      </c>
    </row>
    <row r="151" spans="2:20" x14ac:dyDescent="0.25">
      <c r="B151" s="6">
        <f>'CL &amp; Data'!B573/1000000000</f>
        <v>11.682700000000001</v>
      </c>
      <c r="D151" s="6">
        <f>'CL &amp; Data'!C573</f>
        <v>-19.499486999999998</v>
      </c>
      <c r="F151" s="6">
        <f>'CL &amp; Data'!D573</f>
        <v>-42.869244000000002</v>
      </c>
      <c r="H151" s="6">
        <f>'CL &amp; Data'!E573</f>
        <v>-25.872347000000001</v>
      </c>
      <c r="J151" s="6">
        <f>'CL &amp; Data'!F573</f>
        <v>-26.386102999999999</v>
      </c>
      <c r="L151" s="6">
        <f>'CL &amp; Data'!L573/1000000000</f>
        <v>11.682700000000001</v>
      </c>
      <c r="N151" s="6">
        <f>'CL &amp; Data'!M573</f>
        <v>-13.884582999999999</v>
      </c>
      <c r="P151" s="6">
        <f>'CL &amp; Data'!N573</f>
        <v>-44.107894999999999</v>
      </c>
      <c r="R151" s="6">
        <f>'CL &amp; Data'!O573</f>
        <v>-26.413694</v>
      </c>
      <c r="T151" s="6">
        <f>'CL &amp; Data'!P573</f>
        <v>-25.849139999999998</v>
      </c>
    </row>
    <row r="152" spans="2:20" x14ac:dyDescent="0.25">
      <c r="B152" s="6">
        <f>'CL &amp; Data'!B574/1000000000</f>
        <v>11.762650000000001</v>
      </c>
      <c r="D152" s="6">
        <f>'CL &amp; Data'!C574</f>
        <v>-19.197255999999999</v>
      </c>
      <c r="F152" s="6">
        <f>'CL &amp; Data'!D574</f>
        <v>-42.751613999999996</v>
      </c>
      <c r="H152" s="6">
        <f>'CL &amp; Data'!E574</f>
        <v>-25.447638000000001</v>
      </c>
      <c r="J152" s="6">
        <f>'CL &amp; Data'!F574</f>
        <v>-26.264396999999999</v>
      </c>
      <c r="L152" s="6">
        <f>'CL &amp; Data'!L574/1000000000</f>
        <v>11.762650000000001</v>
      </c>
      <c r="N152" s="6">
        <f>'CL &amp; Data'!M574</f>
        <v>-13.161752</v>
      </c>
      <c r="P152" s="6">
        <f>'CL &amp; Data'!N574</f>
        <v>-43.878155</v>
      </c>
      <c r="R152" s="6">
        <f>'CL &amp; Data'!O574</f>
        <v>-26.291090000000001</v>
      </c>
      <c r="T152" s="6">
        <f>'CL &amp; Data'!P574</f>
        <v>-25.449397999999999</v>
      </c>
    </row>
    <row r="153" spans="2:20" x14ac:dyDescent="0.25">
      <c r="B153" s="6">
        <f>'CL &amp; Data'!B575/1000000000</f>
        <v>11.842599999999999</v>
      </c>
      <c r="D153" s="6">
        <f>'CL &amp; Data'!C575</f>
        <v>-19.219189</v>
      </c>
      <c r="F153" s="6">
        <f>'CL &amp; Data'!D575</f>
        <v>-42.646476999999997</v>
      </c>
      <c r="H153" s="6">
        <f>'CL &amp; Data'!E575</f>
        <v>-25.063692</v>
      </c>
      <c r="J153" s="6">
        <f>'CL &amp; Data'!F575</f>
        <v>-26.151968</v>
      </c>
      <c r="L153" s="6">
        <f>'CL &amp; Data'!L575/1000000000</f>
        <v>11.842599999999999</v>
      </c>
      <c r="N153" s="6">
        <f>'CL &amp; Data'!M575</f>
        <v>-12.263002</v>
      </c>
      <c r="P153" s="6">
        <f>'CL &amp; Data'!N575</f>
        <v>-43.626094999999999</v>
      </c>
      <c r="R153" s="6">
        <f>'CL &amp; Data'!O575</f>
        <v>-26.207376</v>
      </c>
      <c r="T153" s="6">
        <f>'CL &amp; Data'!P575</f>
        <v>-25.053349000000001</v>
      </c>
    </row>
    <row r="154" spans="2:20" x14ac:dyDescent="0.25">
      <c r="B154" s="6">
        <f>'CL &amp; Data'!B576/1000000000</f>
        <v>11.922549999999999</v>
      </c>
      <c r="D154" s="6">
        <f>'CL &amp; Data'!C576</f>
        <v>-19.227544999999999</v>
      </c>
      <c r="F154" s="6">
        <f>'CL &amp; Data'!D576</f>
        <v>-42.517178000000001</v>
      </c>
      <c r="H154" s="6">
        <f>'CL &amp; Data'!E576</f>
        <v>-24.678477999999998</v>
      </c>
      <c r="J154" s="6">
        <f>'CL &amp; Data'!F576</f>
        <v>-26.075109000000001</v>
      </c>
      <c r="L154" s="6">
        <f>'CL &amp; Data'!L576/1000000000</f>
        <v>11.922549999999999</v>
      </c>
      <c r="N154" s="6">
        <f>'CL &amp; Data'!M576</f>
        <v>-11.511454000000001</v>
      </c>
      <c r="P154" s="6">
        <f>'CL &amp; Data'!N576</f>
        <v>-43.345298999999997</v>
      </c>
      <c r="R154" s="6">
        <f>'CL &amp; Data'!O576</f>
        <v>-26.139828000000001</v>
      </c>
      <c r="T154" s="6">
        <f>'CL &amp; Data'!P576</f>
        <v>-24.668434000000001</v>
      </c>
    </row>
    <row r="155" spans="2:20" x14ac:dyDescent="0.25">
      <c r="B155" s="6">
        <f>'CL &amp; Data'!B577/1000000000</f>
        <v>12.0025</v>
      </c>
      <c r="D155" s="6">
        <f>'CL &amp; Data'!C577</f>
        <v>-19.045971000000002</v>
      </c>
      <c r="F155" s="6">
        <f>'CL &amp; Data'!D577</f>
        <v>-42.364372000000003</v>
      </c>
      <c r="H155" s="6">
        <f>'CL &amp; Data'!E577</f>
        <v>-24.260266999999999</v>
      </c>
      <c r="J155" s="6">
        <f>'CL &amp; Data'!F577</f>
        <v>-26.012571000000001</v>
      </c>
      <c r="L155" s="6">
        <f>'CL &amp; Data'!L577/1000000000</f>
        <v>12.0025</v>
      </c>
      <c r="N155" s="6">
        <f>'CL &amp; Data'!M577</f>
        <v>-10.908383000000001</v>
      </c>
      <c r="P155" s="6">
        <f>'CL &amp; Data'!N577</f>
        <v>-43.090302000000001</v>
      </c>
      <c r="R155" s="6">
        <f>'CL &amp; Data'!O577</f>
        <v>-26.050280000000001</v>
      </c>
      <c r="T155" s="6">
        <f>'CL &amp; Data'!P577</f>
        <v>-24.270706000000001</v>
      </c>
    </row>
    <row r="156" spans="2:20" x14ac:dyDescent="0.25">
      <c r="B156" s="6">
        <f>'CL &amp; Data'!B578/1000000000</f>
        <v>12.08245</v>
      </c>
      <c r="D156" s="6">
        <f>'CL &amp; Data'!C578</f>
        <v>-18.979195000000001</v>
      </c>
      <c r="F156" s="6">
        <f>'CL &amp; Data'!D578</f>
        <v>-42.156708000000002</v>
      </c>
      <c r="H156" s="6">
        <f>'CL &amp; Data'!E578</f>
        <v>-23.855588999999998</v>
      </c>
      <c r="J156" s="6">
        <f>'CL &amp; Data'!F578</f>
        <v>-25.952835</v>
      </c>
      <c r="L156" s="6">
        <f>'CL &amp; Data'!L578/1000000000</f>
        <v>12.08245</v>
      </c>
      <c r="N156" s="6">
        <f>'CL &amp; Data'!M578</f>
        <v>-10.219851999999999</v>
      </c>
      <c r="P156" s="6">
        <f>'CL &amp; Data'!N578</f>
        <v>-42.809559</v>
      </c>
      <c r="R156" s="6">
        <f>'CL &amp; Data'!O578</f>
        <v>-25.973305</v>
      </c>
      <c r="T156" s="6">
        <f>'CL &amp; Data'!P578</f>
        <v>-23.884903000000001</v>
      </c>
    </row>
    <row r="157" spans="2:20" x14ac:dyDescent="0.25">
      <c r="B157" s="6">
        <f>'CL &amp; Data'!B579/1000000000</f>
        <v>12.1624</v>
      </c>
      <c r="D157" s="6">
        <f>'CL &amp; Data'!C579</f>
        <v>-19.009744999999999</v>
      </c>
      <c r="F157" s="6">
        <f>'CL &amp; Data'!D579</f>
        <v>-41.980072</v>
      </c>
      <c r="H157" s="6">
        <f>'CL &amp; Data'!E579</f>
        <v>-23.489156999999999</v>
      </c>
      <c r="J157" s="6">
        <f>'CL &amp; Data'!F579</f>
        <v>-25.898364999999998</v>
      </c>
      <c r="L157" s="6">
        <f>'CL &amp; Data'!L579/1000000000</f>
        <v>12.1624</v>
      </c>
      <c r="N157" s="6">
        <f>'CL &amp; Data'!M579</f>
        <v>-9.5781822000000005</v>
      </c>
      <c r="P157" s="6">
        <f>'CL &amp; Data'!N579</f>
        <v>-42.471493000000002</v>
      </c>
      <c r="R157" s="6">
        <f>'CL &amp; Data'!O579</f>
        <v>-25.910983999999999</v>
      </c>
      <c r="T157" s="6">
        <f>'CL &amp; Data'!P579</f>
        <v>-23.506243000000001</v>
      </c>
    </row>
    <row r="158" spans="2:20" x14ac:dyDescent="0.25">
      <c r="B158" s="6">
        <f>'CL &amp; Data'!B580/1000000000</f>
        <v>12.24235</v>
      </c>
      <c r="D158" s="6">
        <f>'CL &amp; Data'!C580</f>
        <v>-18.852442</v>
      </c>
      <c r="F158" s="6">
        <f>'CL &amp; Data'!D580</f>
        <v>-41.827747000000002</v>
      </c>
      <c r="H158" s="6">
        <f>'CL &amp; Data'!E580</f>
        <v>-23.089725000000001</v>
      </c>
      <c r="J158" s="6">
        <f>'CL &amp; Data'!F580</f>
        <v>-25.852373</v>
      </c>
      <c r="L158" s="6">
        <f>'CL &amp; Data'!L580/1000000000</f>
        <v>12.24235</v>
      </c>
      <c r="N158" s="6">
        <f>'CL &amp; Data'!M580</f>
        <v>-9.1149930999999995</v>
      </c>
      <c r="P158" s="6">
        <f>'CL &amp; Data'!N580</f>
        <v>-42.196097999999999</v>
      </c>
      <c r="R158" s="6">
        <f>'CL &amp; Data'!O580</f>
        <v>-25.845704999999999</v>
      </c>
      <c r="T158" s="6">
        <f>'CL &amp; Data'!P580</f>
        <v>-23.111027</v>
      </c>
    </row>
    <row r="159" spans="2:20" x14ac:dyDescent="0.25">
      <c r="B159" s="6">
        <f>'CL &amp; Data'!B581/1000000000</f>
        <v>12.3223</v>
      </c>
      <c r="D159" s="6">
        <f>'CL &amp; Data'!C581</f>
        <v>-18.605481999999999</v>
      </c>
      <c r="F159" s="6">
        <f>'CL &amp; Data'!D581</f>
        <v>-41.668362000000002</v>
      </c>
      <c r="H159" s="6">
        <f>'CL &amp; Data'!E581</f>
        <v>-22.678636999999998</v>
      </c>
      <c r="J159" s="6">
        <f>'CL &amp; Data'!F581</f>
        <v>-25.790845999999998</v>
      </c>
      <c r="L159" s="6">
        <f>'CL &amp; Data'!L581/1000000000</f>
        <v>12.3223</v>
      </c>
      <c r="N159" s="6">
        <f>'CL &amp; Data'!M581</f>
        <v>-8.5902022999999996</v>
      </c>
      <c r="P159" s="6">
        <f>'CL &amp; Data'!N581</f>
        <v>-42.023139999999998</v>
      </c>
      <c r="R159" s="6">
        <f>'CL &amp; Data'!O581</f>
        <v>-25.794554000000002</v>
      </c>
      <c r="T159" s="6">
        <f>'CL &amp; Data'!P581</f>
        <v>-22.701674000000001</v>
      </c>
    </row>
    <row r="160" spans="2:20" x14ac:dyDescent="0.25">
      <c r="B160" s="6">
        <f>'CL &amp; Data'!B582/1000000000</f>
        <v>12.40225</v>
      </c>
      <c r="D160" s="6">
        <f>'CL &amp; Data'!C582</f>
        <v>-18.637995</v>
      </c>
      <c r="F160" s="6">
        <f>'CL &amp; Data'!D582</f>
        <v>-41.531604999999999</v>
      </c>
      <c r="H160" s="6">
        <f>'CL &amp; Data'!E582</f>
        <v>-22.271543999999999</v>
      </c>
      <c r="J160" s="6">
        <f>'CL &amp; Data'!F582</f>
        <v>-25.717442999999999</v>
      </c>
      <c r="L160" s="6">
        <f>'CL &amp; Data'!L582/1000000000</f>
        <v>12.40225</v>
      </c>
      <c r="N160" s="6">
        <f>'CL &amp; Data'!M582</f>
        <v>-8.1196604000000008</v>
      </c>
      <c r="P160" s="6">
        <f>'CL &amp; Data'!N582</f>
        <v>-41.840556999999997</v>
      </c>
      <c r="R160" s="6">
        <f>'CL &amp; Data'!O582</f>
        <v>-25.747463</v>
      </c>
      <c r="T160" s="6">
        <f>'CL &amp; Data'!P582</f>
        <v>-22.279195999999999</v>
      </c>
    </row>
    <row r="161" spans="2:20" x14ac:dyDescent="0.25">
      <c r="B161" s="6">
        <f>'CL &amp; Data'!B583/1000000000</f>
        <v>12.482200000000001</v>
      </c>
      <c r="D161" s="6">
        <f>'CL &amp; Data'!C583</f>
        <v>-18.493628000000001</v>
      </c>
      <c r="F161" s="6">
        <f>'CL &amp; Data'!D583</f>
        <v>-41.439709000000001</v>
      </c>
      <c r="H161" s="6">
        <f>'CL &amp; Data'!E583</f>
        <v>-21.849534999999999</v>
      </c>
      <c r="J161" s="6">
        <f>'CL &amp; Data'!F583</f>
        <v>-25.651926</v>
      </c>
      <c r="L161" s="6">
        <f>'CL &amp; Data'!L583/1000000000</f>
        <v>12.482200000000001</v>
      </c>
      <c r="N161" s="6">
        <f>'CL &amp; Data'!M583</f>
        <v>-7.7792912000000003</v>
      </c>
      <c r="P161" s="6">
        <f>'CL &amp; Data'!N583</f>
        <v>-41.577866</v>
      </c>
      <c r="R161" s="6">
        <f>'CL &amp; Data'!O583</f>
        <v>-25.684135000000001</v>
      </c>
      <c r="T161" s="6">
        <f>'CL &amp; Data'!P583</f>
        <v>-21.854177</v>
      </c>
    </row>
    <row r="162" spans="2:20" x14ac:dyDescent="0.25">
      <c r="B162" s="6">
        <f>'CL &amp; Data'!B584/1000000000</f>
        <v>12.562150000000001</v>
      </c>
      <c r="D162" s="6">
        <f>'CL &amp; Data'!C584</f>
        <v>-18.178719999999998</v>
      </c>
      <c r="F162" s="6">
        <f>'CL &amp; Data'!D584</f>
        <v>-41.310775999999997</v>
      </c>
      <c r="H162" s="6">
        <f>'CL &amp; Data'!E584</f>
        <v>-21.404675000000001</v>
      </c>
      <c r="J162" s="6">
        <f>'CL &amp; Data'!F584</f>
        <v>-25.584415</v>
      </c>
      <c r="L162" s="6">
        <f>'CL &amp; Data'!L584/1000000000</f>
        <v>12.562150000000001</v>
      </c>
      <c r="N162" s="6">
        <f>'CL &amp; Data'!M584</f>
        <v>-7.4208951000000001</v>
      </c>
      <c r="P162" s="6">
        <f>'CL &amp; Data'!N584</f>
        <v>-41.328899</v>
      </c>
      <c r="R162" s="6">
        <f>'CL &amp; Data'!O584</f>
        <v>-25.609210999999998</v>
      </c>
      <c r="T162" s="6">
        <f>'CL &amp; Data'!P584</f>
        <v>-21.418030000000002</v>
      </c>
    </row>
    <row r="163" spans="2:20" x14ac:dyDescent="0.25">
      <c r="B163" s="6">
        <f>'CL &amp; Data'!B585/1000000000</f>
        <v>12.642099999999999</v>
      </c>
      <c r="D163" s="6">
        <f>'CL &amp; Data'!C585</f>
        <v>-18.105806000000001</v>
      </c>
      <c r="F163" s="6">
        <f>'CL &amp; Data'!D585</f>
        <v>-41.215591000000003</v>
      </c>
      <c r="H163" s="6">
        <f>'CL &amp; Data'!E585</f>
        <v>-20.952318000000002</v>
      </c>
      <c r="J163" s="6">
        <f>'CL &amp; Data'!F585</f>
        <v>-25.530373000000001</v>
      </c>
      <c r="L163" s="6">
        <f>'CL &amp; Data'!L585/1000000000</f>
        <v>12.642099999999999</v>
      </c>
      <c r="N163" s="6">
        <f>'CL &amp; Data'!M585</f>
        <v>-7.0297365000000003</v>
      </c>
      <c r="P163" s="6">
        <f>'CL &amp; Data'!N585</f>
        <v>-41.099696999999999</v>
      </c>
      <c r="R163" s="6">
        <f>'CL &amp; Data'!O585</f>
        <v>-25.540458999999998</v>
      </c>
      <c r="T163" s="6">
        <f>'CL &amp; Data'!P585</f>
        <v>-20.977551999999999</v>
      </c>
    </row>
    <row r="164" spans="2:20" x14ac:dyDescent="0.25">
      <c r="B164" s="6">
        <f>'CL &amp; Data'!B586/1000000000</f>
        <v>12.722049999999999</v>
      </c>
      <c r="D164" s="6">
        <f>'CL &amp; Data'!C586</f>
        <v>-18.190978999999999</v>
      </c>
      <c r="F164" s="6">
        <f>'CL &amp; Data'!D586</f>
        <v>-41.159213999999999</v>
      </c>
      <c r="H164" s="6">
        <f>'CL &amp; Data'!E586</f>
        <v>-20.501261</v>
      </c>
      <c r="J164" s="6">
        <f>'CL &amp; Data'!F586</f>
        <v>-25.478859</v>
      </c>
      <c r="L164" s="6">
        <f>'CL &amp; Data'!L586/1000000000</f>
        <v>12.722049999999999</v>
      </c>
      <c r="N164" s="6">
        <f>'CL &amp; Data'!M586</f>
        <v>-6.7514415000000003</v>
      </c>
      <c r="P164" s="6">
        <f>'CL &amp; Data'!N586</f>
        <v>-40.840958000000001</v>
      </c>
      <c r="R164" s="6">
        <f>'CL &amp; Data'!O586</f>
        <v>-25.451571000000001</v>
      </c>
      <c r="T164" s="6">
        <f>'CL &amp; Data'!P586</f>
        <v>-20.517792</v>
      </c>
    </row>
    <row r="165" spans="2:20" x14ac:dyDescent="0.25">
      <c r="B165" s="6">
        <f>'CL &amp; Data'!B587/1000000000</f>
        <v>12.802</v>
      </c>
      <c r="D165" s="6">
        <f>'CL &amp; Data'!C587</f>
        <v>-17.828520000000001</v>
      </c>
      <c r="F165" s="6">
        <f>'CL &amp; Data'!D587</f>
        <v>-41.113872999999998</v>
      </c>
      <c r="H165" s="6">
        <f>'CL &amp; Data'!E587</f>
        <v>-20.030843999999998</v>
      </c>
      <c r="J165" s="6">
        <f>'CL &amp; Data'!F587</f>
        <v>-25.430596999999999</v>
      </c>
      <c r="L165" s="6">
        <f>'CL &amp; Data'!L587/1000000000</f>
        <v>12.802</v>
      </c>
      <c r="N165" s="6">
        <f>'CL &amp; Data'!M587</f>
        <v>-6.4894280000000002</v>
      </c>
      <c r="P165" s="6">
        <f>'CL &amp; Data'!N587</f>
        <v>-40.671962999999998</v>
      </c>
      <c r="R165" s="6">
        <f>'CL &amp; Data'!O587</f>
        <v>-25.378914000000002</v>
      </c>
      <c r="T165" s="6">
        <f>'CL &amp; Data'!P587</f>
        <v>-20.048991999999998</v>
      </c>
    </row>
    <row r="166" spans="2:20" x14ac:dyDescent="0.25">
      <c r="B166" s="6">
        <f>'CL &amp; Data'!B588/1000000000</f>
        <v>12.88195</v>
      </c>
      <c r="D166" s="6">
        <f>'CL &amp; Data'!C588</f>
        <v>-17.835573</v>
      </c>
      <c r="F166" s="6">
        <f>'CL &amp; Data'!D588</f>
        <v>-41.039561999999997</v>
      </c>
      <c r="H166" s="6">
        <f>'CL &amp; Data'!E588</f>
        <v>-19.544134</v>
      </c>
      <c r="J166" s="6">
        <f>'CL &amp; Data'!F588</f>
        <v>-25.386870999999999</v>
      </c>
      <c r="L166" s="6">
        <f>'CL &amp; Data'!L588/1000000000</f>
        <v>12.88195</v>
      </c>
      <c r="N166" s="6">
        <f>'CL &amp; Data'!M588</f>
        <v>-6.1670327</v>
      </c>
      <c r="P166" s="6">
        <f>'CL &amp; Data'!N588</f>
        <v>-40.558571000000001</v>
      </c>
      <c r="R166" s="6">
        <f>'CL &amp; Data'!O588</f>
        <v>-25.345808000000002</v>
      </c>
      <c r="T166" s="6">
        <f>'CL &amp; Data'!P588</f>
        <v>-19.557098</v>
      </c>
    </row>
    <row r="167" spans="2:20" x14ac:dyDescent="0.25">
      <c r="B167" s="6">
        <f>'CL &amp; Data'!B589/1000000000</f>
        <v>12.9619</v>
      </c>
      <c r="D167" s="6">
        <f>'CL &amp; Data'!C589</f>
        <v>-18.126238000000001</v>
      </c>
      <c r="F167" s="6">
        <f>'CL &amp; Data'!D589</f>
        <v>-41.000819999999997</v>
      </c>
      <c r="H167" s="6">
        <f>'CL &amp; Data'!E589</f>
        <v>-19.050384999999999</v>
      </c>
      <c r="J167" s="6">
        <f>'CL &amp; Data'!F589</f>
        <v>-25.372927000000001</v>
      </c>
      <c r="L167" s="6">
        <f>'CL &amp; Data'!L589/1000000000</f>
        <v>12.9619</v>
      </c>
      <c r="N167" s="6">
        <f>'CL &amp; Data'!M589</f>
        <v>-5.8666315000000004</v>
      </c>
      <c r="P167" s="6">
        <f>'CL &amp; Data'!N589</f>
        <v>-40.458739999999999</v>
      </c>
      <c r="R167" s="6">
        <f>'CL &amp; Data'!O589</f>
        <v>-25.342745000000001</v>
      </c>
      <c r="T167" s="6">
        <f>'CL &amp; Data'!P589</f>
        <v>-19.049700000000001</v>
      </c>
    </row>
    <row r="168" spans="2:20" x14ac:dyDescent="0.25">
      <c r="B168" s="6">
        <f>'CL &amp; Data'!B590/1000000000</f>
        <v>13.04185</v>
      </c>
      <c r="D168" s="6">
        <f>'CL &amp; Data'!C590</f>
        <v>-18.002811000000001</v>
      </c>
      <c r="F168" s="6">
        <f>'CL &amp; Data'!D590</f>
        <v>-40.961886999999997</v>
      </c>
      <c r="H168" s="6">
        <f>'CL &amp; Data'!E590</f>
        <v>-18.553722</v>
      </c>
      <c r="J168" s="6">
        <f>'CL &amp; Data'!F590</f>
        <v>-25.385729000000001</v>
      </c>
      <c r="L168" s="6">
        <f>'CL &amp; Data'!L590/1000000000</f>
        <v>13.04185</v>
      </c>
      <c r="N168" s="6">
        <f>'CL &amp; Data'!M590</f>
        <v>-5.6601790999999997</v>
      </c>
      <c r="P168" s="6">
        <f>'CL &amp; Data'!N590</f>
        <v>-40.331901999999999</v>
      </c>
      <c r="R168" s="6">
        <f>'CL &amp; Data'!O590</f>
        <v>-25.361619999999998</v>
      </c>
      <c r="T168" s="6">
        <f>'CL &amp; Data'!P590</f>
        <v>-18.524730999999999</v>
      </c>
    </row>
    <row r="169" spans="2:20" x14ac:dyDescent="0.25">
      <c r="B169" s="6">
        <f>'CL &amp; Data'!B591/1000000000</f>
        <v>13.1218</v>
      </c>
      <c r="D169" s="6">
        <f>'CL &amp; Data'!C591</f>
        <v>-17.830978000000002</v>
      </c>
      <c r="F169" s="6">
        <f>'CL &amp; Data'!D591</f>
        <v>-40.878295999999999</v>
      </c>
      <c r="H169" s="6">
        <f>'CL &amp; Data'!E591</f>
        <v>-18.020721000000002</v>
      </c>
      <c r="J169" s="6">
        <f>'CL &amp; Data'!F591</f>
        <v>-25.442534999999999</v>
      </c>
      <c r="L169" s="6">
        <f>'CL &amp; Data'!L591/1000000000</f>
        <v>13.1218</v>
      </c>
      <c r="N169" s="6">
        <f>'CL &amp; Data'!M591</f>
        <v>-5.3910713000000001</v>
      </c>
      <c r="P169" s="6">
        <f>'CL &amp; Data'!N591</f>
        <v>-40.311461999999999</v>
      </c>
      <c r="R169" s="6">
        <f>'CL &amp; Data'!O591</f>
        <v>-25.447057999999998</v>
      </c>
      <c r="T169" s="6">
        <f>'CL &amp; Data'!P591</f>
        <v>-17.992353000000001</v>
      </c>
    </row>
    <row r="170" spans="2:20" x14ac:dyDescent="0.25">
      <c r="B170" s="6">
        <f>'CL &amp; Data'!B592/1000000000</f>
        <v>13.201750000000001</v>
      </c>
      <c r="D170" s="6">
        <f>'CL &amp; Data'!C592</f>
        <v>-18.378</v>
      </c>
      <c r="F170" s="6">
        <f>'CL &amp; Data'!D592</f>
        <v>-40.798946000000001</v>
      </c>
      <c r="H170" s="6">
        <f>'CL &amp; Data'!E592</f>
        <v>-17.498629000000001</v>
      </c>
      <c r="J170" s="6">
        <f>'CL &amp; Data'!F592</f>
        <v>-25.572897000000001</v>
      </c>
      <c r="L170" s="6">
        <f>'CL &amp; Data'!L592/1000000000</f>
        <v>13.201750000000001</v>
      </c>
      <c r="N170" s="6">
        <f>'CL &amp; Data'!M592</f>
        <v>-5.0958996000000001</v>
      </c>
      <c r="P170" s="6">
        <f>'CL &amp; Data'!N592</f>
        <v>-40.407893999999999</v>
      </c>
      <c r="R170" s="6">
        <f>'CL &amp; Data'!O592</f>
        <v>-25.578423000000001</v>
      </c>
      <c r="T170" s="6">
        <f>'CL &amp; Data'!P592</f>
        <v>-17.446515999999999</v>
      </c>
    </row>
    <row r="171" spans="2:20" x14ac:dyDescent="0.25">
      <c r="B171" s="6">
        <f>'CL &amp; Data'!B593/1000000000</f>
        <v>13.281700000000001</v>
      </c>
      <c r="D171" s="6">
        <f>'CL &amp; Data'!C593</f>
        <v>-18.470531000000001</v>
      </c>
      <c r="F171" s="6">
        <f>'CL &amp; Data'!D593</f>
        <v>-40.746161999999998</v>
      </c>
      <c r="H171" s="6">
        <f>'CL &amp; Data'!E593</f>
        <v>-16.971737000000001</v>
      </c>
      <c r="J171" s="6">
        <f>'CL &amp; Data'!F593</f>
        <v>-25.760446999999999</v>
      </c>
      <c r="L171" s="6">
        <f>'CL &amp; Data'!L593/1000000000</f>
        <v>13.281700000000001</v>
      </c>
      <c r="N171" s="6">
        <f>'CL &amp; Data'!M593</f>
        <v>-4.9094715000000004</v>
      </c>
      <c r="P171" s="6">
        <f>'CL &amp; Data'!N593</f>
        <v>-40.543705000000003</v>
      </c>
      <c r="R171" s="6">
        <f>'CL &amp; Data'!O593</f>
        <v>-25.766120999999998</v>
      </c>
      <c r="T171" s="6">
        <f>'CL &amp; Data'!P593</f>
        <v>-16.906984000000001</v>
      </c>
    </row>
    <row r="172" spans="2:20" x14ac:dyDescent="0.25">
      <c r="B172" s="6">
        <f>'CL &amp; Data'!B594/1000000000</f>
        <v>13.361649999999999</v>
      </c>
      <c r="D172" s="6">
        <f>'CL &amp; Data'!C594</f>
        <v>-18.364428</v>
      </c>
      <c r="F172" s="6">
        <f>'CL &amp; Data'!D594</f>
        <v>-40.665664999999997</v>
      </c>
      <c r="H172" s="6">
        <f>'CL &amp; Data'!E594</f>
        <v>-16.432887999999998</v>
      </c>
      <c r="J172" s="6">
        <f>'CL &amp; Data'!F594</f>
        <v>-26.005486000000001</v>
      </c>
      <c r="L172" s="6">
        <f>'CL &amp; Data'!L594/1000000000</f>
        <v>13.361649999999999</v>
      </c>
      <c r="N172" s="6">
        <f>'CL &amp; Data'!M594</f>
        <v>-4.7169628000000001</v>
      </c>
      <c r="P172" s="6">
        <f>'CL &amp; Data'!N594</f>
        <v>-40.690060000000003</v>
      </c>
      <c r="R172" s="6">
        <f>'CL &amp; Data'!O594</f>
        <v>-26.033847999999999</v>
      </c>
      <c r="T172" s="6">
        <f>'CL &amp; Data'!P594</f>
        <v>-16.361664000000001</v>
      </c>
    </row>
    <row r="173" spans="2:20" x14ac:dyDescent="0.25">
      <c r="B173" s="6">
        <f>'CL &amp; Data'!B595/1000000000</f>
        <v>13.441599999999999</v>
      </c>
      <c r="D173" s="6">
        <f>'CL &amp; Data'!C595</f>
        <v>-19.025639999999999</v>
      </c>
      <c r="F173" s="6">
        <f>'CL &amp; Data'!D595</f>
        <v>-40.567737999999999</v>
      </c>
      <c r="H173" s="6">
        <f>'CL &amp; Data'!E595</f>
        <v>-15.873827</v>
      </c>
      <c r="J173" s="6">
        <f>'CL &amp; Data'!F595</f>
        <v>-26.299316000000001</v>
      </c>
      <c r="L173" s="6">
        <f>'CL &amp; Data'!L595/1000000000</f>
        <v>13.441599999999999</v>
      </c>
      <c r="N173" s="6">
        <f>'CL &amp; Data'!M595</f>
        <v>-4.4339991000000003</v>
      </c>
      <c r="P173" s="6">
        <f>'CL &amp; Data'!N595</f>
        <v>-40.916308999999998</v>
      </c>
      <c r="R173" s="6">
        <f>'CL &amp; Data'!O595</f>
        <v>-26.364182</v>
      </c>
      <c r="T173" s="6">
        <f>'CL &amp; Data'!P595</f>
        <v>-15.812139</v>
      </c>
    </row>
    <row r="174" spans="2:20" x14ac:dyDescent="0.25">
      <c r="B174" s="6">
        <f>'CL &amp; Data'!B596/1000000000</f>
        <v>13.52155</v>
      </c>
      <c r="D174" s="6">
        <f>'CL &amp; Data'!C596</f>
        <v>-19.727118999999998</v>
      </c>
      <c r="F174" s="6">
        <f>'CL &amp; Data'!D596</f>
        <v>-40.520733</v>
      </c>
      <c r="H174" s="6">
        <f>'CL &amp; Data'!E596</f>
        <v>-15.340306</v>
      </c>
      <c r="J174" s="6">
        <f>'CL &amp; Data'!F596</f>
        <v>-26.637488999999999</v>
      </c>
      <c r="L174" s="6">
        <f>'CL &amp; Data'!L596/1000000000</f>
        <v>13.52155</v>
      </c>
      <c r="N174" s="6">
        <f>'CL &amp; Data'!M596</f>
        <v>-4.2501860000000002</v>
      </c>
      <c r="P174" s="6">
        <f>'CL &amp; Data'!N596</f>
        <v>-41.097102999999997</v>
      </c>
      <c r="R174" s="6">
        <f>'CL &amp; Data'!O596</f>
        <v>-26.729932999999999</v>
      </c>
      <c r="T174" s="6">
        <f>'CL &amp; Data'!P596</f>
        <v>-15.270883</v>
      </c>
    </row>
    <row r="175" spans="2:20" x14ac:dyDescent="0.25">
      <c r="B175" s="6">
        <f>'CL &amp; Data'!B597/1000000000</f>
        <v>13.6015</v>
      </c>
      <c r="D175" s="6">
        <f>'CL &amp; Data'!C597</f>
        <v>-19.55744</v>
      </c>
      <c r="F175" s="6">
        <f>'CL &amp; Data'!D597</f>
        <v>-40.509650999999998</v>
      </c>
      <c r="H175" s="6">
        <f>'CL &amp; Data'!E597</f>
        <v>-14.782273999999999</v>
      </c>
      <c r="J175" s="6">
        <f>'CL &amp; Data'!F597</f>
        <v>-27.016562</v>
      </c>
      <c r="L175" s="6">
        <f>'CL &amp; Data'!L597/1000000000</f>
        <v>13.6015</v>
      </c>
      <c r="N175" s="6">
        <f>'CL &amp; Data'!M597</f>
        <v>-4.0989675999999999</v>
      </c>
      <c r="P175" s="6">
        <f>'CL &amp; Data'!N597</f>
        <v>-41.199249000000002</v>
      </c>
      <c r="R175" s="6">
        <f>'CL &amp; Data'!O597</f>
        <v>-27.125792000000001</v>
      </c>
      <c r="T175" s="6">
        <f>'CL &amp; Data'!P597</f>
        <v>-14.730129</v>
      </c>
    </row>
    <row r="176" spans="2:20" x14ac:dyDescent="0.25">
      <c r="B176" s="6">
        <f>'CL &amp; Data'!B598/1000000000</f>
        <v>13.68145</v>
      </c>
      <c r="D176" s="6">
        <f>'CL &amp; Data'!C598</f>
        <v>-20.088536999999999</v>
      </c>
      <c r="F176" s="6">
        <f>'CL &amp; Data'!D598</f>
        <v>-40.506855000000002</v>
      </c>
      <c r="H176" s="6">
        <f>'CL &amp; Data'!E598</f>
        <v>-14.239659</v>
      </c>
      <c r="J176" s="6">
        <f>'CL &amp; Data'!F598</f>
        <v>-27.425972000000002</v>
      </c>
      <c r="L176" s="6">
        <f>'CL &amp; Data'!L598/1000000000</f>
        <v>13.68145</v>
      </c>
      <c r="N176" s="6">
        <f>'CL &amp; Data'!M598</f>
        <v>-3.8439578999999999</v>
      </c>
      <c r="P176" s="6">
        <f>'CL &amp; Data'!N598</f>
        <v>-41.419842000000003</v>
      </c>
      <c r="R176" s="6">
        <f>'CL &amp; Data'!O598</f>
        <v>-27.549724999999999</v>
      </c>
      <c r="T176" s="6">
        <f>'CL &amp; Data'!P598</f>
        <v>-14.190162000000001</v>
      </c>
    </row>
    <row r="177" spans="2:20" x14ac:dyDescent="0.25">
      <c r="B177" s="6">
        <f>'CL &amp; Data'!B599/1000000000</f>
        <v>13.7614</v>
      </c>
      <c r="D177" s="6">
        <f>'CL &amp; Data'!C599</f>
        <v>-21.372188999999999</v>
      </c>
      <c r="F177" s="6">
        <f>'CL &amp; Data'!D599</f>
        <v>-40.556438</v>
      </c>
      <c r="H177" s="6">
        <f>'CL &amp; Data'!E599</f>
        <v>-13.725977</v>
      </c>
      <c r="J177" s="6">
        <f>'CL &amp; Data'!F599</f>
        <v>-27.860631999999999</v>
      </c>
      <c r="L177" s="6">
        <f>'CL &amp; Data'!L599/1000000000</f>
        <v>13.7614</v>
      </c>
      <c r="N177" s="6">
        <f>'CL &amp; Data'!M599</f>
        <v>-3.6703093</v>
      </c>
      <c r="P177" s="6">
        <f>'CL &amp; Data'!N599</f>
        <v>-41.682715999999999</v>
      </c>
      <c r="R177" s="6">
        <f>'CL &amp; Data'!O599</f>
        <v>-27.986853</v>
      </c>
      <c r="T177" s="6">
        <f>'CL &amp; Data'!P599</f>
        <v>-13.671253999999999</v>
      </c>
    </row>
    <row r="178" spans="2:20" x14ac:dyDescent="0.25">
      <c r="B178" s="6">
        <f>'CL &amp; Data'!B600/1000000000</f>
        <v>13.84135</v>
      </c>
      <c r="D178" s="6">
        <f>'CL &amp; Data'!C600</f>
        <v>-21.455029</v>
      </c>
      <c r="F178" s="6">
        <f>'CL &amp; Data'!D600</f>
        <v>-40.685616000000003</v>
      </c>
      <c r="H178" s="6">
        <f>'CL &amp; Data'!E600</f>
        <v>-13.249017</v>
      </c>
      <c r="J178" s="6">
        <f>'CL &amp; Data'!F600</f>
        <v>-28.340033999999999</v>
      </c>
      <c r="L178" s="6">
        <f>'CL &amp; Data'!L600/1000000000</f>
        <v>13.84135</v>
      </c>
      <c r="N178" s="6">
        <f>'CL &amp; Data'!M600</f>
        <v>-3.5718671999999998</v>
      </c>
      <c r="P178" s="6">
        <f>'CL &amp; Data'!N600</f>
        <v>-41.818435999999998</v>
      </c>
      <c r="R178" s="6">
        <f>'CL &amp; Data'!O600</f>
        <v>-28.433266</v>
      </c>
      <c r="T178" s="6">
        <f>'CL &amp; Data'!P600</f>
        <v>-13.169286</v>
      </c>
    </row>
    <row r="179" spans="2:20" x14ac:dyDescent="0.25">
      <c r="B179" s="6">
        <f>'CL &amp; Data'!B601/1000000000</f>
        <v>13.9213</v>
      </c>
      <c r="D179" s="6">
        <f>'CL &amp; Data'!C601</f>
        <v>-21.019251000000001</v>
      </c>
      <c r="F179" s="6">
        <f>'CL &amp; Data'!D601</f>
        <v>-40.857182000000002</v>
      </c>
      <c r="H179" s="6">
        <f>'CL &amp; Data'!E601</f>
        <v>-12.766177000000001</v>
      </c>
      <c r="J179" s="6">
        <f>'CL &amp; Data'!F601</f>
        <v>-28.884073000000001</v>
      </c>
      <c r="L179" s="6">
        <f>'CL &amp; Data'!L601/1000000000</f>
        <v>13.9213</v>
      </c>
      <c r="N179" s="6">
        <f>'CL &amp; Data'!M601</f>
        <v>-3.3711213999999998</v>
      </c>
      <c r="P179" s="6">
        <f>'CL &amp; Data'!N601</f>
        <v>-41.888561000000003</v>
      </c>
      <c r="R179" s="6">
        <f>'CL &amp; Data'!O601</f>
        <v>-28.945414</v>
      </c>
      <c r="T179" s="6">
        <f>'CL &amp; Data'!P601</f>
        <v>-12.68108</v>
      </c>
    </row>
    <row r="180" spans="2:20" x14ac:dyDescent="0.25">
      <c r="B180" s="6">
        <f>'CL &amp; Data'!B602/1000000000</f>
        <v>14.001250000000001</v>
      </c>
      <c r="D180" s="6">
        <f>'CL &amp; Data'!C602</f>
        <v>-21.298817</v>
      </c>
      <c r="F180" s="6">
        <f>'CL &amp; Data'!D602</f>
        <v>-41.082698999999998</v>
      </c>
      <c r="H180" s="6">
        <f>'CL &amp; Data'!E602</f>
        <v>-12.310143</v>
      </c>
      <c r="J180" s="6">
        <f>'CL &amp; Data'!F602</f>
        <v>-29.501474000000002</v>
      </c>
      <c r="L180" s="6">
        <f>'CL &amp; Data'!L602/1000000000</f>
        <v>14.001250000000001</v>
      </c>
      <c r="N180" s="6">
        <f>'CL &amp; Data'!M602</f>
        <v>-3.2200315000000002</v>
      </c>
      <c r="P180" s="6">
        <f>'CL &amp; Data'!N602</f>
        <v>-41.979359000000002</v>
      </c>
      <c r="R180" s="6">
        <f>'CL &amp; Data'!O602</f>
        <v>-29.582348</v>
      </c>
      <c r="T180" s="6">
        <f>'CL &amp; Data'!P602</f>
        <v>-12.226641000000001</v>
      </c>
    </row>
    <row r="181" spans="2:20" x14ac:dyDescent="0.25">
      <c r="B181" s="6">
        <f>'CL &amp; Data'!B603/1000000000</f>
        <v>14.081200000000001</v>
      </c>
      <c r="D181" s="6">
        <f>'CL &amp; Data'!C603</f>
        <v>-21.209454999999998</v>
      </c>
      <c r="F181" s="6">
        <f>'CL &amp; Data'!D603</f>
        <v>-41.385100999999999</v>
      </c>
      <c r="H181" s="6">
        <f>'CL &amp; Data'!E603</f>
        <v>-11.891035</v>
      </c>
      <c r="J181" s="6">
        <f>'CL &amp; Data'!F603</f>
        <v>-30.21405</v>
      </c>
      <c r="L181" s="6">
        <f>'CL &amp; Data'!L603/1000000000</f>
        <v>14.081200000000001</v>
      </c>
      <c r="N181" s="6">
        <f>'CL &amp; Data'!M603</f>
        <v>-3.2030435000000002</v>
      </c>
      <c r="P181" s="6">
        <f>'CL &amp; Data'!N603</f>
        <v>-42.008881000000002</v>
      </c>
      <c r="R181" s="6">
        <f>'CL &amp; Data'!O603</f>
        <v>-30.271457999999999</v>
      </c>
      <c r="T181" s="6">
        <f>'CL &amp; Data'!P603</f>
        <v>-11.801659000000001</v>
      </c>
    </row>
    <row r="182" spans="2:20" x14ac:dyDescent="0.25">
      <c r="B182" s="6">
        <f>'CL &amp; Data'!B604/1000000000</f>
        <v>14.161149999999999</v>
      </c>
      <c r="D182" s="6">
        <f>'CL &amp; Data'!C604</f>
        <v>-19.609596</v>
      </c>
      <c r="F182" s="6">
        <f>'CL &amp; Data'!D604</f>
        <v>-41.752910999999997</v>
      </c>
      <c r="H182" s="6">
        <f>'CL &amp; Data'!E604</f>
        <v>-11.502359999999999</v>
      </c>
      <c r="J182" s="6">
        <f>'CL &amp; Data'!F604</f>
        <v>-31.035274999999999</v>
      </c>
      <c r="L182" s="6">
        <f>'CL &amp; Data'!L604/1000000000</f>
        <v>14.161149999999999</v>
      </c>
      <c r="N182" s="6">
        <f>'CL &amp; Data'!M604</f>
        <v>-3.1128222999999999</v>
      </c>
      <c r="P182" s="6">
        <f>'CL &amp; Data'!N604</f>
        <v>-42.067337000000002</v>
      </c>
      <c r="R182" s="6">
        <f>'CL &amp; Data'!O604</f>
        <v>-31.048323</v>
      </c>
      <c r="T182" s="6">
        <f>'CL &amp; Data'!P604</f>
        <v>-11.420807</v>
      </c>
    </row>
    <row r="183" spans="2:20" x14ac:dyDescent="0.25">
      <c r="B183" s="6">
        <f>'CL &amp; Data'!B605/1000000000</f>
        <v>14.241099999999999</v>
      </c>
      <c r="D183" s="6">
        <f>'CL &amp; Data'!C605</f>
        <v>-18.655646999999998</v>
      </c>
      <c r="F183" s="6">
        <f>'CL &amp; Data'!D605</f>
        <v>-42.190398999999999</v>
      </c>
      <c r="H183" s="6">
        <f>'CL &amp; Data'!E605</f>
        <v>-11.148308</v>
      </c>
      <c r="J183" s="6">
        <f>'CL &amp; Data'!F605</f>
        <v>-31.989311000000001</v>
      </c>
      <c r="L183" s="6">
        <f>'CL &amp; Data'!L605/1000000000</f>
        <v>14.241099999999999</v>
      </c>
      <c r="N183" s="6">
        <f>'CL &amp; Data'!M605</f>
        <v>-2.9940557000000001</v>
      </c>
      <c r="P183" s="6">
        <f>'CL &amp; Data'!N605</f>
        <v>-42.381393000000003</v>
      </c>
      <c r="R183" s="6">
        <f>'CL &amp; Data'!O605</f>
        <v>-32.041060999999999</v>
      </c>
      <c r="T183" s="6">
        <f>'CL &amp; Data'!P605</f>
        <v>-11.099955</v>
      </c>
    </row>
    <row r="184" spans="2:20" x14ac:dyDescent="0.25">
      <c r="B184" s="6">
        <f>'CL &amp; Data'!B606/1000000000</f>
        <v>14.32105</v>
      </c>
      <c r="D184" s="6">
        <f>'CL &amp; Data'!C606</f>
        <v>-18.916235</v>
      </c>
      <c r="F184" s="6">
        <f>'CL &amp; Data'!D606</f>
        <v>-42.761702999999997</v>
      </c>
      <c r="H184" s="6">
        <f>'CL &amp; Data'!E606</f>
        <v>-10.870222</v>
      </c>
      <c r="J184" s="6">
        <f>'CL &amp; Data'!F606</f>
        <v>-33.102061999999997</v>
      </c>
      <c r="L184" s="6">
        <f>'CL &amp; Data'!L606/1000000000</f>
        <v>14.32105</v>
      </c>
      <c r="N184" s="6">
        <f>'CL &amp; Data'!M606</f>
        <v>-3.0247042</v>
      </c>
      <c r="P184" s="6">
        <f>'CL &amp; Data'!N606</f>
        <v>-42.912734999999998</v>
      </c>
      <c r="R184" s="6">
        <f>'CL &amp; Data'!O606</f>
        <v>-33.185634999999998</v>
      </c>
      <c r="T184" s="6">
        <f>'CL &amp; Data'!P606</f>
        <v>-10.849793</v>
      </c>
    </row>
    <row r="185" spans="2:20" x14ac:dyDescent="0.25">
      <c r="B185" s="6">
        <f>'CL &amp; Data'!B607/1000000000</f>
        <v>14.401</v>
      </c>
      <c r="D185" s="6">
        <f>'CL &amp; Data'!C607</f>
        <v>-18.325050000000001</v>
      </c>
      <c r="F185" s="6">
        <f>'CL &amp; Data'!D607</f>
        <v>-43.525145999999999</v>
      </c>
      <c r="H185" s="6">
        <f>'CL &amp; Data'!E607</f>
        <v>-10.685617000000001</v>
      </c>
      <c r="J185" s="6">
        <f>'CL &amp; Data'!F607</f>
        <v>-34.366928000000001</v>
      </c>
      <c r="L185" s="6">
        <f>'CL &amp; Data'!L607/1000000000</f>
        <v>14.401</v>
      </c>
      <c r="N185" s="6">
        <f>'CL &amp; Data'!M607</f>
        <v>-3.0753781999999998</v>
      </c>
      <c r="P185" s="6">
        <f>'CL &amp; Data'!N607</f>
        <v>-43.590007999999997</v>
      </c>
      <c r="R185" s="6">
        <f>'CL &amp; Data'!O607</f>
        <v>-34.424610000000001</v>
      </c>
      <c r="T185" s="6">
        <f>'CL &amp; Data'!P607</f>
        <v>-10.691395</v>
      </c>
    </row>
    <row r="186" spans="2:20" x14ac:dyDescent="0.25">
      <c r="B186" s="6">
        <f>'CL &amp; Data'!B608/1000000000</f>
        <v>14.48095</v>
      </c>
      <c r="D186" s="6">
        <f>'CL &amp; Data'!C608</f>
        <v>-17.263666000000001</v>
      </c>
      <c r="F186" s="6">
        <f>'CL &amp; Data'!D608</f>
        <v>-44.585979000000002</v>
      </c>
      <c r="H186" s="6">
        <f>'CL &amp; Data'!E608</f>
        <v>-10.598907000000001</v>
      </c>
      <c r="J186" s="6">
        <f>'CL &amp; Data'!F608</f>
        <v>-35.812786000000003</v>
      </c>
      <c r="L186" s="6">
        <f>'CL &amp; Data'!L608/1000000000</f>
        <v>14.48095</v>
      </c>
      <c r="N186" s="6">
        <f>'CL &amp; Data'!M608</f>
        <v>-3.0053787000000001</v>
      </c>
      <c r="P186" s="6">
        <f>'CL &amp; Data'!N608</f>
        <v>-44.691890999999998</v>
      </c>
      <c r="R186" s="6">
        <f>'CL &amp; Data'!O608</f>
        <v>-35.912112999999998</v>
      </c>
      <c r="T186" s="6">
        <f>'CL &amp; Data'!P608</f>
        <v>-10.635472</v>
      </c>
    </row>
    <row r="187" spans="2:20" x14ac:dyDescent="0.25">
      <c r="B187" s="6">
        <f>'CL &amp; Data'!B609/1000000000</f>
        <v>14.5609</v>
      </c>
      <c r="D187" s="6">
        <f>'CL &amp; Data'!C609</f>
        <v>-17.987164</v>
      </c>
      <c r="F187" s="6">
        <f>'CL &amp; Data'!D609</f>
        <v>-45.933154999999999</v>
      </c>
      <c r="H187" s="6">
        <f>'CL &amp; Data'!E609</f>
        <v>-10.593646</v>
      </c>
      <c r="J187" s="6">
        <f>'CL &amp; Data'!F609</f>
        <v>-37.507168</v>
      </c>
      <c r="L187" s="6">
        <f>'CL &amp; Data'!L609/1000000000</f>
        <v>14.5609</v>
      </c>
      <c r="N187" s="6">
        <f>'CL &amp; Data'!M609</f>
        <v>-3.0038499999999999</v>
      </c>
      <c r="P187" s="6">
        <f>'CL &amp; Data'!N609</f>
        <v>-46.384234999999997</v>
      </c>
      <c r="R187" s="6">
        <f>'CL &amp; Data'!O609</f>
        <v>-37.714378000000004</v>
      </c>
      <c r="T187" s="6">
        <f>'CL &amp; Data'!P609</f>
        <v>-10.688628</v>
      </c>
    </row>
    <row r="188" spans="2:20" x14ac:dyDescent="0.25">
      <c r="B188" s="6">
        <f>'CL &amp; Data'!B610/1000000000</f>
        <v>14.64085</v>
      </c>
      <c r="D188" s="6">
        <f>'CL &amp; Data'!C610</f>
        <v>-19.010470999999999</v>
      </c>
      <c r="F188" s="6">
        <f>'CL &amp; Data'!D610</f>
        <v>-47.896144999999997</v>
      </c>
      <c r="H188" s="6">
        <f>'CL &amp; Data'!E610</f>
        <v>-10.72705</v>
      </c>
      <c r="J188" s="6">
        <f>'CL &amp; Data'!F610</f>
        <v>-39.502223999999998</v>
      </c>
      <c r="L188" s="6">
        <f>'CL &amp; Data'!L610/1000000000</f>
        <v>14.64085</v>
      </c>
      <c r="N188" s="6">
        <f>'CL &amp; Data'!M610</f>
        <v>-3.1795111</v>
      </c>
      <c r="P188" s="6">
        <f>'CL &amp; Data'!N610</f>
        <v>-48.514557000000003</v>
      </c>
      <c r="R188" s="6">
        <f>'CL &amp; Data'!O610</f>
        <v>-39.696285000000003</v>
      </c>
      <c r="T188" s="6">
        <f>'CL &amp; Data'!P610</f>
        <v>-10.869714</v>
      </c>
    </row>
    <row r="189" spans="2:20" x14ac:dyDescent="0.25">
      <c r="B189" s="6">
        <f>'CL &amp; Data'!B611/1000000000</f>
        <v>14.720800000000001</v>
      </c>
      <c r="D189" s="6">
        <f>'CL &amp; Data'!C611</f>
        <v>-18.351513000000001</v>
      </c>
      <c r="F189" s="6">
        <f>'CL &amp; Data'!D611</f>
        <v>-51.128962999999999</v>
      </c>
      <c r="H189" s="6">
        <f>'CL &amp; Data'!E611</f>
        <v>-11.038065</v>
      </c>
      <c r="J189" s="6">
        <f>'CL &amp; Data'!F611</f>
        <v>-41.929192</v>
      </c>
      <c r="L189" s="6">
        <f>'CL &amp; Data'!L611/1000000000</f>
        <v>14.720800000000001</v>
      </c>
      <c r="N189" s="6">
        <f>'CL &amp; Data'!M611</f>
        <v>-3.2185087000000001</v>
      </c>
      <c r="P189" s="6">
        <f>'CL &amp; Data'!N611</f>
        <v>-51.466431</v>
      </c>
      <c r="R189" s="6">
        <f>'CL &amp; Data'!O611</f>
        <v>-42.068638</v>
      </c>
      <c r="T189" s="6">
        <f>'CL &amp; Data'!P611</f>
        <v>-11.187900000000001</v>
      </c>
    </row>
    <row r="190" spans="2:20" x14ac:dyDescent="0.25">
      <c r="B190" s="6">
        <f>'CL &amp; Data'!B612/1000000000</f>
        <v>14.800750000000001</v>
      </c>
      <c r="D190" s="6">
        <f>'CL &amp; Data'!C612</f>
        <v>-19.107536</v>
      </c>
      <c r="F190" s="6">
        <f>'CL &amp; Data'!D612</f>
        <v>-56.947994000000001</v>
      </c>
      <c r="H190" s="6">
        <f>'CL &amp; Data'!E612</f>
        <v>-11.447361000000001</v>
      </c>
      <c r="J190" s="6">
        <f>'CL &amp; Data'!F612</f>
        <v>-44.512047000000003</v>
      </c>
      <c r="L190" s="6">
        <f>'CL &amp; Data'!L612/1000000000</f>
        <v>14.800750000000001</v>
      </c>
      <c r="N190" s="6">
        <f>'CL &amp; Data'!M612</f>
        <v>-3.0997108999999998</v>
      </c>
      <c r="P190" s="6">
        <f>'CL &amp; Data'!N612</f>
        <v>-55.145614999999999</v>
      </c>
      <c r="R190" s="6">
        <f>'CL &amp; Data'!O612</f>
        <v>-44.616985</v>
      </c>
      <c r="T190" s="6">
        <f>'CL &amp; Data'!P612</f>
        <v>-11.647145</v>
      </c>
    </row>
    <row r="191" spans="2:20" x14ac:dyDescent="0.25">
      <c r="B191" s="6">
        <f>'CL &amp; Data'!B613/1000000000</f>
        <v>14.880699999999999</v>
      </c>
      <c r="D191" s="6">
        <f>'CL &amp; Data'!C613</f>
        <v>-20.373199</v>
      </c>
      <c r="F191" s="6">
        <f>'CL &amp; Data'!D613</f>
        <v>-59.039555</v>
      </c>
      <c r="H191" s="6">
        <f>'CL &amp; Data'!E613</f>
        <v>-11.985669</v>
      </c>
      <c r="J191" s="6">
        <f>'CL &amp; Data'!F613</f>
        <v>-46.070369999999997</v>
      </c>
      <c r="L191" s="6">
        <f>'CL &amp; Data'!L613/1000000000</f>
        <v>14.880699999999999</v>
      </c>
      <c r="N191" s="6">
        <f>'CL &amp; Data'!M613</f>
        <v>-3.2683439000000001</v>
      </c>
      <c r="P191" s="6">
        <f>'CL &amp; Data'!N613</f>
        <v>-57.241256999999997</v>
      </c>
      <c r="R191" s="6">
        <f>'CL &amp; Data'!O613</f>
        <v>-46.168827</v>
      </c>
      <c r="T191" s="6">
        <f>'CL &amp; Data'!P613</f>
        <v>-12.252331999999999</v>
      </c>
    </row>
    <row r="192" spans="2:20" x14ac:dyDescent="0.25">
      <c r="B192" s="6">
        <f>'CL &amp; Data'!B614/1000000000</f>
        <v>14.960649999999999</v>
      </c>
      <c r="D192" s="6">
        <f>'CL &amp; Data'!C614</f>
        <v>-19.215881</v>
      </c>
      <c r="F192" s="6">
        <f>'CL &amp; Data'!D614</f>
        <v>-59.776878000000004</v>
      </c>
      <c r="H192" s="6">
        <f>'CL &amp; Data'!E614</f>
        <v>-12.749116000000001</v>
      </c>
      <c r="J192" s="6">
        <f>'CL &amp; Data'!F614</f>
        <v>-46.317901999999997</v>
      </c>
      <c r="L192" s="6">
        <f>'CL &amp; Data'!L614/1000000000</f>
        <v>14.960649999999999</v>
      </c>
      <c r="N192" s="6">
        <f>'CL &amp; Data'!M614</f>
        <v>-3.4610596</v>
      </c>
      <c r="P192" s="6">
        <f>'CL &amp; Data'!N614</f>
        <v>-57.928181000000002</v>
      </c>
      <c r="R192" s="6">
        <f>'CL &amp; Data'!O614</f>
        <v>-46.365009000000001</v>
      </c>
      <c r="T192" s="6">
        <f>'CL &amp; Data'!P614</f>
        <v>-13.003971</v>
      </c>
    </row>
    <row r="193" spans="2:20" x14ac:dyDescent="0.25">
      <c r="B193" s="6">
        <f>'CL &amp; Data'!B615/1000000000</f>
        <v>15.0406</v>
      </c>
      <c r="D193" s="6">
        <f>'CL &amp; Data'!C615</f>
        <v>-18.073709000000001</v>
      </c>
      <c r="F193" s="6">
        <f>'CL &amp; Data'!D615</f>
        <v>-59.187446999999999</v>
      </c>
      <c r="H193" s="6">
        <f>'CL &amp; Data'!E615</f>
        <v>-13.598703</v>
      </c>
      <c r="J193" s="6">
        <f>'CL &amp; Data'!F615</f>
        <v>-45.317157999999999</v>
      </c>
      <c r="L193" s="6">
        <f>'CL &amp; Data'!L615/1000000000</f>
        <v>15.0406</v>
      </c>
      <c r="N193" s="6">
        <f>'CL &amp; Data'!M615</f>
        <v>-3.1765677999999999</v>
      </c>
      <c r="P193" s="6">
        <f>'CL &amp; Data'!N615</f>
        <v>-57.482196999999999</v>
      </c>
      <c r="R193" s="6">
        <f>'CL &amp; Data'!O615</f>
        <v>-45.315185999999997</v>
      </c>
      <c r="T193" s="6">
        <f>'CL &amp; Data'!P615</f>
        <v>-13.896604999999999</v>
      </c>
    </row>
    <row r="194" spans="2:20" x14ac:dyDescent="0.25">
      <c r="B194" s="6">
        <f>'CL &amp; Data'!B616/1000000000</f>
        <v>15.12055</v>
      </c>
      <c r="D194" s="6">
        <f>'CL &amp; Data'!C616</f>
        <v>-18.184414</v>
      </c>
      <c r="F194" s="6">
        <f>'CL &amp; Data'!D616</f>
        <v>-56.736961000000001</v>
      </c>
      <c r="H194" s="6">
        <f>'CL &amp; Data'!E616</f>
        <v>-14.542630000000001</v>
      </c>
      <c r="J194" s="6">
        <f>'CL &amp; Data'!F616</f>
        <v>-42.975932999999998</v>
      </c>
      <c r="L194" s="6">
        <f>'CL &amp; Data'!L616/1000000000</f>
        <v>15.12055</v>
      </c>
      <c r="N194" s="6">
        <f>'CL &amp; Data'!M616</f>
        <v>-3.1619902</v>
      </c>
      <c r="P194" s="6">
        <f>'CL &amp; Data'!N616</f>
        <v>-55.626449999999998</v>
      </c>
      <c r="R194" s="6">
        <f>'CL &amp; Data'!O616</f>
        <v>-43.024563000000001</v>
      </c>
      <c r="T194" s="6">
        <f>'CL &amp; Data'!P616</f>
        <v>-14.928568</v>
      </c>
    </row>
    <row r="195" spans="2:20" x14ac:dyDescent="0.25">
      <c r="B195" s="6">
        <f>'CL &amp; Data'!B617/1000000000</f>
        <v>15.2005</v>
      </c>
      <c r="D195" s="6">
        <f>'CL &amp; Data'!C617</f>
        <v>-16.103912000000001</v>
      </c>
      <c r="F195" s="6">
        <f>'CL &amp; Data'!D617</f>
        <v>-51.216285999999997</v>
      </c>
      <c r="H195" s="6">
        <f>'CL &amp; Data'!E617</f>
        <v>-15.715922000000001</v>
      </c>
      <c r="J195" s="6">
        <f>'CL &amp; Data'!F617</f>
        <v>-39.669556</v>
      </c>
      <c r="L195" s="6">
        <f>'CL &amp; Data'!L617/1000000000</f>
        <v>15.2005</v>
      </c>
      <c r="N195" s="6">
        <f>'CL &amp; Data'!M617</f>
        <v>-3.5735530999999998</v>
      </c>
      <c r="P195" s="6">
        <f>'CL &amp; Data'!N617</f>
        <v>-52.515923000000001</v>
      </c>
      <c r="R195" s="6">
        <f>'CL &amp; Data'!O617</f>
        <v>-39.809463999999998</v>
      </c>
      <c r="T195" s="6">
        <f>'CL &amp; Data'!P617</f>
        <v>-16.096274999999999</v>
      </c>
    </row>
    <row r="196" spans="2:20" x14ac:dyDescent="0.25">
      <c r="B196" s="6">
        <f>'CL &amp; Data'!B618/1000000000</f>
        <v>15.28045</v>
      </c>
      <c r="D196" s="6">
        <f>'CL &amp; Data'!C618</f>
        <v>-13.69167</v>
      </c>
      <c r="F196" s="6">
        <f>'CL &amp; Data'!D618</f>
        <v>-48.780354000000003</v>
      </c>
      <c r="H196" s="6">
        <f>'CL &amp; Data'!E618</f>
        <v>-16.982683000000002</v>
      </c>
      <c r="J196" s="6">
        <f>'CL &amp; Data'!F618</f>
        <v>-36.650405999999997</v>
      </c>
      <c r="L196" s="6">
        <f>'CL &amp; Data'!L618/1000000000</f>
        <v>15.28045</v>
      </c>
      <c r="N196" s="6">
        <f>'CL &amp; Data'!M618</f>
        <v>-3.1811326000000002</v>
      </c>
      <c r="P196" s="6">
        <f>'CL &amp; Data'!N618</f>
        <v>-50.207400999999997</v>
      </c>
      <c r="R196" s="6">
        <f>'CL &amp; Data'!O618</f>
        <v>-36.653571999999997</v>
      </c>
      <c r="T196" s="6">
        <f>'CL &amp; Data'!P618</f>
        <v>-17.400459000000001</v>
      </c>
    </row>
    <row r="197" spans="2:20" x14ac:dyDescent="0.25">
      <c r="B197" s="6">
        <f>'CL &amp; Data'!B619/1000000000</f>
        <v>15.3604</v>
      </c>
      <c r="D197" s="6">
        <f>'CL &amp; Data'!C619</f>
        <v>-13.33619</v>
      </c>
      <c r="F197" s="6">
        <f>'CL &amp; Data'!D619</f>
        <v>-47.168368999999998</v>
      </c>
      <c r="H197" s="6">
        <f>'CL &amp; Data'!E619</f>
        <v>-18.353491000000002</v>
      </c>
      <c r="J197" s="6">
        <f>'CL &amp; Data'!F619</f>
        <v>-34.156322000000003</v>
      </c>
      <c r="L197" s="6">
        <f>'CL &amp; Data'!L619/1000000000</f>
        <v>15.3604</v>
      </c>
      <c r="N197" s="6">
        <f>'CL &amp; Data'!M619</f>
        <v>-2.8558737999999999</v>
      </c>
      <c r="P197" s="6">
        <f>'CL &amp; Data'!N619</f>
        <v>-48.418357999999998</v>
      </c>
      <c r="R197" s="6">
        <f>'CL &amp; Data'!O619</f>
        <v>-34.052543999999997</v>
      </c>
      <c r="T197" s="6">
        <f>'CL &amp; Data'!P619</f>
        <v>-18.846329000000001</v>
      </c>
    </row>
    <row r="198" spans="2:20" x14ac:dyDescent="0.25">
      <c r="B198" s="6">
        <f>'CL &amp; Data'!B620/1000000000</f>
        <v>15.44035</v>
      </c>
      <c r="D198" s="6">
        <f>'CL &amp; Data'!C620</f>
        <v>-11.920317000000001</v>
      </c>
      <c r="F198" s="6">
        <f>'CL &amp; Data'!D620</f>
        <v>-46.064380999999997</v>
      </c>
      <c r="H198" s="6">
        <f>'CL &amp; Data'!E620</f>
        <v>-19.937601000000001</v>
      </c>
      <c r="J198" s="6">
        <f>'CL &amp; Data'!F620</f>
        <v>-32.079524999999997</v>
      </c>
      <c r="L198" s="6">
        <f>'CL &amp; Data'!L620/1000000000</f>
        <v>15.44035</v>
      </c>
      <c r="N198" s="6">
        <f>'CL &amp; Data'!M620</f>
        <v>-3.4916425000000002</v>
      </c>
      <c r="P198" s="6">
        <f>'CL &amp; Data'!N620</f>
        <v>-47.002597999999999</v>
      </c>
      <c r="R198" s="6">
        <f>'CL &amp; Data'!O620</f>
        <v>-32.008823</v>
      </c>
      <c r="T198" s="6">
        <f>'CL &amp; Data'!P620</f>
        <v>-20.426836000000002</v>
      </c>
    </row>
    <row r="199" spans="2:20" x14ac:dyDescent="0.25">
      <c r="B199" s="6">
        <f>'CL &amp; Data'!B621/1000000000</f>
        <v>15.520300000000001</v>
      </c>
      <c r="D199" s="6">
        <f>'CL &amp; Data'!C621</f>
        <v>-9.4997205999999998</v>
      </c>
      <c r="F199" s="6">
        <f>'CL &amp; Data'!D621</f>
        <v>-45.113384000000003</v>
      </c>
      <c r="H199" s="6">
        <f>'CL &amp; Data'!E621</f>
        <v>-21.569642999999999</v>
      </c>
      <c r="J199" s="6">
        <f>'CL &amp; Data'!F621</f>
        <v>-30.370083000000001</v>
      </c>
      <c r="L199" s="6">
        <f>'CL &amp; Data'!L621/1000000000</f>
        <v>15.520300000000001</v>
      </c>
      <c r="N199" s="6">
        <f>'CL &amp; Data'!M621</f>
        <v>-3.1846399000000001</v>
      </c>
      <c r="P199" s="6">
        <f>'CL &amp; Data'!N621</f>
        <v>-45.586039999999997</v>
      </c>
      <c r="R199" s="6">
        <f>'CL &amp; Data'!O621</f>
        <v>-30.039490000000001</v>
      </c>
      <c r="T199" s="6">
        <f>'CL &amp; Data'!P621</f>
        <v>-22.138414000000001</v>
      </c>
    </row>
    <row r="200" spans="2:20" x14ac:dyDescent="0.25">
      <c r="B200" s="6">
        <f>'CL &amp; Data'!B622/1000000000</f>
        <v>15.600250000000001</v>
      </c>
      <c r="D200" s="6">
        <f>'CL &amp; Data'!C622</f>
        <v>-8.9323958999999995</v>
      </c>
      <c r="F200" s="6">
        <f>'CL &amp; Data'!D622</f>
        <v>-44.381393000000003</v>
      </c>
      <c r="H200" s="6">
        <f>'CL &amp; Data'!E622</f>
        <v>-23.337826</v>
      </c>
      <c r="J200" s="6">
        <f>'CL &amp; Data'!F622</f>
        <v>-28.920641</v>
      </c>
      <c r="L200" s="6">
        <f>'CL &amp; Data'!L622/1000000000</f>
        <v>15.600250000000001</v>
      </c>
      <c r="N200" s="6">
        <f>'CL &amp; Data'!M622</f>
        <v>-2.5086648</v>
      </c>
      <c r="P200" s="6">
        <f>'CL &amp; Data'!N622</f>
        <v>-44.398670000000003</v>
      </c>
      <c r="R200" s="6">
        <f>'CL &amp; Data'!O622</f>
        <v>-28.346406999999999</v>
      </c>
      <c r="T200" s="6">
        <f>'CL &amp; Data'!P622</f>
        <v>-23.956758000000001</v>
      </c>
    </row>
    <row r="201" spans="2:20" x14ac:dyDescent="0.25">
      <c r="B201" s="6">
        <f>'CL &amp; Data'!B623/1000000000</f>
        <v>15.680199999999999</v>
      </c>
      <c r="D201" s="6">
        <f>'CL &amp; Data'!C623</f>
        <v>-8.5201034999999994</v>
      </c>
      <c r="F201" s="6">
        <f>'CL &amp; Data'!D623</f>
        <v>-43.905880000000003</v>
      </c>
      <c r="H201" s="6">
        <f>'CL &amp; Data'!E623</f>
        <v>-25.186523000000001</v>
      </c>
      <c r="J201" s="6">
        <f>'CL &amp; Data'!F623</f>
        <v>-27.648764</v>
      </c>
      <c r="L201" s="6">
        <f>'CL &amp; Data'!L623/1000000000</f>
        <v>15.680199999999999</v>
      </c>
      <c r="N201" s="6">
        <f>'CL &amp; Data'!M623</f>
        <v>-3.2362242000000001</v>
      </c>
      <c r="P201" s="6">
        <f>'CL &amp; Data'!N623</f>
        <v>-43.620013999999998</v>
      </c>
      <c r="R201" s="6">
        <f>'CL &amp; Data'!O623</f>
        <v>-27.15513</v>
      </c>
      <c r="T201" s="6">
        <f>'CL &amp; Data'!P623</f>
        <v>-25.78314</v>
      </c>
    </row>
    <row r="202" spans="2:20" x14ac:dyDescent="0.25">
      <c r="B202" s="6">
        <f>'CL &amp; Data'!B624/1000000000</f>
        <v>15.760149999999999</v>
      </c>
      <c r="D202" s="6">
        <f>'CL &amp; Data'!C624</f>
        <v>-6.5480856999999997</v>
      </c>
      <c r="F202" s="6">
        <f>'CL &amp; Data'!D624</f>
        <v>-43.269114999999999</v>
      </c>
      <c r="H202" s="6">
        <f>'CL &amp; Data'!E624</f>
        <v>-26.718236999999998</v>
      </c>
      <c r="J202" s="6">
        <f>'CL &amp; Data'!F624</f>
        <v>-26.532820000000001</v>
      </c>
      <c r="L202" s="6">
        <f>'CL &amp; Data'!L624/1000000000</f>
        <v>15.760149999999999</v>
      </c>
      <c r="N202" s="6">
        <f>'CL &amp; Data'!M624</f>
        <v>-3.2952416000000002</v>
      </c>
      <c r="P202" s="6">
        <f>'CL &amp; Data'!N624</f>
        <v>-42.873576999999997</v>
      </c>
      <c r="R202" s="6">
        <f>'CL &amp; Data'!O624</f>
        <v>-25.879124000000001</v>
      </c>
      <c r="T202" s="6">
        <f>'CL &amp; Data'!P624</f>
        <v>-27.466362</v>
      </c>
    </row>
    <row r="203" spans="2:20" x14ac:dyDescent="0.25">
      <c r="B203" s="6">
        <f>'CL &amp; Data'!B625/1000000000</f>
        <v>15.8401</v>
      </c>
      <c r="D203" s="6">
        <f>'CL &amp; Data'!C625</f>
        <v>-5.7253265000000004</v>
      </c>
      <c r="F203" s="6">
        <f>'CL &amp; Data'!D625</f>
        <v>-42.662182000000001</v>
      </c>
      <c r="H203" s="6">
        <f>'CL &amp; Data'!E625</f>
        <v>-28.09252</v>
      </c>
      <c r="J203" s="6">
        <f>'CL &amp; Data'!F625</f>
        <v>-25.520492999999998</v>
      </c>
      <c r="L203" s="6">
        <f>'CL &amp; Data'!L625/1000000000</f>
        <v>15.8401</v>
      </c>
      <c r="N203" s="6">
        <f>'CL &amp; Data'!M625</f>
        <v>-2.4576476</v>
      </c>
      <c r="P203" s="6">
        <f>'CL &amp; Data'!N625</f>
        <v>-42.226554999999998</v>
      </c>
      <c r="R203" s="6">
        <f>'CL &amp; Data'!O625</f>
        <v>-24.639772000000001</v>
      </c>
      <c r="T203" s="6">
        <f>'CL &amp; Data'!P625</f>
        <v>-28.894591999999999</v>
      </c>
    </row>
    <row r="204" spans="2:20" x14ac:dyDescent="0.25">
      <c r="B204" s="6">
        <f>'CL &amp; Data'!B626/1000000000</f>
        <v>15.92005</v>
      </c>
      <c r="D204" s="6">
        <f>'CL &amp; Data'!C626</f>
        <v>-5.5810642000000001</v>
      </c>
      <c r="F204" s="6">
        <f>'CL &amp; Data'!D626</f>
        <v>-42.309688999999999</v>
      </c>
      <c r="H204" s="6">
        <f>'CL &amp; Data'!E626</f>
        <v>-29.173819000000002</v>
      </c>
      <c r="J204" s="6">
        <f>'CL &amp; Data'!F626</f>
        <v>-24.751916999999999</v>
      </c>
      <c r="L204" s="6">
        <f>'CL &amp; Data'!L626/1000000000</f>
        <v>15.92005</v>
      </c>
      <c r="N204" s="6">
        <f>'CL &amp; Data'!M626</f>
        <v>-2.3657040999999999</v>
      </c>
      <c r="P204" s="6">
        <f>'CL &amp; Data'!N626</f>
        <v>-41.959862000000001</v>
      </c>
      <c r="R204" s="6">
        <f>'CL &amp; Data'!O626</f>
        <v>-23.878592000000001</v>
      </c>
      <c r="T204" s="6">
        <f>'CL &amp; Data'!P626</f>
        <v>-29.933128</v>
      </c>
    </row>
    <row r="205" spans="2:20" x14ac:dyDescent="0.25">
      <c r="B205" s="6">
        <f>'CL &amp; Data'!B627/1000000000</f>
        <v>16</v>
      </c>
      <c r="D205" s="6">
        <f>'CL &amp; Data'!C627</f>
        <v>-4.9091654</v>
      </c>
      <c r="F205" s="6">
        <f>'CL &amp; Data'!D627</f>
        <v>-41.954044000000003</v>
      </c>
      <c r="H205" s="6">
        <f>'CL &amp; Data'!E627</f>
        <v>-29.788077999999999</v>
      </c>
      <c r="J205" s="6">
        <f>'CL &amp; Data'!F627</f>
        <v>-24.210713999999999</v>
      </c>
      <c r="L205" s="6">
        <f>'CL &amp; Data'!L627/1000000000</f>
        <v>16</v>
      </c>
      <c r="N205" s="6">
        <f>'CL &amp; Data'!M627</f>
        <v>-2.3390262000000002</v>
      </c>
      <c r="P205" s="6">
        <f>'CL &amp; Data'!N627</f>
        <v>-41.770862999999999</v>
      </c>
      <c r="R205" s="6">
        <f>'CL &amp; Data'!O627</f>
        <v>-23.296832999999999</v>
      </c>
      <c r="T205" s="6">
        <f>'CL &amp; Data'!P627</f>
        <v>-30.576578000000001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Z106"/>
  <sheetViews>
    <sheetView topLeftCell="A70" workbookViewId="0">
      <selection activeCell="S3" sqref="S3:S103"/>
    </sheetView>
  </sheetViews>
  <sheetFormatPr defaultRowHeight="15" x14ac:dyDescent="0.25"/>
  <cols>
    <col min="1" max="1" width="13.7109375" style="40" customWidth="1"/>
    <col min="2" max="2" width="8" style="6" customWidth="1"/>
    <col min="3" max="3" width="2" style="7" customWidth="1"/>
    <col min="4" max="4" width="12" style="6" customWidth="1"/>
    <col min="5" max="5" width="15.5703125" style="13" bestFit="1" customWidth="1"/>
    <col min="6" max="6" width="14.42578125" style="5" bestFit="1" customWidth="1"/>
    <col min="7" max="7" width="2" style="7" customWidth="1"/>
    <col min="8" max="8" width="24.42578125" style="6" customWidth="1"/>
    <col min="9" max="9" width="15.5703125" style="13" bestFit="1" customWidth="1"/>
    <col min="10" max="10" width="14.42578125" style="5" bestFit="1" customWidth="1"/>
    <col min="11" max="11" width="13.7109375" style="40" customWidth="1"/>
    <col min="12" max="12" width="8" style="6" customWidth="1"/>
    <col min="13" max="13" width="2" style="7" customWidth="1"/>
    <col min="14" max="14" width="12" style="6" customWidth="1"/>
    <col min="15" max="15" width="15.7109375" style="13" bestFit="1" customWidth="1"/>
    <col min="16" max="16" width="14.42578125" style="5" bestFit="1" customWidth="1"/>
    <col min="17" max="17" width="2" style="7" customWidth="1"/>
    <col min="18" max="18" width="12" style="6" customWidth="1"/>
    <col min="19" max="19" width="15.7109375" style="13" bestFit="1" customWidth="1"/>
    <col min="20" max="20" width="14.42578125" style="5" bestFit="1" customWidth="1"/>
    <col min="21" max="21" width="2" style="7" customWidth="1"/>
    <col min="22" max="22" width="8" style="80" customWidth="1"/>
    <col min="27" max="16384" width="9.140625" style="3"/>
  </cols>
  <sheetData>
    <row r="1" spans="1:22" x14ac:dyDescent="0.25">
      <c r="B1" s="6" t="s">
        <v>11</v>
      </c>
      <c r="D1" s="44" t="str">
        <f>'CL &amp; Data'!C214</f>
        <v>IF CL-HSLO 4G-RF Log Mag(dB)</v>
      </c>
      <c r="E1" s="13" t="s">
        <v>15</v>
      </c>
      <c r="F1" s="44" t="str">
        <f>'CL &amp; Data'!D214</f>
        <v>IF RL-HSLO 4G-RF Log Mag(dB)</v>
      </c>
      <c r="H1" s="6" t="str">
        <f>'CL &amp; Data'!C320</f>
        <v>IF CL-LSLO 12-RF Log Mag(dB)</v>
      </c>
      <c r="I1" s="13" t="s">
        <v>15</v>
      </c>
      <c r="J1" s="44" t="str">
        <f>'CL &amp; Data'!D320</f>
        <v>IF RL-LSLO 12-RF Log Mag(dB)</v>
      </c>
      <c r="L1" s="6" t="s">
        <v>11</v>
      </c>
      <c r="N1" s="42" t="str">
        <f>'CL &amp; Data'!M214</f>
        <v>IF CL-HSLO 4G-RF Log Mag(dB)</v>
      </c>
      <c r="O1" s="13" t="s">
        <v>14</v>
      </c>
      <c r="P1" s="44" t="str">
        <f>'CL &amp; Data'!N214</f>
        <v>IF RL-HSLO 4G-RF Log Mag(dB)</v>
      </c>
      <c r="R1" s="6" t="str">
        <f>'CL &amp; Data'!M320</f>
        <v>IF CL-LSLO 12-RF Log Mag(dB)</v>
      </c>
      <c r="S1" s="13" t="s">
        <v>14</v>
      </c>
      <c r="T1" s="44" t="str">
        <f>'CL &amp; Data'!N320</f>
        <v>IF RL-LSLO 12-RF Log Mag(dB)</v>
      </c>
      <c r="V1" s="80" t="s">
        <v>11</v>
      </c>
    </row>
    <row r="2" spans="1:22" x14ac:dyDescent="0.25">
      <c r="A2" s="39" t="s">
        <v>106</v>
      </c>
      <c r="E2" s="37" t="s">
        <v>105</v>
      </c>
      <c r="F2" s="6"/>
      <c r="I2" s="37" t="s">
        <v>105</v>
      </c>
      <c r="J2" s="6"/>
      <c r="K2" s="39" t="s">
        <v>107</v>
      </c>
      <c r="O2" s="37" t="s">
        <v>105</v>
      </c>
      <c r="P2" s="6"/>
      <c r="S2" s="37" t="s">
        <v>105</v>
      </c>
      <c r="T2" s="6"/>
    </row>
    <row r="3" spans="1:22" x14ac:dyDescent="0.25">
      <c r="B3" s="6">
        <f>'CL &amp; Data'!B215/1000000000</f>
        <v>0.01</v>
      </c>
      <c r="C3" s="8"/>
      <c r="D3" s="6">
        <f>'CL &amp; Data'!C215</f>
        <v>-7.4032197000000002</v>
      </c>
      <c r="E3" s="13">
        <f>D3-$D$5</f>
        <v>-2.3847599999999858E-2</v>
      </c>
      <c r="F3" s="6">
        <f>'CL &amp; Data'!D215</f>
        <v>-16.857223999999999</v>
      </c>
      <c r="G3" s="8"/>
      <c r="H3" s="6">
        <f>'CL &amp; Data'!C321</f>
        <v>-10.511290000000001</v>
      </c>
      <c r="I3" s="13">
        <f>H3-$H$3</f>
        <v>0</v>
      </c>
      <c r="J3" s="6">
        <f>'CL &amp; Data'!D321</f>
        <v>-18.588808</v>
      </c>
      <c r="L3" s="6">
        <f>'CL &amp; Data'!L215/1000000000</f>
        <v>0.01</v>
      </c>
      <c r="M3" s="8"/>
      <c r="N3" s="6">
        <f>'CL &amp; Data'!M215</f>
        <v>-8.0772542999999999</v>
      </c>
      <c r="O3" s="13">
        <f>N3-$N$23</f>
        <v>-0.36407659999999975</v>
      </c>
      <c r="P3" s="6">
        <f>'CL &amp; Data'!N215</f>
        <v>-13.455994</v>
      </c>
      <c r="Q3" s="8"/>
      <c r="R3" s="6">
        <f>'CL &amp; Data'!M321</f>
        <v>-9.7114677</v>
      </c>
      <c r="S3" s="13">
        <f>R3-$R$25</f>
        <v>-0.21311470000000021</v>
      </c>
      <c r="T3" s="6">
        <f>'CL &amp; Data'!N321</f>
        <v>-25.202477999999999</v>
      </c>
      <c r="U3" s="8"/>
      <c r="V3" s="80">
        <f>'CL &amp; Data'!B321/1000000000</f>
        <v>0.01</v>
      </c>
    </row>
    <row r="4" spans="1:22" x14ac:dyDescent="0.25">
      <c r="A4" s="51" t="s">
        <v>115</v>
      </c>
      <c r="B4" s="6">
        <f>'CL &amp; Data'!B216/1000000000</f>
        <v>6.9900000000000004E-2</v>
      </c>
      <c r="C4" s="8"/>
      <c r="D4" s="6">
        <f>'CL &amp; Data'!C216</f>
        <v>-7.3925599999999996</v>
      </c>
      <c r="E4" s="13">
        <f t="shared" ref="E4:E67" si="0">D4-$D$5</f>
        <v>-1.3187899999999253E-2</v>
      </c>
      <c r="F4" s="6">
        <f>'CL &amp; Data'!D216</f>
        <v>-17.170020999999998</v>
      </c>
      <c r="G4" s="8"/>
      <c r="H4" s="6">
        <f>'CL &amp; Data'!C322</f>
        <v>-10.558095</v>
      </c>
      <c r="I4" s="13">
        <f t="shared" ref="I4:I67" si="1">H4-$H$3</f>
        <v>-4.6804999999999097E-2</v>
      </c>
      <c r="J4" s="6">
        <f>'CL &amp; Data'!D322</f>
        <v>-18.520600999999999</v>
      </c>
      <c r="K4" s="51" t="s">
        <v>115</v>
      </c>
      <c r="L4" s="6">
        <f>'CL &amp; Data'!L216/1000000000</f>
        <v>6.9900000000000004E-2</v>
      </c>
      <c r="M4" s="8"/>
      <c r="N4" s="6">
        <f>'CL &amp; Data'!M216</f>
        <v>-8.0579748000000002</v>
      </c>
      <c r="O4" s="13">
        <f t="shared" ref="O4:O67" si="2">N4-$N$23</f>
        <v>-0.34479710000000008</v>
      </c>
      <c r="P4" s="6">
        <f>'CL &amp; Data'!N216</f>
        <v>-13.571818</v>
      </c>
      <c r="Q4" s="8"/>
      <c r="R4" s="6">
        <f>'CL &amp; Data'!M322</f>
        <v>-9.7031697999999995</v>
      </c>
      <c r="S4" s="13">
        <f t="shared" ref="S4:S67" si="3">R4-$R$25</f>
        <v>-0.20481679999999969</v>
      </c>
      <c r="T4" s="6">
        <f>'CL &amp; Data'!N322</f>
        <v>-26.038865999999999</v>
      </c>
      <c r="U4" s="8"/>
      <c r="V4" s="80">
        <f>'CL &amp; Data'!B322/1000000000</f>
        <v>6.9900000000000004E-2</v>
      </c>
    </row>
    <row r="5" spans="1:22" x14ac:dyDescent="0.25">
      <c r="A5" s="51" t="s">
        <v>202</v>
      </c>
      <c r="B5" s="6">
        <f>'CL &amp; Data'!B217/1000000000</f>
        <v>0.1298</v>
      </c>
      <c r="C5" s="8"/>
      <c r="D5" s="6">
        <f>'CL &amp; Data'!C217</f>
        <v>-7.3793721000000003</v>
      </c>
      <c r="E5" s="13">
        <f t="shared" si="0"/>
        <v>0</v>
      </c>
      <c r="F5" s="6">
        <f>'CL &amp; Data'!D217</f>
        <v>-17.273993000000001</v>
      </c>
      <c r="G5" s="8"/>
      <c r="H5" s="6">
        <f>'CL &amp; Data'!C323</f>
        <v>-10.643845000000001</v>
      </c>
      <c r="I5" s="13">
        <f t="shared" si="1"/>
        <v>-0.13255499999999998</v>
      </c>
      <c r="J5" s="6">
        <f>'CL &amp; Data'!D323</f>
        <v>-18.4634</v>
      </c>
      <c r="K5" s="51" t="s">
        <v>202</v>
      </c>
      <c r="L5" s="6">
        <f>'CL &amp; Data'!L217/1000000000</f>
        <v>0.1298</v>
      </c>
      <c r="M5" s="8"/>
      <c r="N5" s="6">
        <f>'CL &amp; Data'!M217</f>
        <v>-8.0663996000000004</v>
      </c>
      <c r="O5" s="13">
        <f t="shared" si="2"/>
        <v>-0.35322190000000031</v>
      </c>
      <c r="P5" s="6">
        <f>'CL &amp; Data'!N217</f>
        <v>-13.822028</v>
      </c>
      <c r="Q5" s="8"/>
      <c r="R5" s="6">
        <f>'CL &amp; Data'!M323</f>
        <v>-9.7096108999999995</v>
      </c>
      <c r="S5" s="13">
        <f t="shared" si="3"/>
        <v>-0.21125789999999967</v>
      </c>
      <c r="T5" s="6">
        <f>'CL &amp; Data'!N323</f>
        <v>-26.787054000000001</v>
      </c>
      <c r="U5" s="8"/>
      <c r="V5" s="80">
        <f>'CL &amp; Data'!B323/1000000000</f>
        <v>0.1298</v>
      </c>
    </row>
    <row r="6" spans="1:22" x14ac:dyDescent="0.25">
      <c r="A6" s="51" t="s">
        <v>203</v>
      </c>
      <c r="B6" s="6">
        <f>'CL &amp; Data'!B218/1000000000</f>
        <v>0.18970000000000001</v>
      </c>
      <c r="C6" s="8"/>
      <c r="D6" s="6">
        <f>'CL &amp; Data'!C218</f>
        <v>-7.4009571000000003</v>
      </c>
      <c r="E6" s="13">
        <f t="shared" si="0"/>
        <v>-2.1584999999999965E-2</v>
      </c>
      <c r="F6" s="6">
        <f>'CL &amp; Data'!D218</f>
        <v>-17.709394</v>
      </c>
      <c r="G6" s="8"/>
      <c r="H6" s="6">
        <f>'CL &amp; Data'!C324</f>
        <v>-10.680027000000001</v>
      </c>
      <c r="I6" s="13">
        <f t="shared" si="1"/>
        <v>-0.16873700000000014</v>
      </c>
      <c r="J6" s="6">
        <f>'CL &amp; Data'!D324</f>
        <v>-18.292280000000002</v>
      </c>
      <c r="K6" s="51" t="s">
        <v>203</v>
      </c>
      <c r="L6" s="6">
        <f>'CL &amp; Data'!L218/1000000000</f>
        <v>0.18970000000000001</v>
      </c>
      <c r="M6" s="8"/>
      <c r="N6" s="6">
        <f>'CL &amp; Data'!M218</f>
        <v>-8.0742483000000007</v>
      </c>
      <c r="O6" s="13">
        <f t="shared" si="2"/>
        <v>-0.36107060000000057</v>
      </c>
      <c r="P6" s="6">
        <f>'CL &amp; Data'!N218</f>
        <v>-13.976213</v>
      </c>
      <c r="Q6" s="8"/>
      <c r="R6" s="6">
        <f>'CL &amp; Data'!M324</f>
        <v>-9.6701183000000004</v>
      </c>
      <c r="S6" s="13">
        <f t="shared" si="3"/>
        <v>-0.17176530000000056</v>
      </c>
      <c r="T6" s="6">
        <f>'CL &amp; Data'!N324</f>
        <v>-27.168379000000002</v>
      </c>
      <c r="U6" s="8"/>
      <c r="V6" s="80">
        <f>'CL &amp; Data'!B324/1000000000</f>
        <v>0.18970000000000001</v>
      </c>
    </row>
    <row r="7" spans="1:22" x14ac:dyDescent="0.25">
      <c r="B7" s="6">
        <f>'CL &amp; Data'!B219/1000000000</f>
        <v>0.24959999999999999</v>
      </c>
      <c r="C7" s="8"/>
      <c r="D7" s="6">
        <f>'CL &amp; Data'!C219</f>
        <v>-7.4225659000000004</v>
      </c>
      <c r="E7" s="13">
        <f t="shared" si="0"/>
        <v>-4.319380000000006E-2</v>
      </c>
      <c r="F7" s="6">
        <f>'CL &amp; Data'!D219</f>
        <v>-18.050697</v>
      </c>
      <c r="G7" s="8"/>
      <c r="H7" s="6">
        <f>'CL &amp; Data'!C325</f>
        <v>-10.720627</v>
      </c>
      <c r="I7" s="13">
        <f t="shared" si="1"/>
        <v>-0.20933699999999966</v>
      </c>
      <c r="J7" s="6">
        <f>'CL &amp; Data'!D325</f>
        <v>-18.508755000000001</v>
      </c>
      <c r="L7" s="6">
        <f>'CL &amp; Data'!L219/1000000000</f>
        <v>0.24959999999999999</v>
      </c>
      <c r="M7" s="8"/>
      <c r="N7" s="6">
        <f>'CL &amp; Data'!M219</f>
        <v>-8.0689849999999996</v>
      </c>
      <c r="O7" s="13">
        <f t="shared" si="2"/>
        <v>-0.35580729999999949</v>
      </c>
      <c r="P7" s="6">
        <f>'CL &amp; Data'!N219</f>
        <v>-14.082903</v>
      </c>
      <c r="Q7" s="8"/>
      <c r="R7" s="6">
        <f>'CL &amp; Data'!M325</f>
        <v>-9.6302309000000008</v>
      </c>
      <c r="S7" s="13">
        <f t="shared" si="3"/>
        <v>-0.13187790000000099</v>
      </c>
      <c r="T7" s="6">
        <f>'CL &amp; Data'!N325</f>
        <v>-27.77413</v>
      </c>
      <c r="U7" s="8"/>
      <c r="V7" s="80">
        <f>'CL &amp; Data'!B325/1000000000</f>
        <v>0.24959999999999999</v>
      </c>
    </row>
    <row r="8" spans="1:22" x14ac:dyDescent="0.25">
      <c r="B8" s="6">
        <f>'CL &amp; Data'!B220/1000000000</f>
        <v>0.3095</v>
      </c>
      <c r="C8" s="8"/>
      <c r="D8" s="6">
        <f>'CL &amp; Data'!C220</f>
        <v>-7.4523524999999999</v>
      </c>
      <c r="E8" s="13">
        <f t="shared" si="0"/>
        <v>-7.2980399999999612E-2</v>
      </c>
      <c r="F8" s="6">
        <f>'CL &amp; Data'!D220</f>
        <v>-18.295611999999998</v>
      </c>
      <c r="G8" s="8"/>
      <c r="H8" s="6">
        <f>'CL &amp; Data'!C326</f>
        <v>-10.749431</v>
      </c>
      <c r="I8" s="13">
        <f t="shared" si="1"/>
        <v>-0.23814099999999883</v>
      </c>
      <c r="J8" s="6">
        <f>'CL &amp; Data'!D326</f>
        <v>-18.747595</v>
      </c>
      <c r="L8" s="6">
        <f>'CL &amp; Data'!L220/1000000000</f>
        <v>0.3095</v>
      </c>
      <c r="M8" s="8"/>
      <c r="N8" s="6">
        <f>'CL &amp; Data'!M220</f>
        <v>-8.0667095</v>
      </c>
      <c r="O8" s="13">
        <f t="shared" si="2"/>
        <v>-0.35353179999999984</v>
      </c>
      <c r="P8" s="6">
        <f>'CL &amp; Data'!N220</f>
        <v>-14.173557000000001</v>
      </c>
      <c r="Q8" s="8"/>
      <c r="R8" s="6">
        <f>'CL &amp; Data'!M326</f>
        <v>-9.5993881000000005</v>
      </c>
      <c r="S8" s="13">
        <f t="shared" si="3"/>
        <v>-0.10103510000000071</v>
      </c>
      <c r="T8" s="6">
        <f>'CL &amp; Data'!N326</f>
        <v>-27.695613999999999</v>
      </c>
      <c r="U8" s="8"/>
      <c r="V8" s="80">
        <f>'CL &amp; Data'!B326/1000000000</f>
        <v>0.3095</v>
      </c>
    </row>
    <row r="9" spans="1:22" x14ac:dyDescent="0.25">
      <c r="B9" s="6">
        <f>'CL &amp; Data'!B221/1000000000</f>
        <v>0.36940000000000001</v>
      </c>
      <c r="C9" s="8"/>
      <c r="D9" s="6">
        <f>'CL &amp; Data'!C221</f>
        <v>-7.4570847000000002</v>
      </c>
      <c r="E9" s="13">
        <f t="shared" si="0"/>
        <v>-7.771259999999991E-2</v>
      </c>
      <c r="F9" s="6">
        <f>'CL &amp; Data'!D221</f>
        <v>-18.099164999999999</v>
      </c>
      <c r="G9" s="8"/>
      <c r="H9" s="6">
        <f>'CL &amp; Data'!C327</f>
        <v>-10.770965</v>
      </c>
      <c r="I9" s="13">
        <f t="shared" si="1"/>
        <v>-0.25967499999999966</v>
      </c>
      <c r="J9" s="6">
        <f>'CL &amp; Data'!D327</f>
        <v>-19.108460999999998</v>
      </c>
      <c r="L9" s="6">
        <f>'CL &amp; Data'!L221/1000000000</f>
        <v>0.36940000000000001</v>
      </c>
      <c r="M9" s="8"/>
      <c r="N9" s="6">
        <f>'CL &amp; Data'!M221</f>
        <v>-8.0549535999999993</v>
      </c>
      <c r="O9" s="13">
        <f t="shared" si="2"/>
        <v>-0.34177589999999913</v>
      </c>
      <c r="P9" s="6">
        <f>'CL &amp; Data'!N221</f>
        <v>-14.385664999999999</v>
      </c>
      <c r="Q9" s="8"/>
      <c r="R9" s="6">
        <f>'CL &amp; Data'!M327</f>
        <v>-9.5765084999999992</v>
      </c>
      <c r="S9" s="13">
        <f t="shared" si="3"/>
        <v>-7.8155499999999378E-2</v>
      </c>
      <c r="T9" s="6">
        <f>'CL &amp; Data'!N327</f>
        <v>-26.718409999999999</v>
      </c>
      <c r="U9" s="8"/>
      <c r="V9" s="80">
        <f>'CL &amp; Data'!B327/1000000000</f>
        <v>0.36940000000000001</v>
      </c>
    </row>
    <row r="10" spans="1:22" x14ac:dyDescent="0.25">
      <c r="B10" s="6">
        <f>'CL &amp; Data'!B222/1000000000</f>
        <v>0.42930000000000001</v>
      </c>
      <c r="C10" s="8"/>
      <c r="D10" s="6">
        <f>'CL &amp; Data'!C222</f>
        <v>-7.5127129999999998</v>
      </c>
      <c r="E10" s="13">
        <f t="shared" si="0"/>
        <v>-0.13334089999999943</v>
      </c>
      <c r="F10" s="6">
        <f>'CL &amp; Data'!D222</f>
        <v>-18.398745999999999</v>
      </c>
      <c r="G10" s="8"/>
      <c r="H10" s="6">
        <f>'CL &amp; Data'!C328</f>
        <v>-10.791703</v>
      </c>
      <c r="I10" s="13">
        <f t="shared" si="1"/>
        <v>-0.28041299999999936</v>
      </c>
      <c r="J10" s="6">
        <f>'CL &amp; Data'!D328</f>
        <v>-19.298735000000001</v>
      </c>
      <c r="L10" s="6">
        <f>'CL &amp; Data'!L222/1000000000</f>
        <v>0.42930000000000001</v>
      </c>
      <c r="M10" s="8"/>
      <c r="N10" s="6">
        <f>'CL &amp; Data'!M222</f>
        <v>-8.0568618999999995</v>
      </c>
      <c r="O10" s="13">
        <f t="shared" si="2"/>
        <v>-0.34368419999999933</v>
      </c>
      <c r="P10" s="6">
        <f>'CL &amp; Data'!N222</f>
        <v>-14.463286</v>
      </c>
      <c r="Q10" s="8"/>
      <c r="R10" s="6">
        <f>'CL &amp; Data'!M328</f>
        <v>-9.5638933000000002</v>
      </c>
      <c r="S10" s="13">
        <f t="shared" si="3"/>
        <v>-6.5540300000000329E-2</v>
      </c>
      <c r="T10" s="6">
        <f>'CL &amp; Data'!N328</f>
        <v>-25.607847</v>
      </c>
      <c r="U10" s="8"/>
      <c r="V10" s="80">
        <f>'CL &amp; Data'!B328/1000000000</f>
        <v>0.42930000000000001</v>
      </c>
    </row>
    <row r="11" spans="1:22" x14ac:dyDescent="0.25">
      <c r="B11" s="6">
        <f>'CL &amp; Data'!B223/1000000000</f>
        <v>0.48920000000000002</v>
      </c>
      <c r="C11" s="8"/>
      <c r="D11" s="6">
        <f>'CL &amp; Data'!C223</f>
        <v>-7.5368605000000004</v>
      </c>
      <c r="E11" s="13">
        <f t="shared" si="0"/>
        <v>-0.15748840000000008</v>
      </c>
      <c r="F11" s="6">
        <f>'CL &amp; Data'!D223</f>
        <v>-18.58353</v>
      </c>
      <c r="G11" s="8"/>
      <c r="H11" s="6">
        <f>'CL &amp; Data'!C329</f>
        <v>-10.806232</v>
      </c>
      <c r="I11" s="13">
        <f t="shared" si="1"/>
        <v>-0.29494199999999893</v>
      </c>
      <c r="J11" s="6">
        <f>'CL &amp; Data'!D329</f>
        <v>-19.752559999999999</v>
      </c>
      <c r="L11" s="6">
        <f>'CL &amp; Data'!L223/1000000000</f>
        <v>0.48920000000000002</v>
      </c>
      <c r="M11" s="8"/>
      <c r="N11" s="6">
        <f>'CL &amp; Data'!M223</f>
        <v>-8.0360364999999998</v>
      </c>
      <c r="O11" s="13">
        <f t="shared" si="2"/>
        <v>-0.32285879999999967</v>
      </c>
      <c r="P11" s="6">
        <f>'CL &amp; Data'!N223</f>
        <v>-14.709479999999999</v>
      </c>
      <c r="Q11" s="8"/>
      <c r="R11" s="6">
        <f>'CL &amp; Data'!M329</f>
        <v>-9.5328321000000003</v>
      </c>
      <c r="S11" s="13">
        <f t="shared" si="3"/>
        <v>-3.4479100000000429E-2</v>
      </c>
      <c r="T11" s="6">
        <f>'CL &amp; Data'!N329</f>
        <v>-24.852968000000001</v>
      </c>
      <c r="U11" s="8"/>
      <c r="V11" s="80">
        <f>'CL &amp; Data'!B329/1000000000</f>
        <v>0.48920000000000002</v>
      </c>
    </row>
    <row r="12" spans="1:22" x14ac:dyDescent="0.25">
      <c r="B12" s="6">
        <f>'CL &amp; Data'!B224/1000000000</f>
        <v>0.54910000000000003</v>
      </c>
      <c r="C12" s="8"/>
      <c r="D12" s="6">
        <f>'CL &amp; Data'!C224</f>
        <v>-7.5563172999999999</v>
      </c>
      <c r="E12" s="13">
        <f t="shared" si="0"/>
        <v>-0.17694519999999958</v>
      </c>
      <c r="F12" s="6">
        <f>'CL &amp; Data'!D224</f>
        <v>-18.635532000000001</v>
      </c>
      <c r="G12" s="8"/>
      <c r="H12" s="6">
        <f>'CL &amp; Data'!C330</f>
        <v>-10.843102</v>
      </c>
      <c r="I12" s="13">
        <f t="shared" si="1"/>
        <v>-0.33181199999999933</v>
      </c>
      <c r="J12" s="6">
        <f>'CL &amp; Data'!D330</f>
        <v>-20.207602999999999</v>
      </c>
      <c r="L12" s="6">
        <f>'CL &amp; Data'!L224/1000000000</f>
        <v>0.54910000000000003</v>
      </c>
      <c r="M12" s="8"/>
      <c r="N12" s="6">
        <f>'CL &amp; Data'!M224</f>
        <v>-8.0166578000000008</v>
      </c>
      <c r="O12" s="13">
        <f t="shared" si="2"/>
        <v>-0.3034801000000007</v>
      </c>
      <c r="P12" s="6">
        <f>'CL &amp; Data'!N224</f>
        <v>-15.169824999999999</v>
      </c>
      <c r="Q12" s="8"/>
      <c r="R12" s="6">
        <f>'CL &amp; Data'!M330</f>
        <v>-9.5314368999999992</v>
      </c>
      <c r="S12" s="13">
        <f t="shared" si="3"/>
        <v>-3.3083899999999389E-2</v>
      </c>
      <c r="T12" s="6">
        <f>'CL &amp; Data'!N330</f>
        <v>-23.628471000000001</v>
      </c>
      <c r="U12" s="8"/>
      <c r="V12" s="80">
        <f>'CL &amp; Data'!B330/1000000000</f>
        <v>0.54910000000000003</v>
      </c>
    </row>
    <row r="13" spans="1:22" x14ac:dyDescent="0.25">
      <c r="B13" s="6">
        <f>'CL &amp; Data'!B225/1000000000</f>
        <v>0.60899999999999999</v>
      </c>
      <c r="C13" s="8"/>
      <c r="D13" s="6">
        <f>'CL &amp; Data'!C225</f>
        <v>-7.5342751000000003</v>
      </c>
      <c r="E13" s="13">
        <f t="shared" si="0"/>
        <v>-0.15490300000000001</v>
      </c>
      <c r="F13" s="6">
        <f>'CL &amp; Data'!D225</f>
        <v>-18.383382999999998</v>
      </c>
      <c r="G13" s="8"/>
      <c r="H13" s="6">
        <f>'CL &amp; Data'!C331</f>
        <v>-10.867286999999999</v>
      </c>
      <c r="I13" s="13">
        <f t="shared" si="1"/>
        <v>-0.35599699999999856</v>
      </c>
      <c r="J13" s="6">
        <f>'CL &amp; Data'!D331</f>
        <v>-20.587833</v>
      </c>
      <c r="L13" s="6">
        <f>'CL &amp; Data'!L225/1000000000</f>
        <v>0.60899999999999999</v>
      </c>
      <c r="M13" s="8"/>
      <c r="N13" s="6">
        <f>'CL &amp; Data'!M225</f>
        <v>-7.9943565999999997</v>
      </c>
      <c r="O13" s="13">
        <f t="shared" si="2"/>
        <v>-0.28117889999999957</v>
      </c>
      <c r="P13" s="6">
        <f>'CL &amp; Data'!N225</f>
        <v>-15.647955</v>
      </c>
      <c r="Q13" s="8"/>
      <c r="R13" s="6">
        <f>'CL &amp; Data'!M331</f>
        <v>-9.5286063999999993</v>
      </c>
      <c r="S13" s="13">
        <f t="shared" si="3"/>
        <v>-3.0253399999999431E-2</v>
      </c>
      <c r="T13" s="6">
        <f>'CL &amp; Data'!N331</f>
        <v>-22.314900999999999</v>
      </c>
      <c r="U13" s="8"/>
      <c r="V13" s="80">
        <f>'CL &amp; Data'!B331/1000000000</f>
        <v>0.60899999999999999</v>
      </c>
    </row>
    <row r="14" spans="1:22" x14ac:dyDescent="0.25">
      <c r="B14" s="6">
        <f>'CL &amp; Data'!B226/1000000000</f>
        <v>0.66890000000000005</v>
      </c>
      <c r="C14" s="8"/>
      <c r="D14" s="6">
        <f>'CL &amp; Data'!C226</f>
        <v>-7.5379677000000003</v>
      </c>
      <c r="E14" s="13">
        <f t="shared" si="0"/>
        <v>-0.15859559999999995</v>
      </c>
      <c r="F14" s="6">
        <f>'CL &amp; Data'!D226</f>
        <v>-18.607885</v>
      </c>
      <c r="G14" s="8"/>
      <c r="H14" s="6">
        <f>'CL &amp; Data'!C332</f>
        <v>-10.861340999999999</v>
      </c>
      <c r="I14" s="13">
        <f t="shared" si="1"/>
        <v>-0.35005099999999878</v>
      </c>
      <c r="J14" s="6">
        <f>'CL &amp; Data'!D332</f>
        <v>-20.678070000000002</v>
      </c>
      <c r="L14" s="6">
        <f>'CL &amp; Data'!L226/1000000000</f>
        <v>0.66890000000000005</v>
      </c>
      <c r="M14" s="8"/>
      <c r="N14" s="6">
        <f>'CL &amp; Data'!M226</f>
        <v>-7.9530816</v>
      </c>
      <c r="O14" s="13">
        <f t="shared" si="2"/>
        <v>-0.23990389999999984</v>
      </c>
      <c r="P14" s="6">
        <f>'CL &amp; Data'!N226</f>
        <v>-15.906055</v>
      </c>
      <c r="Q14" s="8"/>
      <c r="R14" s="6">
        <f>'CL &amp; Data'!M332</f>
        <v>-9.5112801000000005</v>
      </c>
      <c r="S14" s="13">
        <f t="shared" si="3"/>
        <v>-1.2927100000000635E-2</v>
      </c>
      <c r="T14" s="6">
        <f>'CL &amp; Data'!N332</f>
        <v>-21.222041999999998</v>
      </c>
      <c r="U14" s="8"/>
      <c r="V14" s="80">
        <f>'CL &amp; Data'!B332/1000000000</f>
        <v>0.66890000000000005</v>
      </c>
    </row>
    <row r="15" spans="1:22" x14ac:dyDescent="0.25">
      <c r="B15" s="6">
        <f>'CL &amp; Data'!B227/1000000000</f>
        <v>0.7288</v>
      </c>
      <c r="C15" s="8"/>
      <c r="D15" s="6">
        <f>'CL &amp; Data'!C227</f>
        <v>-7.5573058</v>
      </c>
      <c r="E15" s="13">
        <f t="shared" si="0"/>
        <v>-0.17793369999999964</v>
      </c>
      <c r="F15" s="6">
        <f>'CL &amp; Data'!D227</f>
        <v>-18.841197999999999</v>
      </c>
      <c r="G15" s="8"/>
      <c r="H15" s="6">
        <f>'CL &amp; Data'!C333</f>
        <v>-10.865475</v>
      </c>
      <c r="I15" s="13">
        <f t="shared" si="1"/>
        <v>-0.35418499999999931</v>
      </c>
      <c r="J15" s="6">
        <f>'CL &amp; Data'!D333</f>
        <v>-21.129587000000001</v>
      </c>
      <c r="L15" s="6">
        <f>'CL &amp; Data'!L227/1000000000</f>
        <v>0.7288</v>
      </c>
      <c r="M15" s="8"/>
      <c r="N15" s="6">
        <f>'CL &amp; Data'!M227</f>
        <v>-7.8930407000000002</v>
      </c>
      <c r="O15" s="13">
        <f t="shared" si="2"/>
        <v>-0.17986300000000011</v>
      </c>
      <c r="P15" s="6">
        <f>'CL &amp; Data'!N227</f>
        <v>-16.125586999999999</v>
      </c>
      <c r="Q15" s="8"/>
      <c r="R15" s="6">
        <f>'CL &amp; Data'!M333</f>
        <v>-9.5044813000000001</v>
      </c>
      <c r="S15" s="13">
        <f t="shared" si="3"/>
        <v>-6.1283000000003085E-3</v>
      </c>
      <c r="T15" s="6">
        <f>'CL &amp; Data'!N333</f>
        <v>-20.244484</v>
      </c>
      <c r="U15" s="8"/>
      <c r="V15" s="80">
        <f>'CL &amp; Data'!B333/1000000000</f>
        <v>0.7288</v>
      </c>
    </row>
    <row r="16" spans="1:22" x14ac:dyDescent="0.25">
      <c r="B16" s="6">
        <f>'CL &amp; Data'!B228/1000000000</f>
        <v>0.78869999999999996</v>
      </c>
      <c r="C16" s="8"/>
      <c r="D16" s="6">
        <f>'CL &amp; Data'!C228</f>
        <v>-7.5692677000000002</v>
      </c>
      <c r="E16" s="13">
        <f t="shared" si="0"/>
        <v>-0.18989559999999983</v>
      </c>
      <c r="F16" s="6">
        <f>'CL &amp; Data'!D228</f>
        <v>-18.372212999999999</v>
      </c>
      <c r="G16" s="8"/>
      <c r="H16" s="6">
        <f>'CL &amp; Data'!C334</f>
        <v>-10.885320999999999</v>
      </c>
      <c r="I16" s="13">
        <f t="shared" si="1"/>
        <v>-0.37403099999999867</v>
      </c>
      <c r="J16" s="6">
        <f>'CL &amp; Data'!D334</f>
        <v>-22.037026999999998</v>
      </c>
      <c r="L16" s="6">
        <f>'CL &amp; Data'!L228/1000000000</f>
        <v>0.78869999999999996</v>
      </c>
      <c r="M16" s="8"/>
      <c r="N16" s="6">
        <f>'CL &amp; Data'!M228</f>
        <v>-7.8387960999999997</v>
      </c>
      <c r="O16" s="13">
        <f t="shared" si="2"/>
        <v>-0.12561839999999957</v>
      </c>
      <c r="P16" s="6">
        <f>'CL &amp; Data'!N228</f>
        <v>-16.421803000000001</v>
      </c>
      <c r="Q16" s="8"/>
      <c r="R16" s="6">
        <f>'CL &amp; Data'!M334</f>
        <v>-9.5131540000000001</v>
      </c>
      <c r="S16" s="13">
        <f t="shared" si="3"/>
        <v>-1.4801000000000286E-2</v>
      </c>
      <c r="T16" s="6">
        <f>'CL &amp; Data'!N334</f>
        <v>-19.038103</v>
      </c>
      <c r="U16" s="8"/>
      <c r="V16" s="80">
        <f>'CL &amp; Data'!B334/1000000000</f>
        <v>0.78869999999999996</v>
      </c>
    </row>
    <row r="17" spans="2:22" x14ac:dyDescent="0.25">
      <c r="B17" s="6">
        <f>'CL &amp; Data'!B229/1000000000</f>
        <v>0.84860000000000002</v>
      </c>
      <c r="C17" s="8"/>
      <c r="D17" s="6">
        <f>'CL &amp; Data'!C229</f>
        <v>-7.6173992000000004</v>
      </c>
      <c r="E17" s="13">
        <f t="shared" si="0"/>
        <v>-0.23802710000000005</v>
      </c>
      <c r="F17" s="6">
        <f>'CL &amp; Data'!D229</f>
        <v>-18.284196999999999</v>
      </c>
      <c r="G17" s="8"/>
      <c r="H17" s="6">
        <f>'CL &amp; Data'!C335</f>
        <v>-10.901315</v>
      </c>
      <c r="I17" s="13">
        <f t="shared" si="1"/>
        <v>-0.39002499999999962</v>
      </c>
      <c r="J17" s="6">
        <f>'CL &amp; Data'!D335</f>
        <v>-22.828564</v>
      </c>
      <c r="L17" s="6">
        <f>'CL &amp; Data'!L229/1000000000</f>
        <v>0.84860000000000002</v>
      </c>
      <c r="M17" s="8"/>
      <c r="N17" s="6">
        <f>'CL &amp; Data'!M229</f>
        <v>-7.7752843</v>
      </c>
      <c r="O17" s="13">
        <f t="shared" si="2"/>
        <v>-6.2106599999999901E-2</v>
      </c>
      <c r="P17" s="6">
        <f>'CL &amp; Data'!N229</f>
        <v>-16.439271999999999</v>
      </c>
      <c r="Q17" s="8"/>
      <c r="R17" s="6">
        <f>'CL &amp; Data'!M335</f>
        <v>-9.5255364999999994</v>
      </c>
      <c r="S17" s="13">
        <f t="shared" si="3"/>
        <v>-2.7183499999999583E-2</v>
      </c>
      <c r="T17" s="6">
        <f>'CL &amp; Data'!N335</f>
        <v>-17.851448000000001</v>
      </c>
      <c r="U17" s="8"/>
      <c r="V17" s="80">
        <f>'CL &amp; Data'!B335/1000000000</f>
        <v>0.84860000000000002</v>
      </c>
    </row>
    <row r="18" spans="2:22" x14ac:dyDescent="0.25">
      <c r="B18" s="6">
        <f>'CL &amp; Data'!B230/1000000000</f>
        <v>0.90849999999999997</v>
      </c>
      <c r="C18" s="8"/>
      <c r="D18" s="6">
        <f>'CL &amp; Data'!C230</f>
        <v>-7.6545605999999999</v>
      </c>
      <c r="E18" s="13">
        <f t="shared" si="0"/>
        <v>-0.27518849999999961</v>
      </c>
      <c r="F18" s="6">
        <f>'CL &amp; Data'!D230</f>
        <v>-18.384518</v>
      </c>
      <c r="G18" s="8"/>
      <c r="H18" s="6">
        <f>'CL &amp; Data'!C336</f>
        <v>-10.880269</v>
      </c>
      <c r="I18" s="13">
        <f t="shared" si="1"/>
        <v>-0.3689789999999995</v>
      </c>
      <c r="J18" s="6">
        <f>'CL &amp; Data'!D336</f>
        <v>-22.984724</v>
      </c>
      <c r="L18" s="6">
        <f>'CL &amp; Data'!L230/1000000000</f>
        <v>0.90849999999999997</v>
      </c>
      <c r="M18" s="8"/>
      <c r="N18" s="6">
        <f>'CL &amp; Data'!M230</f>
        <v>-7.7341838000000003</v>
      </c>
      <c r="O18" s="13">
        <f t="shared" si="2"/>
        <v>-2.1006100000000139E-2</v>
      </c>
      <c r="P18" s="6">
        <f>'CL &amp; Data'!N230</f>
        <v>-16.418039</v>
      </c>
      <c r="Q18" s="8"/>
      <c r="R18" s="6">
        <f>'CL &amp; Data'!M336</f>
        <v>-9.5178480000000008</v>
      </c>
      <c r="S18" s="13">
        <f t="shared" si="3"/>
        <v>-1.9495000000000928E-2</v>
      </c>
      <c r="T18" s="6">
        <f>'CL &amp; Data'!N336</f>
        <v>-16.950057999999999</v>
      </c>
      <c r="U18" s="8"/>
      <c r="V18" s="80">
        <f>'CL &amp; Data'!B336/1000000000</f>
        <v>0.90849999999999997</v>
      </c>
    </row>
    <row r="19" spans="2:22" x14ac:dyDescent="0.25">
      <c r="B19" s="6">
        <f>'CL &amp; Data'!B231/1000000000</f>
        <v>0.96840000000000004</v>
      </c>
      <c r="C19" s="8"/>
      <c r="D19" s="6">
        <f>'CL &amp; Data'!C231</f>
        <v>-7.7069701999999998</v>
      </c>
      <c r="E19" s="13">
        <f t="shared" si="0"/>
        <v>-0.32759809999999945</v>
      </c>
      <c r="F19" s="6">
        <f>'CL &amp; Data'!D231</f>
        <v>-18.819355000000002</v>
      </c>
      <c r="G19" s="8"/>
      <c r="H19" s="6">
        <f>'CL &amp; Data'!C337</f>
        <v>-10.867197000000001</v>
      </c>
      <c r="I19" s="13">
        <f t="shared" si="1"/>
        <v>-0.3559070000000002</v>
      </c>
      <c r="J19" s="6">
        <f>'CL &amp; Data'!D337</f>
        <v>-23.135940999999999</v>
      </c>
      <c r="L19" s="6">
        <f>'CL &amp; Data'!L231/1000000000</f>
        <v>0.96840000000000004</v>
      </c>
      <c r="M19" s="8"/>
      <c r="N19" s="6">
        <f>'CL &amp; Data'!M231</f>
        <v>-7.7118783000000004</v>
      </c>
      <c r="O19" s="13">
        <f t="shared" si="2"/>
        <v>1.2993999999997285E-3</v>
      </c>
      <c r="P19" s="6">
        <f>'CL &amp; Data'!N231</f>
        <v>-16.849297</v>
      </c>
      <c r="Q19" s="8"/>
      <c r="R19" s="6">
        <f>'CL &amp; Data'!M337</f>
        <v>-9.5184975000000005</v>
      </c>
      <c r="S19" s="13">
        <f t="shared" si="3"/>
        <v>-2.0144500000000676E-2</v>
      </c>
      <c r="T19" s="6">
        <f>'CL &amp; Data'!N337</f>
        <v>-16.193595999999999</v>
      </c>
      <c r="U19" s="8"/>
      <c r="V19" s="80">
        <f>'CL &amp; Data'!B337/1000000000</f>
        <v>0.96840000000000004</v>
      </c>
    </row>
    <row r="20" spans="2:22" x14ac:dyDescent="0.25">
      <c r="B20" s="6">
        <f>'CL &amp; Data'!B232/1000000000</f>
        <v>1.0283</v>
      </c>
      <c r="C20" s="8"/>
      <c r="D20" s="6">
        <f>'CL &amp; Data'!C232</f>
        <v>-7.7068213999999999</v>
      </c>
      <c r="E20" s="13">
        <f t="shared" si="0"/>
        <v>-0.32744929999999961</v>
      </c>
      <c r="F20" s="6">
        <f>'CL &amp; Data'!D232</f>
        <v>-18.630676000000001</v>
      </c>
      <c r="G20" s="8"/>
      <c r="H20" s="6">
        <f>'CL &amp; Data'!C338</f>
        <v>-10.888081</v>
      </c>
      <c r="I20" s="13">
        <f t="shared" si="1"/>
        <v>-0.37679099999999899</v>
      </c>
      <c r="J20" s="6">
        <f>'CL &amp; Data'!D338</f>
        <v>-23.207713999999999</v>
      </c>
      <c r="L20" s="6">
        <f>'CL &amp; Data'!L232/1000000000</f>
        <v>1.0283</v>
      </c>
      <c r="M20" s="8"/>
      <c r="N20" s="6">
        <f>'CL &amp; Data'!M232</f>
        <v>-7.6992096999999999</v>
      </c>
      <c r="O20" s="13">
        <f t="shared" si="2"/>
        <v>1.3968000000000202E-2</v>
      </c>
      <c r="P20" s="6">
        <f>'CL &amp; Data'!N232</f>
        <v>-17.874084</v>
      </c>
      <c r="Q20" s="8"/>
      <c r="R20" s="6">
        <f>'CL &amp; Data'!M338</f>
        <v>-9.5177841000000001</v>
      </c>
      <c r="S20" s="13">
        <f t="shared" si="3"/>
        <v>-1.9431100000000257E-2</v>
      </c>
      <c r="T20" s="6">
        <f>'CL &amp; Data'!N338</f>
        <v>-15.420012</v>
      </c>
      <c r="U20" s="8"/>
      <c r="V20" s="80">
        <f>'CL &amp; Data'!B338/1000000000</f>
        <v>1.0283</v>
      </c>
    </row>
    <row r="21" spans="2:22" x14ac:dyDescent="0.25">
      <c r="B21" s="6">
        <f>'CL &amp; Data'!B233/1000000000</f>
        <v>1.0882000000000001</v>
      </c>
      <c r="C21" s="8"/>
      <c r="D21" s="6">
        <f>'CL &amp; Data'!C233</f>
        <v>-7.6737732999999997</v>
      </c>
      <c r="E21" s="13">
        <f t="shared" si="0"/>
        <v>-0.29440119999999936</v>
      </c>
      <c r="F21" s="6">
        <f>'CL &amp; Data'!D233</f>
        <v>-18.623267999999999</v>
      </c>
      <c r="G21" s="8"/>
      <c r="H21" s="6">
        <f>'CL &amp; Data'!C339</f>
        <v>-10.942011000000001</v>
      </c>
      <c r="I21" s="13">
        <f t="shared" si="1"/>
        <v>-0.43072100000000013</v>
      </c>
      <c r="J21" s="6">
        <f>'CL &amp; Data'!D339</f>
        <v>-22.495190000000001</v>
      </c>
      <c r="L21" s="6">
        <f>'CL &amp; Data'!L233/1000000000</f>
        <v>1.0882000000000001</v>
      </c>
      <c r="M21" s="8"/>
      <c r="N21" s="6">
        <f>'CL &amp; Data'!M233</f>
        <v>-7.7006888</v>
      </c>
      <c r="O21" s="13">
        <f t="shared" si="2"/>
        <v>1.2488900000000136E-2</v>
      </c>
      <c r="P21" s="6">
        <f>'CL &amp; Data'!N233</f>
        <v>-18.58803</v>
      </c>
      <c r="Q21" s="8"/>
      <c r="R21" s="6">
        <f>'CL &amp; Data'!M339</f>
        <v>-9.5331478000000001</v>
      </c>
      <c r="S21" s="13">
        <f t="shared" si="3"/>
        <v>-3.4794800000000237E-2</v>
      </c>
      <c r="T21" s="6">
        <f>'CL &amp; Data'!N339</f>
        <v>-14.692199</v>
      </c>
      <c r="U21" s="8"/>
      <c r="V21" s="80">
        <f>'CL &amp; Data'!B339/1000000000</f>
        <v>1.0882000000000001</v>
      </c>
    </row>
    <row r="22" spans="2:22" x14ac:dyDescent="0.25">
      <c r="B22" s="6">
        <f>'CL &amp; Data'!B234/1000000000</f>
        <v>1.1480999999999999</v>
      </c>
      <c r="C22" s="8"/>
      <c r="D22" s="6">
        <f>'CL &amp; Data'!C234</f>
        <v>-7.6351870999999996</v>
      </c>
      <c r="E22" s="13">
        <f t="shared" si="0"/>
        <v>-0.25581499999999924</v>
      </c>
      <c r="F22" s="6">
        <f>'CL &amp; Data'!D234</f>
        <v>-18.963508999999998</v>
      </c>
      <c r="G22" s="8"/>
      <c r="H22" s="6">
        <f>'CL &amp; Data'!C340</f>
        <v>-10.957369</v>
      </c>
      <c r="I22" s="13">
        <f t="shared" si="1"/>
        <v>-0.44607899999999923</v>
      </c>
      <c r="J22" s="6">
        <f>'CL &amp; Data'!D340</f>
        <v>-21.227243000000001</v>
      </c>
      <c r="L22" s="6">
        <f>'CL &amp; Data'!L234/1000000000</f>
        <v>1.1480999999999999</v>
      </c>
      <c r="M22" s="8"/>
      <c r="N22" s="6">
        <f>'CL &amp; Data'!M234</f>
        <v>-7.6959438000000002</v>
      </c>
      <c r="O22" s="13">
        <f t="shared" si="2"/>
        <v>1.7233899999999913E-2</v>
      </c>
      <c r="P22" s="6">
        <f>'CL &amp; Data'!N234</f>
        <v>-19.040236</v>
      </c>
      <c r="Q22" s="8"/>
      <c r="R22" s="6">
        <f>'CL &amp; Data'!M340</f>
        <v>-9.5243491999999996</v>
      </c>
      <c r="S22" s="13">
        <f t="shared" si="3"/>
        <v>-2.5996199999999803E-2</v>
      </c>
      <c r="T22" s="6">
        <f>'CL &amp; Data'!N340</f>
        <v>-14.126213999999999</v>
      </c>
      <c r="U22" s="8"/>
      <c r="V22" s="80">
        <f>'CL &amp; Data'!B340/1000000000</f>
        <v>1.1480999999999999</v>
      </c>
    </row>
    <row r="23" spans="2:22" x14ac:dyDescent="0.25">
      <c r="B23" s="6">
        <f>'CL &amp; Data'!B235/1000000000</f>
        <v>1.208</v>
      </c>
      <c r="C23" s="8"/>
      <c r="D23" s="6">
        <f>'CL &amp; Data'!C235</f>
        <v>-7.6115164999999996</v>
      </c>
      <c r="E23" s="13">
        <f t="shared" si="0"/>
        <v>-0.23214439999999925</v>
      </c>
      <c r="F23" s="6">
        <f>'CL &amp; Data'!D235</f>
        <v>-19.278475</v>
      </c>
      <c r="G23" s="8"/>
      <c r="H23" s="6">
        <f>'CL &amp; Data'!C341</f>
        <v>-10.960732</v>
      </c>
      <c r="I23" s="13">
        <f t="shared" si="1"/>
        <v>-0.44944199999999945</v>
      </c>
      <c r="J23" s="6">
        <f>'CL &amp; Data'!D341</f>
        <v>-20.352157999999999</v>
      </c>
      <c r="L23" s="6">
        <f>'CL &amp; Data'!L235/1000000000</f>
        <v>1.208</v>
      </c>
      <c r="M23" s="8"/>
      <c r="N23" s="6">
        <f>'CL &amp; Data'!M235</f>
        <v>-7.7131777000000001</v>
      </c>
      <c r="O23" s="13">
        <f t="shared" si="2"/>
        <v>0</v>
      </c>
      <c r="P23" s="6">
        <f>'CL &amp; Data'!N235</f>
        <v>-19.830096999999999</v>
      </c>
      <c r="Q23" s="8"/>
      <c r="R23" s="6">
        <f>'CL &amp; Data'!M341</f>
        <v>-9.5096550000000004</v>
      </c>
      <c r="S23" s="13">
        <f t="shared" si="3"/>
        <v>-1.1302000000000589E-2</v>
      </c>
      <c r="T23" s="6">
        <f>'CL &amp; Data'!N341</f>
        <v>-13.707928000000001</v>
      </c>
      <c r="U23" s="8"/>
      <c r="V23" s="80">
        <f>'CL &amp; Data'!B341/1000000000</f>
        <v>1.208</v>
      </c>
    </row>
    <row r="24" spans="2:22" x14ac:dyDescent="0.25">
      <c r="B24" s="6">
        <f>'CL &amp; Data'!B236/1000000000</f>
        <v>1.2679</v>
      </c>
      <c r="C24" s="8"/>
      <c r="D24" s="6">
        <f>'CL &amp; Data'!C236</f>
        <v>-7.5951656999999999</v>
      </c>
      <c r="E24" s="13">
        <f t="shared" si="0"/>
        <v>-0.21579359999999959</v>
      </c>
      <c r="F24" s="6">
        <f>'CL &amp; Data'!D236</f>
        <v>-19.013076999999999</v>
      </c>
      <c r="G24" s="8"/>
      <c r="H24" s="6">
        <f>'CL &amp; Data'!C342</f>
        <v>-11.001004</v>
      </c>
      <c r="I24" s="13">
        <f t="shared" si="1"/>
        <v>-0.48971399999999932</v>
      </c>
      <c r="J24" s="6">
        <f>'CL &amp; Data'!D342</f>
        <v>-19.805351000000002</v>
      </c>
      <c r="L24" s="6">
        <f>'CL &amp; Data'!L236/1000000000</f>
        <v>1.2679</v>
      </c>
      <c r="M24" s="8"/>
      <c r="N24" s="6">
        <f>'CL &amp; Data'!M236</f>
        <v>-7.7353453999999999</v>
      </c>
      <c r="O24" s="13">
        <f t="shared" si="2"/>
        <v>-2.216769999999979E-2</v>
      </c>
      <c r="P24" s="6">
        <f>'CL &amp; Data'!N236</f>
        <v>-20.473085000000001</v>
      </c>
      <c r="Q24" s="8"/>
      <c r="R24" s="6">
        <f>'CL &amp; Data'!M342</f>
        <v>-9.5007076000000001</v>
      </c>
      <c r="S24" s="13">
        <f t="shared" si="3"/>
        <v>-2.3546000000003176E-3</v>
      </c>
      <c r="T24" s="6">
        <f>'CL &amp; Data'!N342</f>
        <v>-13.279579999999999</v>
      </c>
      <c r="U24" s="8"/>
      <c r="V24" s="80">
        <f>'CL &amp; Data'!B342/1000000000</f>
        <v>1.2679</v>
      </c>
    </row>
    <row r="25" spans="2:22" x14ac:dyDescent="0.25">
      <c r="B25" s="6">
        <f>'CL &amp; Data'!B237/1000000000</f>
        <v>1.3278000000000001</v>
      </c>
      <c r="C25" s="8"/>
      <c r="D25" s="6">
        <f>'CL &amp; Data'!C237</f>
        <v>-7.5974898</v>
      </c>
      <c r="E25" s="13">
        <f t="shared" si="0"/>
        <v>-0.21811769999999964</v>
      </c>
      <c r="F25" s="6">
        <f>'CL &amp; Data'!D237</f>
        <v>-18.723230000000001</v>
      </c>
      <c r="G25" s="8"/>
      <c r="H25" s="6">
        <f>'CL &amp; Data'!C343</f>
        <v>-11.078727000000001</v>
      </c>
      <c r="I25" s="13">
        <f t="shared" si="1"/>
        <v>-0.56743699999999997</v>
      </c>
      <c r="J25" s="6">
        <f>'CL &amp; Data'!D343</f>
        <v>-19.165656999999999</v>
      </c>
      <c r="L25" s="6">
        <f>'CL &amp; Data'!L237/1000000000</f>
        <v>1.3278000000000001</v>
      </c>
      <c r="M25" s="8"/>
      <c r="N25" s="6">
        <f>'CL &amp; Data'!M237</f>
        <v>-7.7622342</v>
      </c>
      <c r="O25" s="13">
        <f t="shared" si="2"/>
        <v>-4.9056499999999836E-2</v>
      </c>
      <c r="P25" s="6">
        <f>'CL &amp; Data'!N237</f>
        <v>-20.278335999999999</v>
      </c>
      <c r="Q25" s="8"/>
      <c r="R25" s="6">
        <f>'CL &amp; Data'!M343</f>
        <v>-9.4983529999999998</v>
      </c>
      <c r="S25" s="13">
        <f t="shared" si="3"/>
        <v>0</v>
      </c>
      <c r="T25" s="6">
        <f>'CL &amp; Data'!N343</f>
        <v>-12.818306</v>
      </c>
      <c r="U25" s="8"/>
      <c r="V25" s="80">
        <f>'CL &amp; Data'!B343/1000000000</f>
        <v>1.3278000000000001</v>
      </c>
    </row>
    <row r="26" spans="2:22" x14ac:dyDescent="0.25">
      <c r="B26" s="6">
        <f>'CL &amp; Data'!B238/1000000000</f>
        <v>1.3876999999999999</v>
      </c>
      <c r="C26" s="8"/>
      <c r="D26" s="6">
        <f>'CL &amp; Data'!C238</f>
        <v>-7.6305541999999997</v>
      </c>
      <c r="E26" s="13">
        <f t="shared" si="0"/>
        <v>-0.25118209999999941</v>
      </c>
      <c r="F26" s="6">
        <f>'CL &amp; Data'!D238</f>
        <v>-18.796392000000001</v>
      </c>
      <c r="G26" s="8"/>
      <c r="H26" s="6">
        <f>'CL &amp; Data'!C344</f>
        <v>-11.119286000000001</v>
      </c>
      <c r="I26" s="13">
        <f t="shared" si="1"/>
        <v>-0.60799599999999998</v>
      </c>
      <c r="J26" s="6">
        <f>'CL &amp; Data'!D344</f>
        <v>-18.426655</v>
      </c>
      <c r="L26" s="6">
        <f>'CL &amp; Data'!L238/1000000000</f>
        <v>1.3876999999999999</v>
      </c>
      <c r="M26" s="8"/>
      <c r="N26" s="6">
        <f>'CL &amp; Data'!M238</f>
        <v>-7.7836704000000001</v>
      </c>
      <c r="O26" s="13">
        <f t="shared" si="2"/>
        <v>-7.0492699999999964E-2</v>
      </c>
      <c r="P26" s="6">
        <f>'CL &amp; Data'!N238</f>
        <v>-19.950839999999999</v>
      </c>
      <c r="Q26" s="8"/>
      <c r="R26" s="6">
        <f>'CL &amp; Data'!M344</f>
        <v>-9.5062923000000001</v>
      </c>
      <c r="S26" s="13">
        <f t="shared" si="3"/>
        <v>-7.9393000000003155E-3</v>
      </c>
      <c r="T26" s="6">
        <f>'CL &amp; Data'!N344</f>
        <v>-12.488604</v>
      </c>
      <c r="U26" s="8"/>
      <c r="V26" s="80">
        <f>'CL &amp; Data'!B344/1000000000</f>
        <v>1.3876999999999999</v>
      </c>
    </row>
    <row r="27" spans="2:22" x14ac:dyDescent="0.25">
      <c r="B27" s="6">
        <f>'CL &amp; Data'!B239/1000000000</f>
        <v>1.4476</v>
      </c>
      <c r="C27" s="8"/>
      <c r="D27" s="6">
        <f>'CL &amp; Data'!C239</f>
        <v>-7.6644106000000001</v>
      </c>
      <c r="E27" s="13">
        <f t="shared" si="0"/>
        <v>-0.28503849999999975</v>
      </c>
      <c r="F27" s="6">
        <f>'CL &amp; Data'!D239</f>
        <v>-18.765923000000001</v>
      </c>
      <c r="G27" s="8"/>
      <c r="H27" s="6">
        <f>'CL &amp; Data'!C345</f>
        <v>-11.134618</v>
      </c>
      <c r="I27" s="13">
        <f t="shared" si="1"/>
        <v>-0.62332799999999899</v>
      </c>
      <c r="J27" s="6">
        <f>'CL &amp; Data'!D345</f>
        <v>-17.849974</v>
      </c>
      <c r="L27" s="6">
        <f>'CL &amp; Data'!L239/1000000000</f>
        <v>1.4476</v>
      </c>
      <c r="M27" s="8"/>
      <c r="N27" s="6">
        <f>'CL &amp; Data'!M239</f>
        <v>-7.8305091999999998</v>
      </c>
      <c r="O27" s="13">
        <f t="shared" si="2"/>
        <v>-0.1173314999999997</v>
      </c>
      <c r="P27" s="6">
        <f>'CL &amp; Data'!N239</f>
        <v>-20.169492999999999</v>
      </c>
      <c r="Q27" s="8"/>
      <c r="R27" s="6">
        <f>'CL &amp; Data'!M345</f>
        <v>-9.5140571999999999</v>
      </c>
      <c r="S27" s="13">
        <f t="shared" si="3"/>
        <v>-1.5704200000000057E-2</v>
      </c>
      <c r="T27" s="6">
        <f>'CL &amp; Data'!N345</f>
        <v>-12.345589</v>
      </c>
      <c r="U27" s="8"/>
      <c r="V27" s="80">
        <f>'CL &amp; Data'!B345/1000000000</f>
        <v>1.4476</v>
      </c>
    </row>
    <row r="28" spans="2:22" x14ac:dyDescent="0.25">
      <c r="B28" s="6">
        <f>'CL &amp; Data'!B240/1000000000</f>
        <v>1.5075000000000001</v>
      </c>
      <c r="C28" s="8"/>
      <c r="D28" s="6">
        <f>'CL &amp; Data'!C240</f>
        <v>-7.6599554999999997</v>
      </c>
      <c r="E28" s="13">
        <f t="shared" si="0"/>
        <v>-0.28058339999999937</v>
      </c>
      <c r="F28" s="6">
        <f>'CL &amp; Data'!D240</f>
        <v>-18.358599000000002</v>
      </c>
      <c r="G28" s="8"/>
      <c r="H28" s="6">
        <f>'CL &amp; Data'!C346</f>
        <v>-11.154635000000001</v>
      </c>
      <c r="I28" s="13">
        <f t="shared" si="1"/>
        <v>-0.64334500000000006</v>
      </c>
      <c r="J28" s="6">
        <f>'CL &amp; Data'!D346</f>
        <v>-17.553701</v>
      </c>
      <c r="L28" s="6">
        <f>'CL &amp; Data'!L240/1000000000</f>
        <v>1.5075000000000001</v>
      </c>
      <c r="M28" s="8"/>
      <c r="N28" s="6">
        <f>'CL &amp; Data'!M240</f>
        <v>-7.8684316000000001</v>
      </c>
      <c r="O28" s="13">
        <f t="shared" si="2"/>
        <v>-0.15525389999999994</v>
      </c>
      <c r="P28" s="6">
        <f>'CL &amp; Data'!N240</f>
        <v>-20.323132999999999</v>
      </c>
      <c r="Q28" s="8"/>
      <c r="R28" s="6">
        <f>'CL &amp; Data'!M346</f>
        <v>-9.5177317000000006</v>
      </c>
      <c r="S28" s="13">
        <f t="shared" si="3"/>
        <v>-1.9378700000000748E-2</v>
      </c>
      <c r="T28" s="6">
        <f>'CL &amp; Data'!N346</f>
        <v>-12.194388</v>
      </c>
      <c r="U28" s="8"/>
      <c r="V28" s="80">
        <f>'CL &amp; Data'!B346/1000000000</f>
        <v>1.5075000000000001</v>
      </c>
    </row>
    <row r="29" spans="2:22" x14ac:dyDescent="0.25">
      <c r="B29" s="6">
        <f>'CL &amp; Data'!B241/1000000000</f>
        <v>1.5673999999999999</v>
      </c>
      <c r="C29" s="8"/>
      <c r="D29" s="6">
        <f>'CL &amp; Data'!C241</f>
        <v>-7.6165890999999997</v>
      </c>
      <c r="E29" s="13">
        <f t="shared" si="0"/>
        <v>-0.23721699999999935</v>
      </c>
      <c r="F29" s="6">
        <f>'CL &amp; Data'!D241</f>
        <v>-17.79738</v>
      </c>
      <c r="G29" s="8"/>
      <c r="H29" s="6">
        <f>'CL &amp; Data'!C347</f>
        <v>-11.234135</v>
      </c>
      <c r="I29" s="13">
        <f t="shared" si="1"/>
        <v>-0.72284499999999952</v>
      </c>
      <c r="J29" s="6">
        <f>'CL &amp; Data'!D347</f>
        <v>-17.340551000000001</v>
      </c>
      <c r="L29" s="6">
        <f>'CL &amp; Data'!L241/1000000000</f>
        <v>1.5673999999999999</v>
      </c>
      <c r="M29" s="8"/>
      <c r="N29" s="6">
        <f>'CL &amp; Data'!M241</f>
        <v>-7.8890580999999997</v>
      </c>
      <c r="O29" s="13">
        <f t="shared" si="2"/>
        <v>-0.1758803999999996</v>
      </c>
      <c r="P29" s="6">
        <f>'CL &amp; Data'!N241</f>
        <v>-19.846226000000001</v>
      </c>
      <c r="Q29" s="8"/>
      <c r="R29" s="6">
        <f>'CL &amp; Data'!M347</f>
        <v>-9.5445641999999999</v>
      </c>
      <c r="S29" s="13">
        <f t="shared" si="3"/>
        <v>-4.6211200000000119E-2</v>
      </c>
      <c r="T29" s="6">
        <f>'CL &amp; Data'!N347</f>
        <v>-11.96279</v>
      </c>
      <c r="U29" s="8"/>
      <c r="V29" s="80">
        <f>'CL &amp; Data'!B347/1000000000</f>
        <v>1.5673999999999999</v>
      </c>
    </row>
    <row r="30" spans="2:22" x14ac:dyDescent="0.25">
      <c r="B30" s="6">
        <f>'CL &amp; Data'!B242/1000000000</f>
        <v>1.6273</v>
      </c>
      <c r="C30" s="8"/>
      <c r="D30" s="6">
        <f>'CL &amp; Data'!C242</f>
        <v>-7.6043634000000004</v>
      </c>
      <c r="E30" s="13">
        <f t="shared" si="0"/>
        <v>-0.22499130000000012</v>
      </c>
      <c r="F30" s="6">
        <f>'CL &amp; Data'!D242</f>
        <v>-17.677841000000001</v>
      </c>
      <c r="G30" s="8"/>
      <c r="H30" s="6">
        <f>'CL &amp; Data'!C348</f>
        <v>-11.275062</v>
      </c>
      <c r="I30" s="13">
        <f t="shared" si="1"/>
        <v>-0.76377199999999945</v>
      </c>
      <c r="J30" s="6">
        <f>'CL &amp; Data'!D348</f>
        <v>-16.905000999999999</v>
      </c>
      <c r="L30" s="6">
        <f>'CL &amp; Data'!L242/1000000000</f>
        <v>1.6273</v>
      </c>
      <c r="M30" s="8"/>
      <c r="N30" s="6">
        <f>'CL &amp; Data'!M242</f>
        <v>-7.9105759000000004</v>
      </c>
      <c r="O30" s="13">
        <f t="shared" si="2"/>
        <v>-0.1973982000000003</v>
      </c>
      <c r="P30" s="6">
        <f>'CL &amp; Data'!N242</f>
        <v>-19.453842000000002</v>
      </c>
      <c r="Q30" s="8"/>
      <c r="R30" s="6">
        <f>'CL &amp; Data'!M348</f>
        <v>-9.5745459000000004</v>
      </c>
      <c r="S30" s="13">
        <f t="shared" si="3"/>
        <v>-7.6192900000000563E-2</v>
      </c>
      <c r="T30" s="6">
        <f>'CL &amp; Data'!N348</f>
        <v>-11.798043</v>
      </c>
      <c r="U30" s="8"/>
      <c r="V30" s="80">
        <f>'CL &amp; Data'!B348/1000000000</f>
        <v>1.6273</v>
      </c>
    </row>
    <row r="31" spans="2:22" x14ac:dyDescent="0.25">
      <c r="B31" s="6">
        <f>'CL &amp; Data'!B243/1000000000</f>
        <v>1.6872</v>
      </c>
      <c r="C31" s="8"/>
      <c r="D31" s="6">
        <f>'CL &amp; Data'!C243</f>
        <v>-7.5991439999999999</v>
      </c>
      <c r="E31" s="13">
        <f t="shared" si="0"/>
        <v>-0.21977189999999958</v>
      </c>
      <c r="F31" s="6">
        <f>'CL &amp; Data'!D243</f>
        <v>-17.685767999999999</v>
      </c>
      <c r="G31" s="8"/>
      <c r="H31" s="6">
        <f>'CL &amp; Data'!C349</f>
        <v>-11.24897</v>
      </c>
      <c r="I31" s="13">
        <f t="shared" si="1"/>
        <v>-0.73767999999999923</v>
      </c>
      <c r="J31" s="6">
        <f>'CL &amp; Data'!D349</f>
        <v>-16.445754999999998</v>
      </c>
      <c r="L31" s="6">
        <f>'CL &amp; Data'!L243/1000000000</f>
        <v>1.6872</v>
      </c>
      <c r="M31" s="8"/>
      <c r="N31" s="6">
        <f>'CL &amp; Data'!M243</f>
        <v>-7.9559793000000001</v>
      </c>
      <c r="O31" s="13">
        <f t="shared" si="2"/>
        <v>-0.24280159999999995</v>
      </c>
      <c r="P31" s="6">
        <f>'CL &amp; Data'!N243</f>
        <v>-19.532571999999998</v>
      </c>
      <c r="Q31" s="8"/>
      <c r="R31" s="6">
        <f>'CL &amp; Data'!M349</f>
        <v>-9.6000166</v>
      </c>
      <c r="S31" s="13">
        <f t="shared" si="3"/>
        <v>-0.10166360000000019</v>
      </c>
      <c r="T31" s="6">
        <f>'CL &amp; Data'!N349</f>
        <v>-11.795067</v>
      </c>
      <c r="U31" s="8"/>
      <c r="V31" s="80">
        <f>'CL &amp; Data'!B349/1000000000</f>
        <v>1.6872</v>
      </c>
    </row>
    <row r="32" spans="2:22" x14ac:dyDescent="0.25">
      <c r="B32" s="6">
        <f>'CL &amp; Data'!B244/1000000000</f>
        <v>1.7471000000000001</v>
      </c>
      <c r="C32" s="8"/>
      <c r="D32" s="6">
        <f>'CL &amp; Data'!C244</f>
        <v>-7.5478129000000003</v>
      </c>
      <c r="E32" s="13">
        <f t="shared" si="0"/>
        <v>-0.16844079999999995</v>
      </c>
      <c r="F32" s="6">
        <f>'CL &amp; Data'!D244</f>
        <v>-17.178470999999998</v>
      </c>
      <c r="G32" s="8"/>
      <c r="H32" s="6">
        <f>'CL &amp; Data'!C350</f>
        <v>-11.271119000000001</v>
      </c>
      <c r="I32" s="13">
        <f t="shared" si="1"/>
        <v>-0.75982899999999987</v>
      </c>
      <c r="J32" s="6">
        <f>'CL &amp; Data'!D350</f>
        <v>-16.287271</v>
      </c>
      <c r="L32" s="6">
        <f>'CL &amp; Data'!L244/1000000000</f>
        <v>1.7471000000000001</v>
      </c>
      <c r="M32" s="8"/>
      <c r="N32" s="6">
        <f>'CL &amp; Data'!M244</f>
        <v>-8.0166892999999995</v>
      </c>
      <c r="O32" s="13">
        <f t="shared" si="2"/>
        <v>-0.30351159999999933</v>
      </c>
      <c r="P32" s="6">
        <f>'CL &amp; Data'!N244</f>
        <v>-19.445941999999999</v>
      </c>
      <c r="Q32" s="8"/>
      <c r="R32" s="6">
        <f>'CL &amp; Data'!M350</f>
        <v>-9.6411923999999996</v>
      </c>
      <c r="S32" s="13">
        <f t="shared" si="3"/>
        <v>-0.14283939999999973</v>
      </c>
      <c r="T32" s="6">
        <f>'CL &amp; Data'!N350</f>
        <v>-11.839753999999999</v>
      </c>
      <c r="U32" s="8"/>
      <c r="V32" s="80">
        <f>'CL &amp; Data'!B350/1000000000</f>
        <v>1.7471000000000001</v>
      </c>
    </row>
    <row r="33" spans="2:22" x14ac:dyDescent="0.25">
      <c r="B33" s="6">
        <f>'CL &amp; Data'!B245/1000000000</f>
        <v>1.8069999999999999</v>
      </c>
      <c r="C33" s="8"/>
      <c r="D33" s="6">
        <f>'CL &amp; Data'!C245</f>
        <v>-7.4565830000000002</v>
      </c>
      <c r="E33" s="13">
        <f t="shared" si="0"/>
        <v>-7.721089999999986E-2</v>
      </c>
      <c r="F33" s="6">
        <f>'CL &amp; Data'!D245</f>
        <v>-16.538267000000001</v>
      </c>
      <c r="G33" s="8"/>
      <c r="H33" s="6">
        <f>'CL &amp; Data'!C351</f>
        <v>-11.364639</v>
      </c>
      <c r="I33" s="13">
        <f t="shared" si="1"/>
        <v>-0.85334899999999969</v>
      </c>
      <c r="J33" s="6">
        <f>'CL &amp; Data'!D351</f>
        <v>-16.310459000000002</v>
      </c>
      <c r="L33" s="6">
        <f>'CL &amp; Data'!L245/1000000000</f>
        <v>1.8069999999999999</v>
      </c>
      <c r="M33" s="8"/>
      <c r="N33" s="6">
        <f>'CL &amp; Data'!M245</f>
        <v>-8.0611943999999998</v>
      </c>
      <c r="O33" s="13">
        <f t="shared" si="2"/>
        <v>-0.34801669999999962</v>
      </c>
      <c r="P33" s="6">
        <f>'CL &amp; Data'!N245</f>
        <v>-18.707402999999999</v>
      </c>
      <c r="Q33" s="8"/>
      <c r="R33" s="6">
        <f>'CL &amp; Data'!M351</f>
        <v>-9.7109795000000005</v>
      </c>
      <c r="S33" s="13">
        <f t="shared" si="3"/>
        <v>-0.21262650000000072</v>
      </c>
      <c r="T33" s="6">
        <f>'CL &amp; Data'!N351</f>
        <v>-11.787032</v>
      </c>
      <c r="U33" s="8"/>
      <c r="V33" s="80">
        <f>'CL &amp; Data'!B351/1000000000</f>
        <v>1.8069999999999999</v>
      </c>
    </row>
    <row r="34" spans="2:22" x14ac:dyDescent="0.25">
      <c r="B34" s="6">
        <f>'CL &amp; Data'!B246/1000000000</f>
        <v>1.8669</v>
      </c>
      <c r="C34" s="8"/>
      <c r="D34" s="6">
        <f>'CL &amp; Data'!C246</f>
        <v>-7.4370235999999998</v>
      </c>
      <c r="E34" s="13">
        <f t="shared" si="0"/>
        <v>-5.7651499999999523E-2</v>
      </c>
      <c r="F34" s="6">
        <f>'CL &amp; Data'!D246</f>
        <v>-16.254010999999998</v>
      </c>
      <c r="G34" s="8"/>
      <c r="H34" s="6">
        <f>'CL &amp; Data'!C352</f>
        <v>-11.458887000000001</v>
      </c>
      <c r="I34" s="13">
        <f t="shared" si="1"/>
        <v>-0.94759700000000002</v>
      </c>
      <c r="J34" s="6">
        <f>'CL &amp; Data'!D352</f>
        <v>-16.087723</v>
      </c>
      <c r="L34" s="6">
        <f>'CL &amp; Data'!L246/1000000000</f>
        <v>1.8669</v>
      </c>
      <c r="M34" s="8"/>
      <c r="N34" s="6">
        <f>'CL &amp; Data'!M246</f>
        <v>-8.1079053999999999</v>
      </c>
      <c r="O34" s="13">
        <f t="shared" si="2"/>
        <v>-0.39472769999999979</v>
      </c>
      <c r="P34" s="6">
        <f>'CL &amp; Data'!N246</f>
        <v>-18.118587000000002</v>
      </c>
      <c r="Q34" s="8"/>
      <c r="R34" s="6">
        <f>'CL &amp; Data'!M352</f>
        <v>-9.7876759</v>
      </c>
      <c r="S34" s="13">
        <f t="shared" si="3"/>
        <v>-0.28932290000000016</v>
      </c>
      <c r="T34" s="6">
        <f>'CL &amp; Data'!N352</f>
        <v>-11.761646000000001</v>
      </c>
      <c r="U34" s="8"/>
      <c r="V34" s="80">
        <f>'CL &amp; Data'!B352/1000000000</f>
        <v>1.8669</v>
      </c>
    </row>
    <row r="35" spans="2:22" x14ac:dyDescent="0.25">
      <c r="B35" s="6">
        <f>'CL &amp; Data'!B247/1000000000</f>
        <v>1.9268000000000001</v>
      </c>
      <c r="C35" s="8"/>
      <c r="D35" s="6">
        <f>'CL &amp; Data'!C247</f>
        <v>-7.4929128</v>
      </c>
      <c r="E35" s="13">
        <f t="shared" si="0"/>
        <v>-0.11354069999999972</v>
      </c>
      <c r="F35" s="6">
        <f>'CL &amp; Data'!D247</f>
        <v>-15.982590999999999</v>
      </c>
      <c r="G35" s="8"/>
      <c r="H35" s="6">
        <f>'CL &amp; Data'!C353</f>
        <v>-11.437949</v>
      </c>
      <c r="I35" s="13">
        <f t="shared" si="1"/>
        <v>-0.92665899999999901</v>
      </c>
      <c r="J35" s="6">
        <f>'CL &amp; Data'!D353</f>
        <v>-15.661054</v>
      </c>
      <c r="L35" s="6">
        <f>'CL &amp; Data'!L247/1000000000</f>
        <v>1.9268000000000001</v>
      </c>
      <c r="M35" s="8"/>
      <c r="N35" s="6">
        <f>'CL &amp; Data'!M247</f>
        <v>-8.1960402000000006</v>
      </c>
      <c r="O35" s="13">
        <f t="shared" si="2"/>
        <v>-0.48286250000000042</v>
      </c>
      <c r="P35" s="6">
        <f>'CL &amp; Data'!N247</f>
        <v>-17.821648</v>
      </c>
      <c r="Q35" s="8"/>
      <c r="R35" s="6">
        <f>'CL &amp; Data'!M353</f>
        <v>-9.8480673000000003</v>
      </c>
      <c r="S35" s="13">
        <f t="shared" si="3"/>
        <v>-0.34971430000000048</v>
      </c>
      <c r="T35" s="6">
        <f>'CL &amp; Data'!N353</f>
        <v>-11.875772</v>
      </c>
      <c r="U35" s="8"/>
      <c r="V35" s="80">
        <f>'CL &amp; Data'!B353/1000000000</f>
        <v>1.9268000000000001</v>
      </c>
    </row>
    <row r="36" spans="2:22" x14ac:dyDescent="0.25">
      <c r="B36" s="6">
        <f>'CL &amp; Data'!B248/1000000000</f>
        <v>1.9866999999999999</v>
      </c>
      <c r="C36" s="8"/>
      <c r="D36" s="6">
        <f>'CL &amp; Data'!C248</f>
        <v>-7.5735798000000001</v>
      </c>
      <c r="E36" s="13">
        <f t="shared" si="0"/>
        <v>-0.19420769999999976</v>
      </c>
      <c r="F36" s="6">
        <f>'CL &amp; Data'!D248</f>
        <v>-15.462918999999999</v>
      </c>
      <c r="G36" s="8"/>
      <c r="H36" s="6">
        <f>'CL &amp; Data'!C354</f>
        <v>-11.418813999999999</v>
      </c>
      <c r="I36" s="13">
        <f t="shared" si="1"/>
        <v>-0.90752399999999867</v>
      </c>
      <c r="J36" s="6">
        <f>'CL &amp; Data'!D354</f>
        <v>-15.432375</v>
      </c>
      <c r="L36" s="6">
        <f>'CL &amp; Data'!L248/1000000000</f>
        <v>1.9866999999999999</v>
      </c>
      <c r="M36" s="8"/>
      <c r="N36" s="6">
        <f>'CL &amp; Data'!M248</f>
        <v>-8.2847556999999998</v>
      </c>
      <c r="O36" s="13">
        <f t="shared" si="2"/>
        <v>-0.5715779999999997</v>
      </c>
      <c r="P36" s="6">
        <f>'CL &amp; Data'!N248</f>
        <v>-17.236363999999998</v>
      </c>
      <c r="Q36" s="8"/>
      <c r="R36" s="6">
        <f>'CL &amp; Data'!M354</f>
        <v>-9.9313374000000003</v>
      </c>
      <c r="S36" s="13">
        <f t="shared" si="3"/>
        <v>-0.43298440000000049</v>
      </c>
      <c r="T36" s="6">
        <f>'CL &amp; Data'!N354</f>
        <v>-11.939251000000001</v>
      </c>
      <c r="U36" s="8"/>
      <c r="V36" s="80">
        <f>'CL &amp; Data'!B354/1000000000</f>
        <v>1.9866999999999999</v>
      </c>
    </row>
    <row r="37" spans="2:22" x14ac:dyDescent="0.25">
      <c r="B37" s="6">
        <f>'CL &amp; Data'!B249/1000000000</f>
        <v>2.0466000000000002</v>
      </c>
      <c r="C37" s="8"/>
      <c r="D37" s="6">
        <f>'CL &amp; Data'!C249</f>
        <v>-7.6130743000000001</v>
      </c>
      <c r="E37" s="13">
        <f t="shared" si="0"/>
        <v>-0.23370219999999975</v>
      </c>
      <c r="F37" s="6">
        <f>'CL &amp; Data'!D249</f>
        <v>-14.899153999999999</v>
      </c>
      <c r="G37" s="8"/>
      <c r="H37" s="6">
        <f>'CL &amp; Data'!C355</f>
        <v>-11.500144000000001</v>
      </c>
      <c r="I37" s="13">
        <f t="shared" si="1"/>
        <v>-0.9888539999999999</v>
      </c>
      <c r="J37" s="6">
        <f>'CL &amp; Data'!D355</f>
        <v>-15.412406000000001</v>
      </c>
      <c r="L37" s="6">
        <f>'CL &amp; Data'!L249/1000000000</f>
        <v>2.0466000000000002</v>
      </c>
      <c r="M37" s="8"/>
      <c r="N37" s="6">
        <f>'CL &amp; Data'!M249</f>
        <v>-8.3517904000000005</v>
      </c>
      <c r="O37" s="13">
        <f t="shared" si="2"/>
        <v>-0.63861270000000037</v>
      </c>
      <c r="P37" s="6">
        <f>'CL &amp; Data'!N249</f>
        <v>-16.358646</v>
      </c>
      <c r="Q37" s="8"/>
      <c r="R37" s="6">
        <f>'CL &amp; Data'!M355</f>
        <v>-10.050741</v>
      </c>
      <c r="S37" s="13">
        <f t="shared" si="3"/>
        <v>-0.55238800000000055</v>
      </c>
      <c r="T37" s="6">
        <f>'CL &amp; Data'!N355</f>
        <v>-11.840465</v>
      </c>
      <c r="U37" s="8"/>
      <c r="V37" s="80">
        <f>'CL &amp; Data'!B355/1000000000</f>
        <v>2.0466000000000002</v>
      </c>
    </row>
    <row r="38" spans="2:22" x14ac:dyDescent="0.25">
      <c r="B38" s="6">
        <f>'CL &amp; Data'!B250/1000000000</f>
        <v>2.1065</v>
      </c>
      <c r="C38" s="8"/>
      <c r="D38" s="6">
        <f>'CL &amp; Data'!C250</f>
        <v>-7.6713715000000002</v>
      </c>
      <c r="E38" s="13">
        <f t="shared" si="0"/>
        <v>-0.29199939999999991</v>
      </c>
      <c r="F38" s="6">
        <f>'CL &amp; Data'!D250</f>
        <v>-14.56718</v>
      </c>
      <c r="G38" s="8"/>
      <c r="H38" s="6">
        <f>'CL &amp; Data'!C356</f>
        <v>-11.600244</v>
      </c>
      <c r="I38" s="13">
        <f t="shared" si="1"/>
        <v>-1.0889539999999993</v>
      </c>
      <c r="J38" s="6">
        <f>'CL &amp; Data'!D356</f>
        <v>-15.099107</v>
      </c>
      <c r="L38" s="6">
        <f>'CL &amp; Data'!L250/1000000000</f>
        <v>2.1065</v>
      </c>
      <c r="M38" s="8"/>
      <c r="N38" s="6">
        <f>'CL &amp; Data'!M250</f>
        <v>-8.4075146000000007</v>
      </c>
      <c r="O38" s="13">
        <f t="shared" si="2"/>
        <v>-0.69433690000000059</v>
      </c>
      <c r="P38" s="6">
        <f>'CL &amp; Data'!N250</f>
        <v>-15.695309</v>
      </c>
      <c r="Q38" s="8"/>
      <c r="R38" s="6">
        <f>'CL &amp; Data'!M356</f>
        <v>-10.163855</v>
      </c>
      <c r="S38" s="13">
        <f t="shared" si="3"/>
        <v>-0.66550200000000004</v>
      </c>
      <c r="T38" s="6">
        <f>'CL &amp; Data'!N356</f>
        <v>-11.626946</v>
      </c>
      <c r="U38" s="8"/>
      <c r="V38" s="80">
        <f>'CL &amp; Data'!B356/1000000000</f>
        <v>2.1065</v>
      </c>
    </row>
    <row r="39" spans="2:22" x14ac:dyDescent="0.25">
      <c r="B39" s="6">
        <f>'CL &amp; Data'!B251/1000000000</f>
        <v>2.1663999999999999</v>
      </c>
      <c r="C39" s="8"/>
      <c r="D39" s="6">
        <f>'CL &amp; Data'!C251</f>
        <v>-7.7931508999999997</v>
      </c>
      <c r="E39" s="13">
        <f t="shared" si="0"/>
        <v>-0.41377879999999934</v>
      </c>
      <c r="F39" s="6">
        <f>'CL &amp; Data'!D251</f>
        <v>-14.414353</v>
      </c>
      <c r="G39" s="8"/>
      <c r="H39" s="6">
        <f>'CL &amp; Data'!C357</f>
        <v>-11.575723</v>
      </c>
      <c r="I39" s="13">
        <f t="shared" si="1"/>
        <v>-1.0644329999999993</v>
      </c>
      <c r="J39" s="6">
        <f>'CL &amp; Data'!D357</f>
        <v>-14.512185000000001</v>
      </c>
      <c r="L39" s="6">
        <f>'CL &amp; Data'!L251/1000000000</f>
        <v>2.1663999999999999</v>
      </c>
      <c r="M39" s="8"/>
      <c r="N39" s="6">
        <f>'CL &amp; Data'!M251</f>
        <v>-8.4908867000000008</v>
      </c>
      <c r="O39" s="13">
        <f t="shared" si="2"/>
        <v>-0.77770900000000065</v>
      </c>
      <c r="P39" s="6">
        <f>'CL &amp; Data'!N251</f>
        <v>-15.370191</v>
      </c>
      <c r="Q39" s="8"/>
      <c r="R39" s="6">
        <f>'CL &amp; Data'!M357</f>
        <v>-10.231538</v>
      </c>
      <c r="S39" s="13">
        <f t="shared" si="3"/>
        <v>-0.73318500000000064</v>
      </c>
      <c r="T39" s="6">
        <f>'CL &amp; Data'!N357</f>
        <v>-11.464295999999999</v>
      </c>
      <c r="U39" s="8"/>
      <c r="V39" s="80">
        <f>'CL &amp; Data'!B357/1000000000</f>
        <v>2.1663999999999999</v>
      </c>
    </row>
    <row r="40" spans="2:22" x14ac:dyDescent="0.25">
      <c r="B40" s="6">
        <f>'CL &amp; Data'!B252/1000000000</f>
        <v>2.2263000000000002</v>
      </c>
      <c r="C40" s="8"/>
      <c r="D40" s="6">
        <f>'CL &amp; Data'!C252</f>
        <v>-7.8925209000000001</v>
      </c>
      <c r="E40" s="13">
        <f t="shared" si="0"/>
        <v>-0.51314879999999974</v>
      </c>
      <c r="F40" s="6">
        <f>'CL &amp; Data'!D252</f>
        <v>-14.010911</v>
      </c>
      <c r="G40" s="8"/>
      <c r="H40" s="6">
        <f>'CL &amp; Data'!C358</f>
        <v>-11.508013</v>
      </c>
      <c r="I40" s="13">
        <f t="shared" si="1"/>
        <v>-0.99672299999999936</v>
      </c>
      <c r="J40" s="6">
        <f>'CL &amp; Data'!D358</f>
        <v>-14.202832000000001</v>
      </c>
      <c r="L40" s="6">
        <f>'CL &amp; Data'!L252/1000000000</f>
        <v>2.2263000000000002</v>
      </c>
      <c r="M40" s="8"/>
      <c r="N40" s="6">
        <f>'CL &amp; Data'!M252</f>
        <v>-8.5710391999999995</v>
      </c>
      <c r="O40" s="13">
        <f t="shared" si="2"/>
        <v>-0.85786149999999939</v>
      </c>
      <c r="P40" s="6">
        <f>'CL &amp; Data'!N252</f>
        <v>-14.844661</v>
      </c>
      <c r="Q40" s="8"/>
      <c r="R40" s="6">
        <f>'CL &amp; Data'!M358</f>
        <v>-10.320529000000001</v>
      </c>
      <c r="S40" s="13">
        <f t="shared" si="3"/>
        <v>-0.82217600000000068</v>
      </c>
      <c r="T40" s="6">
        <f>'CL &amp; Data'!N358</f>
        <v>-11.327271</v>
      </c>
      <c r="U40" s="8"/>
      <c r="V40" s="80">
        <f>'CL &amp; Data'!B358/1000000000</f>
        <v>2.2263000000000002</v>
      </c>
    </row>
    <row r="41" spans="2:22" x14ac:dyDescent="0.25">
      <c r="B41" s="6">
        <f>'CL &amp; Data'!B253/1000000000</f>
        <v>2.2862</v>
      </c>
      <c r="C41" s="8"/>
      <c r="D41" s="6">
        <f>'CL &amp; Data'!C253</f>
        <v>-7.9690475000000003</v>
      </c>
      <c r="E41" s="13">
        <f t="shared" si="0"/>
        <v>-0.58967539999999996</v>
      </c>
      <c r="F41" s="6">
        <f>'CL &amp; Data'!D253</f>
        <v>-13.455416</v>
      </c>
      <c r="G41" s="8"/>
      <c r="H41" s="6">
        <f>'CL &amp; Data'!C359</f>
        <v>-11.542854999999999</v>
      </c>
      <c r="I41" s="13">
        <f t="shared" si="1"/>
        <v>-1.0315649999999987</v>
      </c>
      <c r="J41" s="6">
        <f>'CL &amp; Data'!D359</f>
        <v>-14.226684000000001</v>
      </c>
      <c r="L41" s="6">
        <f>'CL &amp; Data'!L253/1000000000</f>
        <v>2.2862</v>
      </c>
      <c r="M41" s="8"/>
      <c r="N41" s="6">
        <f>'CL &amp; Data'!M253</f>
        <v>-8.6288557000000008</v>
      </c>
      <c r="O41" s="13">
        <f t="shared" si="2"/>
        <v>-0.91567800000000066</v>
      </c>
      <c r="P41" s="6">
        <f>'CL &amp; Data'!N253</f>
        <v>-14.198971</v>
      </c>
      <c r="Q41" s="8"/>
      <c r="R41" s="6">
        <f>'CL &amp; Data'!M359</f>
        <v>-10.446342</v>
      </c>
      <c r="S41" s="13">
        <f t="shared" si="3"/>
        <v>-0.94798899999999975</v>
      </c>
      <c r="T41" s="6">
        <f>'CL &amp; Data'!N359</f>
        <v>-11.057561</v>
      </c>
      <c r="U41" s="8"/>
      <c r="V41" s="80">
        <f>'CL &amp; Data'!B359/1000000000</f>
        <v>2.2862</v>
      </c>
    </row>
    <row r="42" spans="2:22" x14ac:dyDescent="0.25">
      <c r="B42" s="6">
        <f>'CL &amp; Data'!B254/1000000000</f>
        <v>2.3460999999999999</v>
      </c>
      <c r="C42" s="8"/>
      <c r="D42" s="6">
        <f>'CL &amp; Data'!C254</f>
        <v>-8.0490502999999993</v>
      </c>
      <c r="E42" s="13">
        <f t="shared" si="0"/>
        <v>-0.669678199999999</v>
      </c>
      <c r="F42" s="6">
        <f>'CL &amp; Data'!D254</f>
        <v>-13.002318000000001</v>
      </c>
      <c r="G42" s="8"/>
      <c r="H42" s="6">
        <f>'CL &amp; Data'!C360</f>
        <v>-11.656152000000001</v>
      </c>
      <c r="I42" s="13">
        <f t="shared" si="1"/>
        <v>-1.1448619999999998</v>
      </c>
      <c r="J42" s="6">
        <f>'CL &amp; Data'!D360</f>
        <v>-13.896763</v>
      </c>
      <c r="L42" s="6">
        <f>'CL &amp; Data'!L254/1000000000</f>
        <v>2.3460999999999999</v>
      </c>
      <c r="M42" s="8"/>
      <c r="N42" s="6">
        <f>'CL &amp; Data'!M254</f>
        <v>-8.6951283999999998</v>
      </c>
      <c r="O42" s="13">
        <f t="shared" si="2"/>
        <v>-0.98195069999999962</v>
      </c>
      <c r="P42" s="6">
        <f>'CL &amp; Data'!N254</f>
        <v>-13.626965999999999</v>
      </c>
      <c r="Q42" s="8"/>
      <c r="R42" s="6">
        <f>'CL &amp; Data'!M360</f>
        <v>-10.564214</v>
      </c>
      <c r="S42" s="13">
        <f t="shared" si="3"/>
        <v>-1.0658609999999999</v>
      </c>
      <c r="T42" s="6">
        <f>'CL &amp; Data'!N360</f>
        <v>-10.644674999999999</v>
      </c>
      <c r="U42" s="8"/>
      <c r="V42" s="80">
        <f>'CL &amp; Data'!B360/1000000000</f>
        <v>2.3460999999999999</v>
      </c>
    </row>
    <row r="43" spans="2:22" x14ac:dyDescent="0.25">
      <c r="B43" s="6">
        <f>'CL &amp; Data'!B255/1000000000</f>
        <v>2.4060000000000001</v>
      </c>
      <c r="C43" s="8"/>
      <c r="D43" s="6">
        <f>'CL &amp; Data'!C255</f>
        <v>-8.2061062000000007</v>
      </c>
      <c r="E43" s="13">
        <f t="shared" si="0"/>
        <v>-0.82673410000000036</v>
      </c>
      <c r="F43" s="6">
        <f>'CL &amp; Data'!D255</f>
        <v>-12.632629</v>
      </c>
      <c r="G43" s="8"/>
      <c r="H43" s="6">
        <f>'CL &amp; Data'!C361</f>
        <v>-11.678433999999999</v>
      </c>
      <c r="I43" s="13">
        <f t="shared" si="1"/>
        <v>-1.1671439999999986</v>
      </c>
      <c r="J43" s="6">
        <f>'CL &amp; Data'!D361</f>
        <v>-13.312972</v>
      </c>
      <c r="L43" s="6">
        <f>'CL &amp; Data'!L255/1000000000</f>
        <v>2.4060000000000001</v>
      </c>
      <c r="M43" s="8"/>
      <c r="N43" s="6">
        <f>'CL &amp; Data'!M255</f>
        <v>-8.7985649000000006</v>
      </c>
      <c r="O43" s="13">
        <f t="shared" si="2"/>
        <v>-1.0853872000000004</v>
      </c>
      <c r="P43" s="6">
        <f>'CL &amp; Data'!N255</f>
        <v>-13.176072</v>
      </c>
      <c r="Q43" s="8"/>
      <c r="R43" s="6">
        <f>'CL &amp; Data'!M361</f>
        <v>-10.657689</v>
      </c>
      <c r="S43" s="13">
        <f t="shared" si="3"/>
        <v>-1.1593359999999997</v>
      </c>
      <c r="T43" s="6">
        <f>'CL &amp; Data'!N361</f>
        <v>-10.330537</v>
      </c>
      <c r="U43" s="8"/>
      <c r="V43" s="80">
        <f>'CL &amp; Data'!B361/1000000000</f>
        <v>2.4060000000000001</v>
      </c>
    </row>
    <row r="44" spans="2:22" x14ac:dyDescent="0.25">
      <c r="B44" s="6">
        <f>'CL &amp; Data'!B256/1000000000</f>
        <v>2.4659</v>
      </c>
      <c r="C44" s="8"/>
      <c r="D44" s="6">
        <f>'CL &amp; Data'!C256</f>
        <v>-8.3487492000000003</v>
      </c>
      <c r="E44" s="13">
        <f t="shared" si="0"/>
        <v>-0.96937709999999999</v>
      </c>
      <c r="F44" s="6">
        <f>'CL &amp; Data'!D256</f>
        <v>-12.069274999999999</v>
      </c>
      <c r="G44" s="8"/>
      <c r="H44" s="6">
        <f>'CL &amp; Data'!C362</f>
        <v>-11.658981000000001</v>
      </c>
      <c r="I44" s="13">
        <f t="shared" si="1"/>
        <v>-1.147691</v>
      </c>
      <c r="J44" s="6">
        <f>'CL &amp; Data'!D362</f>
        <v>-12.897982000000001</v>
      </c>
      <c r="L44" s="6">
        <f>'CL &amp; Data'!L256/1000000000</f>
        <v>2.4659</v>
      </c>
      <c r="M44" s="8"/>
      <c r="N44" s="6">
        <f>'CL &amp; Data'!M256</f>
        <v>-8.9198532000000004</v>
      </c>
      <c r="O44" s="13">
        <f t="shared" si="2"/>
        <v>-1.2066755000000002</v>
      </c>
      <c r="P44" s="6">
        <f>'CL &amp; Data'!N256</f>
        <v>-12.569516999999999</v>
      </c>
      <c r="Q44" s="8"/>
      <c r="R44" s="6">
        <f>'CL &amp; Data'!M362</f>
        <v>-10.785583000000001</v>
      </c>
      <c r="S44" s="13">
        <f t="shared" si="3"/>
        <v>-1.287230000000001</v>
      </c>
      <c r="T44" s="6">
        <f>'CL &amp; Data'!N362</f>
        <v>-10.038919999999999</v>
      </c>
      <c r="U44" s="8"/>
      <c r="V44" s="80">
        <f>'CL &amp; Data'!B362/1000000000</f>
        <v>2.4659</v>
      </c>
    </row>
    <row r="45" spans="2:22" x14ac:dyDescent="0.25">
      <c r="B45" s="6">
        <f>'CL &amp; Data'!B257/1000000000</f>
        <v>2.5257999999999998</v>
      </c>
      <c r="C45" s="8"/>
      <c r="D45" s="6">
        <f>'CL &amp; Data'!C257</f>
        <v>-8.4618348999999995</v>
      </c>
      <c r="E45" s="13">
        <f t="shared" si="0"/>
        <v>-1.0824627999999992</v>
      </c>
      <c r="F45" s="6">
        <f>'CL &amp; Data'!D257</f>
        <v>-11.44055</v>
      </c>
      <c r="G45" s="8"/>
      <c r="H45" s="6">
        <f>'CL &amp; Data'!C363</f>
        <v>-11.700798000000001</v>
      </c>
      <c r="I45" s="13">
        <f t="shared" si="1"/>
        <v>-1.189508</v>
      </c>
      <c r="J45" s="6">
        <f>'CL &amp; Data'!D363</f>
        <v>-12.653159</v>
      </c>
      <c r="L45" s="6">
        <f>'CL &amp; Data'!L257/1000000000</f>
        <v>2.5257999999999998</v>
      </c>
      <c r="M45" s="8"/>
      <c r="N45" s="6">
        <f>'CL &amp; Data'!M257</f>
        <v>-9.0120009999999997</v>
      </c>
      <c r="O45" s="13">
        <f t="shared" si="2"/>
        <v>-1.2988232999999996</v>
      </c>
      <c r="P45" s="6">
        <f>'CL &amp; Data'!N257</f>
        <v>-11.869775000000001</v>
      </c>
      <c r="Q45" s="8"/>
      <c r="R45" s="6">
        <f>'CL &amp; Data'!M363</f>
        <v>-10.949051000000001</v>
      </c>
      <c r="S45" s="13">
        <f t="shared" si="3"/>
        <v>-1.4506980000000009</v>
      </c>
      <c r="T45" s="6">
        <f>'CL &amp; Data'!N363</f>
        <v>-9.5618400999999995</v>
      </c>
      <c r="U45" s="8"/>
      <c r="V45" s="80">
        <f>'CL &amp; Data'!B363/1000000000</f>
        <v>2.5257999999999998</v>
      </c>
    </row>
    <row r="46" spans="2:22" x14ac:dyDescent="0.25">
      <c r="B46" s="6">
        <f>'CL &amp; Data'!B258/1000000000</f>
        <v>2.5857000000000001</v>
      </c>
      <c r="C46" s="8"/>
      <c r="D46" s="6">
        <f>'CL &amp; Data'!C258</f>
        <v>-8.5751352000000001</v>
      </c>
      <c r="E46" s="13">
        <f t="shared" si="0"/>
        <v>-1.1957630999999997</v>
      </c>
      <c r="F46" s="6">
        <f>'CL &amp; Data'!D258</f>
        <v>-10.899022</v>
      </c>
      <c r="G46" s="8"/>
      <c r="H46" s="6">
        <f>'CL &amp; Data'!C364</f>
        <v>-11.838827</v>
      </c>
      <c r="I46" s="13">
        <f t="shared" si="1"/>
        <v>-1.3275369999999995</v>
      </c>
      <c r="J46" s="6">
        <f>'CL &amp; Data'!D364</f>
        <v>-12.088948</v>
      </c>
      <c r="L46" s="6">
        <f>'CL &amp; Data'!L258/1000000000</f>
        <v>2.5857000000000001</v>
      </c>
      <c r="M46" s="8"/>
      <c r="N46" s="6">
        <f>'CL &amp; Data'!M258</f>
        <v>-9.1187859000000007</v>
      </c>
      <c r="O46" s="13">
        <f t="shared" si="2"/>
        <v>-1.4056082000000005</v>
      </c>
      <c r="P46" s="6">
        <f>'CL &amp; Data'!N258</f>
        <v>-11.297135000000001</v>
      </c>
      <c r="Q46" s="8"/>
      <c r="R46" s="6">
        <f>'CL &amp; Data'!M364</f>
        <v>-11.12889</v>
      </c>
      <c r="S46" s="13">
        <f t="shared" si="3"/>
        <v>-1.6305370000000003</v>
      </c>
      <c r="T46" s="6">
        <f>'CL &amp; Data'!N364</f>
        <v>-9.0150900000000007</v>
      </c>
      <c r="U46" s="8"/>
      <c r="V46" s="80">
        <f>'CL &amp; Data'!B364/1000000000</f>
        <v>2.5857000000000001</v>
      </c>
    </row>
    <row r="47" spans="2:22" x14ac:dyDescent="0.25">
      <c r="B47" s="6">
        <f>'CL &amp; Data'!B259/1000000000</f>
        <v>2.6456</v>
      </c>
      <c r="C47" s="8"/>
      <c r="D47" s="6">
        <f>'CL &amp; Data'!C259</f>
        <v>-8.7818269999999998</v>
      </c>
      <c r="E47" s="13">
        <f t="shared" si="0"/>
        <v>-1.4024548999999995</v>
      </c>
      <c r="F47" s="6">
        <f>'CL &amp; Data'!D259</f>
        <v>-10.489226</v>
      </c>
      <c r="G47" s="8"/>
      <c r="H47" s="6">
        <f>'CL &amp; Data'!C365</f>
        <v>-11.929795</v>
      </c>
      <c r="I47" s="13">
        <f t="shared" si="1"/>
        <v>-1.4185049999999997</v>
      </c>
      <c r="J47" s="6">
        <f>'CL &amp; Data'!D365</f>
        <v>-11.369479</v>
      </c>
      <c r="L47" s="6">
        <f>'CL &amp; Data'!L259/1000000000</f>
        <v>2.6456</v>
      </c>
      <c r="M47" s="8"/>
      <c r="N47" s="6">
        <f>'CL &amp; Data'!M259</f>
        <v>-9.2429476000000008</v>
      </c>
      <c r="O47" s="13">
        <f t="shared" si="2"/>
        <v>-1.5297699000000007</v>
      </c>
      <c r="P47" s="6">
        <f>'CL &amp; Data'!N259</f>
        <v>-10.830472</v>
      </c>
      <c r="Q47" s="8"/>
      <c r="R47" s="6">
        <f>'CL &amp; Data'!M365</f>
        <v>-11.277786000000001</v>
      </c>
      <c r="S47" s="13">
        <f t="shared" si="3"/>
        <v>-1.7794330000000009</v>
      </c>
      <c r="T47" s="6">
        <f>'CL &amp; Data'!N365</f>
        <v>-8.5881824000000009</v>
      </c>
      <c r="U47" s="8"/>
      <c r="V47" s="80">
        <f>'CL &amp; Data'!B365/1000000000</f>
        <v>2.6456</v>
      </c>
    </row>
    <row r="48" spans="2:22" x14ac:dyDescent="0.25">
      <c r="B48" s="6">
        <f>'CL &amp; Data'!B260/1000000000</f>
        <v>2.7054999999999998</v>
      </c>
      <c r="C48" s="8"/>
      <c r="D48" s="6">
        <f>'CL &amp; Data'!C260</f>
        <v>-8.9923772999999994</v>
      </c>
      <c r="E48" s="13">
        <f t="shared" si="0"/>
        <v>-1.613005199999999</v>
      </c>
      <c r="F48" s="6">
        <f>'CL &amp; Data'!D260</f>
        <v>-9.9939126999999992</v>
      </c>
      <c r="G48" s="8"/>
      <c r="H48" s="6">
        <f>'CL &amp; Data'!C366</f>
        <v>-12.029484</v>
      </c>
      <c r="I48" s="13">
        <f t="shared" si="1"/>
        <v>-1.5181939999999994</v>
      </c>
      <c r="J48" s="6">
        <f>'CL &amp; Data'!D366</f>
        <v>-10.891463999999999</v>
      </c>
      <c r="L48" s="6">
        <f>'CL &amp; Data'!L260/1000000000</f>
        <v>2.7054999999999998</v>
      </c>
      <c r="M48" s="8"/>
      <c r="N48" s="6">
        <f>'CL &amp; Data'!M260</f>
        <v>-9.3869895999999997</v>
      </c>
      <c r="O48" s="13">
        <f t="shared" si="2"/>
        <v>-1.6738118999999996</v>
      </c>
      <c r="P48" s="6">
        <f>'CL &amp; Data'!N260</f>
        <v>-10.301468</v>
      </c>
      <c r="Q48" s="8"/>
      <c r="R48" s="6">
        <f>'CL &amp; Data'!M366</f>
        <v>-11.493649</v>
      </c>
      <c r="S48" s="13">
        <f t="shared" si="3"/>
        <v>-1.9952959999999997</v>
      </c>
      <c r="T48" s="6">
        <f>'CL &amp; Data'!N366</f>
        <v>-8.2591123999999994</v>
      </c>
      <c r="U48" s="8"/>
      <c r="V48" s="80">
        <f>'CL &amp; Data'!B366/1000000000</f>
        <v>2.7054999999999998</v>
      </c>
    </row>
    <row r="49" spans="2:22" x14ac:dyDescent="0.25">
      <c r="B49" s="6">
        <f>'CL &amp; Data'!B261/1000000000</f>
        <v>2.7654000000000001</v>
      </c>
      <c r="C49" s="8"/>
      <c r="D49" s="6">
        <f>'CL &amp; Data'!C261</f>
        <v>-9.1842260000000007</v>
      </c>
      <c r="E49" s="13">
        <f t="shared" si="0"/>
        <v>-1.8048539000000003</v>
      </c>
      <c r="F49" s="6">
        <f>'CL &amp; Data'!D261</f>
        <v>-9.4506616999999995</v>
      </c>
      <c r="G49" s="8"/>
      <c r="H49" s="6">
        <f>'CL &amp; Data'!C367</f>
        <v>-12.157088999999999</v>
      </c>
      <c r="I49" s="13">
        <f t="shared" si="1"/>
        <v>-1.6457989999999985</v>
      </c>
      <c r="J49" s="6">
        <f>'CL &amp; Data'!D367</f>
        <v>-10.500507000000001</v>
      </c>
      <c r="L49" s="6">
        <f>'CL &amp; Data'!L261/1000000000</f>
        <v>2.7654000000000001</v>
      </c>
      <c r="M49" s="8"/>
      <c r="N49" s="6">
        <f>'CL &amp; Data'!M261</f>
        <v>-9.5184449999999998</v>
      </c>
      <c r="O49" s="13">
        <f t="shared" si="2"/>
        <v>-1.8052672999999997</v>
      </c>
      <c r="P49" s="6">
        <f>'CL &amp; Data'!N261</f>
        <v>-9.7028675</v>
      </c>
      <c r="Q49" s="8"/>
      <c r="R49" s="6">
        <f>'CL &amp; Data'!M367</f>
        <v>-11.687003000000001</v>
      </c>
      <c r="S49" s="13">
        <f t="shared" si="3"/>
        <v>-2.1886500000000009</v>
      </c>
      <c r="T49" s="6">
        <f>'CL &amp; Data'!N367</f>
        <v>-7.8496155999999999</v>
      </c>
      <c r="U49" s="8"/>
      <c r="V49" s="80">
        <f>'CL &amp; Data'!B367/1000000000</f>
        <v>2.7654000000000001</v>
      </c>
    </row>
    <row r="50" spans="2:22" x14ac:dyDescent="0.25">
      <c r="B50" s="6">
        <f>'CL &amp; Data'!B262/1000000000</f>
        <v>2.8252999999999999</v>
      </c>
      <c r="C50" s="8"/>
      <c r="D50" s="6">
        <f>'CL &amp; Data'!C262</f>
        <v>-9.3763094000000002</v>
      </c>
      <c r="E50" s="13">
        <f t="shared" si="0"/>
        <v>-1.9969372999999999</v>
      </c>
      <c r="F50" s="6">
        <f>'CL &amp; Data'!D262</f>
        <v>-8.9737206</v>
      </c>
      <c r="G50" s="8"/>
      <c r="H50" s="6">
        <f>'CL &amp; Data'!C368</f>
        <v>-12.327693999999999</v>
      </c>
      <c r="I50" s="13">
        <f t="shared" si="1"/>
        <v>-1.8164039999999986</v>
      </c>
      <c r="J50" s="6">
        <f>'CL &amp; Data'!D368</f>
        <v>-9.9187565000000006</v>
      </c>
      <c r="L50" s="6">
        <f>'CL &amp; Data'!L262/1000000000</f>
        <v>2.8252999999999999</v>
      </c>
      <c r="M50" s="8"/>
      <c r="N50" s="6">
        <f>'CL &amp; Data'!M262</f>
        <v>-9.6791190999999994</v>
      </c>
      <c r="O50" s="13">
        <f t="shared" si="2"/>
        <v>-1.9659413999999993</v>
      </c>
      <c r="P50" s="6">
        <f>'CL &amp; Data'!N262</f>
        <v>-9.2004804999999994</v>
      </c>
      <c r="Q50" s="8"/>
      <c r="R50" s="6">
        <f>'CL &amp; Data'!M368</f>
        <v>-11.905282</v>
      </c>
      <c r="S50" s="13">
        <f t="shared" si="3"/>
        <v>-2.4069289999999999</v>
      </c>
      <c r="T50" s="6">
        <f>'CL &amp; Data'!N368</f>
        <v>-7.4573239999999998</v>
      </c>
      <c r="U50" s="8"/>
      <c r="V50" s="80">
        <f>'CL &amp; Data'!B368/1000000000</f>
        <v>2.8252999999999999</v>
      </c>
    </row>
    <row r="51" spans="2:22" x14ac:dyDescent="0.25">
      <c r="B51" s="6">
        <f>'CL &amp; Data'!B263/1000000000</f>
        <v>2.8852000000000002</v>
      </c>
      <c r="C51" s="8"/>
      <c r="D51" s="6">
        <f>'CL &amp; Data'!C263</f>
        <v>-9.6198893000000005</v>
      </c>
      <c r="E51" s="13">
        <f t="shared" si="0"/>
        <v>-2.2405172000000002</v>
      </c>
      <c r="F51" s="6">
        <f>'CL &amp; Data'!D263</f>
        <v>-8.5991534999999999</v>
      </c>
      <c r="G51" s="8"/>
      <c r="H51" s="6">
        <f>'CL &amp; Data'!C369</f>
        <v>-12.484272000000001</v>
      </c>
      <c r="I51" s="13">
        <f t="shared" si="1"/>
        <v>-1.972982</v>
      </c>
      <c r="J51" s="6">
        <f>'CL &amp; Data'!D369</f>
        <v>-9.2385044000000001</v>
      </c>
      <c r="L51" s="6">
        <f>'CL &amp; Data'!L263/1000000000</f>
        <v>2.8852000000000002</v>
      </c>
      <c r="M51" s="8"/>
      <c r="N51" s="6">
        <f>'CL &amp; Data'!M263</f>
        <v>-9.8775454000000007</v>
      </c>
      <c r="O51" s="13">
        <f t="shared" si="2"/>
        <v>-2.1643677000000006</v>
      </c>
      <c r="P51" s="6">
        <f>'CL &amp; Data'!N263</f>
        <v>-8.7565536000000002</v>
      </c>
      <c r="Q51" s="8"/>
      <c r="R51" s="6">
        <f>'CL &amp; Data'!M369</f>
        <v>-12.103687000000001</v>
      </c>
      <c r="S51" s="13">
        <f t="shared" si="3"/>
        <v>-2.6053340000000009</v>
      </c>
      <c r="T51" s="6">
        <f>'CL &amp; Data'!N369</f>
        <v>-7.1845717000000002</v>
      </c>
      <c r="U51" s="8"/>
      <c r="V51" s="80">
        <f>'CL &amp; Data'!B369/1000000000</f>
        <v>2.8852000000000002</v>
      </c>
    </row>
    <row r="52" spans="2:22" x14ac:dyDescent="0.25">
      <c r="B52" s="6">
        <f>'CL &amp; Data'!B264/1000000000</f>
        <v>2.9451000000000001</v>
      </c>
      <c r="C52" s="8"/>
      <c r="D52" s="6">
        <f>'CL &amp; Data'!C264</f>
        <v>-9.8627509999999994</v>
      </c>
      <c r="E52" s="13">
        <f t="shared" si="0"/>
        <v>-2.4833788999999991</v>
      </c>
      <c r="F52" s="6">
        <f>'CL &amp; Data'!D264</f>
        <v>-8.1390533000000005</v>
      </c>
      <c r="G52" s="8"/>
      <c r="H52" s="6">
        <f>'CL &amp; Data'!C370</f>
        <v>-12.685273</v>
      </c>
      <c r="I52" s="13">
        <f t="shared" si="1"/>
        <v>-2.1739829999999998</v>
      </c>
      <c r="J52" s="6">
        <f>'CL &amp; Data'!D370</f>
        <v>-8.7465525</v>
      </c>
      <c r="L52" s="6">
        <f>'CL &amp; Data'!L264/1000000000</f>
        <v>2.9451000000000001</v>
      </c>
      <c r="M52" s="8"/>
      <c r="N52" s="6">
        <f>'CL &amp; Data'!M264</f>
        <v>-10.093627</v>
      </c>
      <c r="O52" s="13">
        <f t="shared" si="2"/>
        <v>-2.3804492999999995</v>
      </c>
      <c r="P52" s="6">
        <f>'CL &amp; Data'!N264</f>
        <v>-8.2888631999999998</v>
      </c>
      <c r="Q52" s="8"/>
      <c r="R52" s="6">
        <f>'CL &amp; Data'!M370</f>
        <v>-12.345587</v>
      </c>
      <c r="S52" s="13">
        <f t="shared" si="3"/>
        <v>-2.8472340000000003</v>
      </c>
      <c r="T52" s="6">
        <f>'CL &amp; Data'!N370</f>
        <v>-6.9441022999999999</v>
      </c>
      <c r="U52" s="8"/>
      <c r="V52" s="80">
        <f>'CL &amp; Data'!B370/1000000000</f>
        <v>2.9451000000000001</v>
      </c>
    </row>
    <row r="53" spans="2:22" x14ac:dyDescent="0.25">
      <c r="B53" s="6">
        <f>'CL &amp; Data'!B265/1000000000</f>
        <v>3.0049999999999999</v>
      </c>
      <c r="C53" s="8"/>
      <c r="D53" s="6">
        <f>'CL &amp; Data'!C265</f>
        <v>-10.084327999999999</v>
      </c>
      <c r="E53" s="13">
        <f t="shared" si="0"/>
        <v>-2.704955899999999</v>
      </c>
      <c r="F53" s="6">
        <f>'CL &amp; Data'!D265</f>
        <v>-7.6911906999999999</v>
      </c>
      <c r="G53" s="8"/>
      <c r="H53" s="6">
        <f>'CL &amp; Data'!C371</f>
        <v>-12.923294</v>
      </c>
      <c r="I53" s="13">
        <f t="shared" si="1"/>
        <v>-2.4120039999999996</v>
      </c>
      <c r="J53" s="6">
        <f>'CL &amp; Data'!D371</f>
        <v>-8.3078470000000006</v>
      </c>
      <c r="L53" s="6">
        <f>'CL &amp; Data'!L265/1000000000</f>
        <v>3.0049999999999999</v>
      </c>
      <c r="M53" s="8"/>
      <c r="N53" s="6">
        <f>'CL &amp; Data'!M265</f>
        <v>-10.304781999999999</v>
      </c>
      <c r="O53" s="13">
        <f t="shared" si="2"/>
        <v>-2.5916042999999993</v>
      </c>
      <c r="P53" s="6">
        <f>'CL &amp; Data'!N265</f>
        <v>-7.8247323</v>
      </c>
      <c r="Q53" s="8"/>
      <c r="R53" s="6">
        <f>'CL &amp; Data'!M371</f>
        <v>-12.573561</v>
      </c>
      <c r="S53" s="13">
        <f t="shared" si="3"/>
        <v>-3.0752079999999999</v>
      </c>
      <c r="T53" s="6">
        <f>'CL &amp; Data'!N371</f>
        <v>-6.6470089000000003</v>
      </c>
      <c r="U53" s="8"/>
      <c r="V53" s="80">
        <f>'CL &amp; Data'!B371/1000000000</f>
        <v>3.0049999999999999</v>
      </c>
    </row>
    <row r="54" spans="2:22" x14ac:dyDescent="0.25">
      <c r="B54" s="6">
        <f>'CL &amp; Data'!B266/1000000000</f>
        <v>3.0649000000000002</v>
      </c>
      <c r="D54" s="6">
        <f>'CL &amp; Data'!C266</f>
        <v>-10.294209</v>
      </c>
      <c r="E54" s="13">
        <f t="shared" si="0"/>
        <v>-2.9148369000000001</v>
      </c>
      <c r="F54" s="6">
        <f>'CL &amp; Data'!D266</f>
        <v>-7.2741666</v>
      </c>
      <c r="H54" s="6">
        <f>'CL &amp; Data'!C372</f>
        <v>-13.165483999999999</v>
      </c>
      <c r="I54" s="13">
        <f t="shared" si="1"/>
        <v>-2.6541939999999986</v>
      </c>
      <c r="J54" s="6">
        <f>'CL &amp; Data'!D372</f>
        <v>-7.7647060999999997</v>
      </c>
      <c r="L54" s="6">
        <f>'CL &amp; Data'!L266/1000000000</f>
        <v>3.0649000000000002</v>
      </c>
      <c r="N54" s="6">
        <f>'CL &amp; Data'!M266</f>
        <v>-10.553962</v>
      </c>
      <c r="O54" s="13">
        <f t="shared" si="2"/>
        <v>-2.8407843000000002</v>
      </c>
      <c r="P54" s="6">
        <f>'CL &amp; Data'!N266</f>
        <v>-7.4181027000000004</v>
      </c>
      <c r="R54" s="6">
        <f>'CL &amp; Data'!M372</f>
        <v>-12.822514999999999</v>
      </c>
      <c r="S54" s="13">
        <f t="shared" si="3"/>
        <v>-3.3241619999999994</v>
      </c>
      <c r="T54" s="6">
        <f>'CL &amp; Data'!N372</f>
        <v>-6.3612118000000004</v>
      </c>
      <c r="V54" s="80">
        <f>'CL &amp; Data'!B372/1000000000</f>
        <v>3.0649000000000002</v>
      </c>
    </row>
    <row r="55" spans="2:22" x14ac:dyDescent="0.25">
      <c r="B55" s="6">
        <f>'CL &amp; Data'!B267/1000000000</f>
        <v>3.1248</v>
      </c>
      <c r="D55" s="6">
        <f>'CL &amp; Data'!C267</f>
        <v>-10.591953</v>
      </c>
      <c r="E55" s="13">
        <f t="shared" si="0"/>
        <v>-3.2125808999999999</v>
      </c>
      <c r="F55" s="6">
        <f>'CL &amp; Data'!D267</f>
        <v>-6.9461450999999999</v>
      </c>
      <c r="H55" s="6">
        <f>'CL &amp; Data'!C373</f>
        <v>-13.428191</v>
      </c>
      <c r="I55" s="13">
        <f t="shared" si="1"/>
        <v>-2.9169009999999993</v>
      </c>
      <c r="J55" s="6">
        <f>'CL &amp; Data'!D373</f>
        <v>-7.2479681999999999</v>
      </c>
      <c r="L55" s="6">
        <f>'CL &amp; Data'!L267/1000000000</f>
        <v>3.1248</v>
      </c>
      <c r="N55" s="6">
        <f>'CL &amp; Data'!M267</f>
        <v>-10.856935</v>
      </c>
      <c r="O55" s="13">
        <f t="shared" si="2"/>
        <v>-3.1437572999999999</v>
      </c>
      <c r="P55" s="6">
        <f>'CL &amp; Data'!N267</f>
        <v>-7.0456257000000004</v>
      </c>
      <c r="R55" s="6">
        <f>'CL &amp; Data'!M373</f>
        <v>-13.10252</v>
      </c>
      <c r="S55" s="13">
        <f t="shared" si="3"/>
        <v>-3.6041670000000003</v>
      </c>
      <c r="T55" s="6">
        <f>'CL &amp; Data'!N373</f>
        <v>-6.1333289000000004</v>
      </c>
      <c r="V55" s="80">
        <f>'CL &amp; Data'!B373/1000000000</f>
        <v>3.1248</v>
      </c>
    </row>
    <row r="56" spans="2:22" x14ac:dyDescent="0.25">
      <c r="B56" s="6">
        <f>'CL &amp; Data'!B268/1000000000</f>
        <v>3.1846999999999999</v>
      </c>
      <c r="D56" s="6">
        <f>'CL &amp; Data'!C268</f>
        <v>-10.922000000000001</v>
      </c>
      <c r="E56" s="13">
        <f t="shared" si="0"/>
        <v>-3.5426279000000003</v>
      </c>
      <c r="F56" s="6">
        <f>'CL &amp; Data'!D268</f>
        <v>-6.6034759999999997</v>
      </c>
      <c r="H56" s="6">
        <f>'CL &amp; Data'!C374</f>
        <v>-13.738371000000001</v>
      </c>
      <c r="I56" s="13">
        <f t="shared" si="1"/>
        <v>-3.2270810000000001</v>
      </c>
      <c r="J56" s="6">
        <f>'CL &amp; Data'!D374</f>
        <v>-6.8520783999999999</v>
      </c>
      <c r="L56" s="6">
        <f>'CL &amp; Data'!L268/1000000000</f>
        <v>3.1846999999999999</v>
      </c>
      <c r="N56" s="6">
        <f>'CL &amp; Data'!M268</f>
        <v>-11.213326</v>
      </c>
      <c r="O56" s="13">
        <f t="shared" si="2"/>
        <v>-3.5001483000000002</v>
      </c>
      <c r="P56" s="6">
        <f>'CL &amp; Data'!N268</f>
        <v>-6.6587582000000003</v>
      </c>
      <c r="R56" s="6">
        <f>'CL &amp; Data'!M374</f>
        <v>-13.420688999999999</v>
      </c>
      <c r="S56" s="13">
        <f t="shared" si="3"/>
        <v>-3.9223359999999996</v>
      </c>
      <c r="T56" s="6">
        <f>'CL &amp; Data'!N374</f>
        <v>-5.8965582999999997</v>
      </c>
      <c r="V56" s="80">
        <f>'CL &amp; Data'!B374/1000000000</f>
        <v>3.1846999999999999</v>
      </c>
    </row>
    <row r="57" spans="2:22" x14ac:dyDescent="0.25">
      <c r="B57" s="6">
        <f>'CL &amp; Data'!B269/1000000000</f>
        <v>3.2446000000000002</v>
      </c>
      <c r="D57" s="6">
        <f>'CL &amp; Data'!C269</f>
        <v>-11.239523</v>
      </c>
      <c r="E57" s="13">
        <f t="shared" si="0"/>
        <v>-3.8601508999999998</v>
      </c>
      <c r="F57" s="6">
        <f>'CL &amp; Data'!D269</f>
        <v>-6.2494687999999998</v>
      </c>
      <c r="H57" s="6">
        <f>'CL &amp; Data'!C375</f>
        <v>-14.082922</v>
      </c>
      <c r="I57" s="13">
        <f t="shared" si="1"/>
        <v>-3.5716319999999993</v>
      </c>
      <c r="J57" s="6">
        <f>'CL &amp; Data'!D375</f>
        <v>-6.5174165000000004</v>
      </c>
      <c r="L57" s="6">
        <f>'CL &amp; Data'!L269/1000000000</f>
        <v>3.2446000000000002</v>
      </c>
      <c r="N57" s="6">
        <f>'CL &amp; Data'!M269</f>
        <v>-11.571925</v>
      </c>
      <c r="O57" s="13">
        <f t="shared" si="2"/>
        <v>-3.8587473000000001</v>
      </c>
      <c r="P57" s="6">
        <f>'CL &amp; Data'!N269</f>
        <v>-6.2716012000000001</v>
      </c>
      <c r="R57" s="6">
        <f>'CL &amp; Data'!M375</f>
        <v>-13.723119000000001</v>
      </c>
      <c r="S57" s="13">
        <f t="shared" si="3"/>
        <v>-4.2247660000000007</v>
      </c>
      <c r="T57" s="6">
        <f>'CL &amp; Data'!N375</f>
        <v>-5.6458763999999997</v>
      </c>
      <c r="V57" s="80">
        <f>'CL &amp; Data'!B375/1000000000</f>
        <v>3.2446000000000002</v>
      </c>
    </row>
    <row r="58" spans="2:22" x14ac:dyDescent="0.25">
      <c r="B58" s="6">
        <f>'CL &amp; Data'!B270/1000000000</f>
        <v>3.3045</v>
      </c>
      <c r="D58" s="6">
        <f>'CL &amp; Data'!C270</f>
        <v>-11.560980000000001</v>
      </c>
      <c r="E58" s="13">
        <f t="shared" si="0"/>
        <v>-4.1816079000000004</v>
      </c>
      <c r="F58" s="6">
        <f>'CL &amp; Data'!D270</f>
        <v>-5.9179839999999997</v>
      </c>
      <c r="H58" s="6">
        <f>'CL &amp; Data'!C376</f>
        <v>-14.400180000000001</v>
      </c>
      <c r="I58" s="13">
        <f t="shared" si="1"/>
        <v>-3.88889</v>
      </c>
      <c r="J58" s="6">
        <f>'CL &amp; Data'!D376</f>
        <v>-6.1203804000000002</v>
      </c>
      <c r="L58" s="6">
        <f>'CL &amp; Data'!L270/1000000000</f>
        <v>3.3045</v>
      </c>
      <c r="N58" s="6">
        <f>'CL &amp; Data'!M270</f>
        <v>-11.954966000000001</v>
      </c>
      <c r="O58" s="13">
        <f t="shared" si="2"/>
        <v>-4.2417883000000005</v>
      </c>
      <c r="P58" s="6">
        <f>'CL &amp; Data'!N270</f>
        <v>-5.9244665999999997</v>
      </c>
      <c r="R58" s="6">
        <f>'CL &amp; Data'!M376</f>
        <v>-14.067728000000001</v>
      </c>
      <c r="S58" s="13">
        <f t="shared" si="3"/>
        <v>-4.5693750000000009</v>
      </c>
      <c r="T58" s="6">
        <f>'CL &amp; Data'!N376</f>
        <v>-5.4077463000000003</v>
      </c>
      <c r="V58" s="80">
        <f>'CL &amp; Data'!B376/1000000000</f>
        <v>3.3045</v>
      </c>
    </row>
    <row r="59" spans="2:22" x14ac:dyDescent="0.25">
      <c r="B59" s="6">
        <f>'CL &amp; Data'!B271/1000000000</f>
        <v>3.3643999999999998</v>
      </c>
      <c r="D59" s="6">
        <f>'CL &amp; Data'!C271</f>
        <v>-11.924903</v>
      </c>
      <c r="E59" s="13">
        <f t="shared" si="0"/>
        <v>-4.5455309000000002</v>
      </c>
      <c r="F59" s="6">
        <f>'CL &amp; Data'!D271</f>
        <v>-5.6260591</v>
      </c>
      <c r="H59" s="6">
        <f>'CL &amp; Data'!C377</f>
        <v>-14.742038000000001</v>
      </c>
      <c r="I59" s="13">
        <f t="shared" si="1"/>
        <v>-4.2307480000000002</v>
      </c>
      <c r="J59" s="6">
        <f>'CL &amp; Data'!D377</f>
        <v>-5.751862</v>
      </c>
      <c r="L59" s="6">
        <f>'CL &amp; Data'!L271/1000000000</f>
        <v>3.3643999999999998</v>
      </c>
      <c r="N59" s="6">
        <f>'CL &amp; Data'!M271</f>
        <v>-12.374796</v>
      </c>
      <c r="O59" s="13">
        <f t="shared" si="2"/>
        <v>-4.6616182999999998</v>
      </c>
      <c r="P59" s="6">
        <f>'CL &amp; Data'!N271</f>
        <v>-5.6092772000000002</v>
      </c>
      <c r="R59" s="6">
        <f>'CL &amp; Data'!M377</f>
        <v>-14.41807</v>
      </c>
      <c r="S59" s="13">
        <f t="shared" si="3"/>
        <v>-4.9197170000000003</v>
      </c>
      <c r="T59" s="6">
        <f>'CL &amp; Data'!N377</f>
        <v>-5.1975179000000002</v>
      </c>
      <c r="V59" s="80">
        <f>'CL &amp; Data'!B377/1000000000</f>
        <v>3.3643999999999998</v>
      </c>
    </row>
    <row r="60" spans="2:22" x14ac:dyDescent="0.25">
      <c r="B60" s="6">
        <f>'CL &amp; Data'!B272/1000000000</f>
        <v>3.4243000000000001</v>
      </c>
      <c r="D60" s="6">
        <f>'CL &amp; Data'!C272</f>
        <v>-12.346716000000001</v>
      </c>
      <c r="E60" s="13">
        <f t="shared" si="0"/>
        <v>-4.9673439000000004</v>
      </c>
      <c r="F60" s="6">
        <f>'CL &amp; Data'!D272</f>
        <v>-5.3548584000000004</v>
      </c>
      <c r="H60" s="6">
        <f>'CL &amp; Data'!C378</f>
        <v>-15.144156000000001</v>
      </c>
      <c r="I60" s="13">
        <f t="shared" si="1"/>
        <v>-4.6328659999999999</v>
      </c>
      <c r="J60" s="6">
        <f>'CL &amp; Data'!D378</f>
        <v>-5.4468931999999999</v>
      </c>
      <c r="L60" s="6">
        <f>'CL &amp; Data'!L272/1000000000</f>
        <v>3.4243000000000001</v>
      </c>
      <c r="N60" s="6">
        <f>'CL &amp; Data'!M272</f>
        <v>-12.802835</v>
      </c>
      <c r="O60" s="13">
        <f t="shared" si="2"/>
        <v>-5.0896572999999998</v>
      </c>
      <c r="P60" s="6">
        <f>'CL &amp; Data'!N272</f>
        <v>-5.3092021999999996</v>
      </c>
      <c r="R60" s="6">
        <f>'CL &amp; Data'!M378</f>
        <v>-14.810883</v>
      </c>
      <c r="S60" s="13">
        <f t="shared" si="3"/>
        <v>-5.3125300000000006</v>
      </c>
      <c r="T60" s="6">
        <f>'CL &amp; Data'!N378</f>
        <v>-4.9889779000000001</v>
      </c>
      <c r="V60" s="80">
        <f>'CL &amp; Data'!B378/1000000000</f>
        <v>3.4243000000000001</v>
      </c>
    </row>
    <row r="61" spans="2:22" x14ac:dyDescent="0.25">
      <c r="B61" s="6">
        <f>'CL &amp; Data'!B273/1000000000</f>
        <v>3.4842</v>
      </c>
      <c r="D61" s="6">
        <f>'CL &amp; Data'!C273</f>
        <v>-12.763624999999999</v>
      </c>
      <c r="E61" s="13">
        <f t="shared" si="0"/>
        <v>-5.384252899999999</v>
      </c>
      <c r="F61" s="6">
        <f>'CL &amp; Data'!D273</f>
        <v>-5.0794449000000004</v>
      </c>
      <c r="H61" s="6">
        <f>'CL &amp; Data'!C379</f>
        <v>-15.589563999999999</v>
      </c>
      <c r="I61" s="13">
        <f t="shared" si="1"/>
        <v>-5.0782739999999986</v>
      </c>
      <c r="J61" s="6">
        <f>'CL &amp; Data'!D379</f>
        <v>-5.1663798999999999</v>
      </c>
      <c r="L61" s="6">
        <f>'CL &amp; Data'!L273/1000000000</f>
        <v>3.4842</v>
      </c>
      <c r="N61" s="6">
        <f>'CL &amp; Data'!M273</f>
        <v>-13.278193</v>
      </c>
      <c r="O61" s="13">
        <f t="shared" si="2"/>
        <v>-5.5650152999999998</v>
      </c>
      <c r="P61" s="6">
        <f>'CL &amp; Data'!N273</f>
        <v>-5.0197991999999996</v>
      </c>
      <c r="R61" s="6">
        <f>'CL &amp; Data'!M379</f>
        <v>-15.182719000000001</v>
      </c>
      <c r="S61" s="13">
        <f t="shared" si="3"/>
        <v>-5.6843660000000007</v>
      </c>
      <c r="T61" s="6">
        <f>'CL &amp; Data'!N379</f>
        <v>-4.7749758</v>
      </c>
      <c r="V61" s="80">
        <f>'CL &amp; Data'!B379/1000000000</f>
        <v>3.4842</v>
      </c>
    </row>
    <row r="62" spans="2:22" x14ac:dyDescent="0.25">
      <c r="B62" s="6">
        <f>'CL &amp; Data'!B274/1000000000</f>
        <v>3.5440999999999998</v>
      </c>
      <c r="D62" s="6">
        <f>'CL &amp; Data'!C274</f>
        <v>-13.177453</v>
      </c>
      <c r="E62" s="13">
        <f t="shared" si="0"/>
        <v>-5.7980808999999995</v>
      </c>
      <c r="F62" s="6">
        <f>'CL &amp; Data'!D274</f>
        <v>-4.8395739000000004</v>
      </c>
      <c r="H62" s="6">
        <f>'CL &amp; Data'!C380</f>
        <v>-16.046453</v>
      </c>
      <c r="I62" s="13">
        <f t="shared" si="1"/>
        <v>-5.5351629999999989</v>
      </c>
      <c r="J62" s="6">
        <f>'CL &amp; Data'!D380</f>
        <v>-4.8649931000000004</v>
      </c>
      <c r="L62" s="6">
        <f>'CL &amp; Data'!L274/1000000000</f>
        <v>3.5440999999999998</v>
      </c>
      <c r="N62" s="6">
        <f>'CL &amp; Data'!M274</f>
        <v>-13.76891</v>
      </c>
      <c r="O62" s="13">
        <f t="shared" si="2"/>
        <v>-6.0557322999999998</v>
      </c>
      <c r="P62" s="6">
        <f>'CL &amp; Data'!N274</f>
        <v>-4.7656144999999999</v>
      </c>
      <c r="R62" s="6">
        <f>'CL &amp; Data'!M380</f>
        <v>-15.614538</v>
      </c>
      <c r="S62" s="13">
        <f t="shared" si="3"/>
        <v>-6.1161849999999998</v>
      </c>
      <c r="T62" s="6">
        <f>'CL &amp; Data'!N380</f>
        <v>-4.5977211000000002</v>
      </c>
      <c r="V62" s="80">
        <f>'CL &amp; Data'!B380/1000000000</f>
        <v>3.5440999999999998</v>
      </c>
    </row>
    <row r="63" spans="2:22" x14ac:dyDescent="0.25">
      <c r="B63" s="6">
        <f>'CL &amp; Data'!B275/1000000000</f>
        <v>3.6040000000000001</v>
      </c>
      <c r="D63" s="6">
        <f>'CL &amp; Data'!C275</f>
        <v>-13.626067000000001</v>
      </c>
      <c r="E63" s="13">
        <f t="shared" si="0"/>
        <v>-6.2466949000000005</v>
      </c>
      <c r="F63" s="6">
        <f>'CL &amp; Data'!D275</f>
        <v>-4.6179895000000002</v>
      </c>
      <c r="H63" s="6">
        <f>'CL &amp; Data'!C381</f>
        <v>-16.512533000000001</v>
      </c>
      <c r="I63" s="13">
        <f t="shared" si="1"/>
        <v>-6.0012430000000005</v>
      </c>
      <c r="J63" s="6">
        <f>'CL &amp; Data'!D381</f>
        <v>-4.5865326</v>
      </c>
      <c r="L63" s="6">
        <f>'CL &amp; Data'!L275/1000000000</f>
        <v>3.6040000000000001</v>
      </c>
      <c r="N63" s="6">
        <f>'CL &amp; Data'!M275</f>
        <v>-14.305697</v>
      </c>
      <c r="O63" s="13">
        <f t="shared" si="2"/>
        <v>-6.5925193000000002</v>
      </c>
      <c r="P63" s="6">
        <f>'CL &amp; Data'!N275</f>
        <v>-4.5338535000000002</v>
      </c>
      <c r="R63" s="6">
        <f>'CL &amp; Data'!M381</f>
        <v>-16.039999000000002</v>
      </c>
      <c r="S63" s="13">
        <f t="shared" si="3"/>
        <v>-6.5416460000000018</v>
      </c>
      <c r="T63" s="6">
        <f>'CL &amp; Data'!N381</f>
        <v>-4.4210891999999999</v>
      </c>
      <c r="V63" s="80">
        <f>'CL &amp; Data'!B381/1000000000</f>
        <v>3.6040000000000001</v>
      </c>
    </row>
    <row r="64" spans="2:22" x14ac:dyDescent="0.25">
      <c r="B64" s="6">
        <f>'CL &amp; Data'!B276/1000000000</f>
        <v>3.6638999999999999</v>
      </c>
      <c r="D64" s="6">
        <f>'CL &amp; Data'!C276</f>
        <v>-14.115308000000001</v>
      </c>
      <c r="E64" s="13">
        <f t="shared" si="0"/>
        <v>-6.7359359000000003</v>
      </c>
      <c r="F64" s="6">
        <f>'CL &amp; Data'!D276</f>
        <v>-4.4110022000000004</v>
      </c>
      <c r="H64" s="6">
        <f>'CL &amp; Data'!C382</f>
        <v>-17.064941000000001</v>
      </c>
      <c r="I64" s="13">
        <f t="shared" si="1"/>
        <v>-6.5536510000000003</v>
      </c>
      <c r="J64" s="6">
        <f>'CL &amp; Data'!D382</f>
        <v>-4.3564334000000002</v>
      </c>
      <c r="L64" s="6">
        <f>'CL &amp; Data'!L276/1000000000</f>
        <v>3.6638999999999999</v>
      </c>
      <c r="N64" s="6">
        <f>'CL &amp; Data'!M276</f>
        <v>-14.825194</v>
      </c>
      <c r="O64" s="13">
        <f t="shared" si="2"/>
        <v>-7.1120162999999996</v>
      </c>
      <c r="P64" s="6">
        <f>'CL &amp; Data'!N276</f>
        <v>-4.3219747999999996</v>
      </c>
      <c r="R64" s="6">
        <f>'CL &amp; Data'!M382</f>
        <v>-16.493437</v>
      </c>
      <c r="S64" s="13">
        <f t="shared" si="3"/>
        <v>-6.9950840000000003</v>
      </c>
      <c r="T64" s="6">
        <f>'CL &amp; Data'!N382</f>
        <v>-4.2569952000000004</v>
      </c>
      <c r="V64" s="80">
        <f>'CL &amp; Data'!B382/1000000000</f>
        <v>3.6638999999999999</v>
      </c>
    </row>
    <row r="65" spans="2:22" x14ac:dyDescent="0.25">
      <c r="B65" s="6">
        <f>'CL &amp; Data'!B277/1000000000</f>
        <v>3.7238000000000002</v>
      </c>
      <c r="D65" s="6">
        <f>'CL &amp; Data'!C277</f>
        <v>-14.615748999999999</v>
      </c>
      <c r="E65" s="13">
        <f t="shared" si="0"/>
        <v>-7.2363768999999989</v>
      </c>
      <c r="F65" s="6">
        <f>'CL &amp; Data'!D277</f>
        <v>-4.1995053000000002</v>
      </c>
      <c r="H65" s="6">
        <f>'CL &amp; Data'!C383</f>
        <v>-17.615159999999999</v>
      </c>
      <c r="I65" s="13">
        <f t="shared" si="1"/>
        <v>-7.1038699999999988</v>
      </c>
      <c r="J65" s="6">
        <f>'CL &amp; Data'!D383</f>
        <v>-4.1347012999999997</v>
      </c>
      <c r="L65" s="6">
        <f>'CL &amp; Data'!L277/1000000000</f>
        <v>3.7238000000000002</v>
      </c>
      <c r="N65" s="6">
        <f>'CL &amp; Data'!M277</f>
        <v>-15.31283</v>
      </c>
      <c r="O65" s="13">
        <f t="shared" si="2"/>
        <v>-7.5996522999999998</v>
      </c>
      <c r="P65" s="6">
        <f>'CL &amp; Data'!N277</f>
        <v>-4.1239394999999996</v>
      </c>
      <c r="R65" s="6">
        <f>'CL &amp; Data'!M383</f>
        <v>-16.951487</v>
      </c>
      <c r="S65" s="13">
        <f t="shared" si="3"/>
        <v>-7.4531340000000004</v>
      </c>
      <c r="T65" s="6">
        <f>'CL &amp; Data'!N383</f>
        <v>-4.0905889999999996</v>
      </c>
      <c r="V65" s="80">
        <f>'CL &amp; Data'!B383/1000000000</f>
        <v>3.7238000000000002</v>
      </c>
    </row>
    <row r="66" spans="2:22" x14ac:dyDescent="0.25">
      <c r="B66" s="6">
        <f>'CL &amp; Data'!B278/1000000000</f>
        <v>3.7837000000000001</v>
      </c>
      <c r="D66" s="6">
        <f>'CL &amp; Data'!C278</f>
        <v>-15.180792</v>
      </c>
      <c r="E66" s="13">
        <f t="shared" si="0"/>
        <v>-7.8014199</v>
      </c>
      <c r="F66" s="6">
        <f>'CL &amp; Data'!D278</f>
        <v>-3.9923837</v>
      </c>
      <c r="H66" s="6">
        <f>'CL &amp; Data'!C384</f>
        <v>-18.213740999999999</v>
      </c>
      <c r="I66" s="13">
        <f t="shared" si="1"/>
        <v>-7.7024509999999982</v>
      </c>
      <c r="J66" s="6">
        <f>'CL &amp; Data'!D384</f>
        <v>-3.929014</v>
      </c>
      <c r="L66" s="6">
        <f>'CL &amp; Data'!L278/1000000000</f>
        <v>3.7837000000000001</v>
      </c>
      <c r="N66" s="6">
        <f>'CL &amp; Data'!M278</f>
        <v>-15.874126</v>
      </c>
      <c r="O66" s="13">
        <f t="shared" si="2"/>
        <v>-8.1609483000000012</v>
      </c>
      <c r="P66" s="6">
        <f>'CL &amp; Data'!N278</f>
        <v>-3.9384999000000001</v>
      </c>
      <c r="R66" s="6">
        <f>'CL &amp; Data'!M384</f>
        <v>-17.466176999999998</v>
      </c>
      <c r="S66" s="13">
        <f t="shared" si="3"/>
        <v>-7.9678239999999985</v>
      </c>
      <c r="T66" s="6">
        <f>'CL &amp; Data'!N384</f>
        <v>-3.9414560999999999</v>
      </c>
      <c r="V66" s="80">
        <f>'CL &amp; Data'!B384/1000000000</f>
        <v>3.7837000000000001</v>
      </c>
    </row>
    <row r="67" spans="2:22" x14ac:dyDescent="0.25">
      <c r="B67" s="6">
        <f>'CL &amp; Data'!B279/1000000000</f>
        <v>3.8435999999999999</v>
      </c>
      <c r="D67" s="6">
        <f>'CL &amp; Data'!C279</f>
        <v>-15.781013</v>
      </c>
      <c r="E67" s="13">
        <f t="shared" si="0"/>
        <v>-8.4016409000000003</v>
      </c>
      <c r="F67" s="6">
        <f>'CL &amp; Data'!D279</f>
        <v>-3.7994132</v>
      </c>
      <c r="H67" s="6">
        <f>'CL &amp; Data'!C385</f>
        <v>-18.812183000000001</v>
      </c>
      <c r="I67" s="13">
        <f t="shared" si="1"/>
        <v>-8.3008930000000003</v>
      </c>
      <c r="J67" s="6">
        <f>'CL &amp; Data'!D385</f>
        <v>-3.7300694000000001</v>
      </c>
      <c r="L67" s="6">
        <f>'CL &amp; Data'!L279/1000000000</f>
        <v>3.8435999999999999</v>
      </c>
      <c r="N67" s="6">
        <f>'CL &amp; Data'!M279</f>
        <v>-16.476140999999998</v>
      </c>
      <c r="O67" s="13">
        <f t="shared" si="2"/>
        <v>-8.7629632999999991</v>
      </c>
      <c r="P67" s="6">
        <f>'CL &amp; Data'!N279</f>
        <v>-3.7693135999999998</v>
      </c>
      <c r="R67" s="6">
        <f>'CL &amp; Data'!M385</f>
        <v>-18.020596000000001</v>
      </c>
      <c r="S67" s="13">
        <f t="shared" si="3"/>
        <v>-8.5222430000000013</v>
      </c>
      <c r="T67" s="6">
        <f>'CL &amp; Data'!N385</f>
        <v>-3.7854334999999999</v>
      </c>
      <c r="V67" s="80">
        <f>'CL &amp; Data'!B385/1000000000</f>
        <v>3.8435999999999999</v>
      </c>
    </row>
    <row r="68" spans="2:22" x14ac:dyDescent="0.25">
      <c r="B68" s="6">
        <f>'CL &amp; Data'!B280/1000000000</f>
        <v>3.9035000000000002</v>
      </c>
      <c r="D68" s="6">
        <f>'CL &amp; Data'!C280</f>
        <v>-16.464659000000001</v>
      </c>
      <c r="E68" s="13">
        <f t="shared" ref="E68:E103" si="4">D68-$D$5</f>
        <v>-9.0852868999999998</v>
      </c>
      <c r="F68" s="6">
        <f>'CL &amp; Data'!D280</f>
        <v>-3.6222273999999999</v>
      </c>
      <c r="H68" s="6">
        <f>'CL &amp; Data'!C386</f>
        <v>-19.482035</v>
      </c>
      <c r="I68" s="13">
        <f t="shared" ref="I68:I101" si="5">H68-$H$3</f>
        <v>-8.9707449999999991</v>
      </c>
      <c r="J68" s="6">
        <f>'CL &amp; Data'!D386</f>
        <v>-3.5618240999999999</v>
      </c>
      <c r="L68" s="6">
        <f>'CL &amp; Data'!L280/1000000000</f>
        <v>3.9035000000000002</v>
      </c>
      <c r="N68" s="6">
        <f>'CL &amp; Data'!M280</f>
        <v>-17.159941</v>
      </c>
      <c r="O68" s="13">
        <f t="shared" ref="O68:O103" si="6">N68-$N$23</f>
        <v>-9.4467633000000006</v>
      </c>
      <c r="P68" s="6">
        <f>'CL &amp; Data'!N280</f>
        <v>-3.6152847000000001</v>
      </c>
      <c r="R68" s="6">
        <f>'CL &amp; Data'!M386</f>
        <v>-18.598282000000001</v>
      </c>
      <c r="S68" s="13">
        <f t="shared" ref="S68:S103" si="7">R68-$R$25</f>
        <v>-9.0999290000000013</v>
      </c>
      <c r="T68" s="6">
        <f>'CL &amp; Data'!N386</f>
        <v>-3.6292125999999998</v>
      </c>
      <c r="V68" s="80">
        <f>'CL &amp; Data'!B386/1000000000</f>
        <v>3.9035000000000002</v>
      </c>
    </row>
    <row r="69" spans="2:22" x14ac:dyDescent="0.25">
      <c r="B69" s="6">
        <f>'CL &amp; Data'!B281/1000000000</f>
        <v>3.9634</v>
      </c>
      <c r="D69" s="6">
        <f>'CL &amp; Data'!C281</f>
        <v>-17.144265999999998</v>
      </c>
      <c r="E69" s="13">
        <f t="shared" si="4"/>
        <v>-9.764893899999997</v>
      </c>
      <c r="F69" s="6">
        <f>'CL &amp; Data'!D281</f>
        <v>-3.4461615000000001</v>
      </c>
      <c r="H69" s="6">
        <f>'CL &amp; Data'!C387</f>
        <v>-20.185842999999998</v>
      </c>
      <c r="I69" s="13">
        <f t="shared" si="5"/>
        <v>-9.6745529999999977</v>
      </c>
      <c r="J69" s="6">
        <f>'CL &amp; Data'!D387</f>
        <v>-3.4029117000000002</v>
      </c>
      <c r="L69" s="6">
        <f>'CL &amp; Data'!L281/1000000000</f>
        <v>3.9634</v>
      </c>
      <c r="N69" s="6">
        <f>'CL &amp; Data'!M281</f>
        <v>-17.736391000000001</v>
      </c>
      <c r="O69" s="13">
        <f t="shared" si="6"/>
        <v>-10.023213300000002</v>
      </c>
      <c r="P69" s="6">
        <f>'CL &amp; Data'!N281</f>
        <v>-3.4638228</v>
      </c>
      <c r="R69" s="6">
        <f>'CL &amp; Data'!M387</f>
        <v>-19.214321000000002</v>
      </c>
      <c r="S69" s="13">
        <f t="shared" si="7"/>
        <v>-9.7159680000000019</v>
      </c>
      <c r="T69" s="6">
        <f>'CL &amp; Data'!N387</f>
        <v>-3.4733741</v>
      </c>
      <c r="V69" s="80">
        <f>'CL &amp; Data'!B387/1000000000</f>
        <v>3.9634</v>
      </c>
    </row>
    <row r="70" spans="2:22" x14ac:dyDescent="0.25">
      <c r="B70" s="6">
        <f>'CL &amp; Data'!B282/1000000000</f>
        <v>4.0232999999999999</v>
      </c>
      <c r="D70" s="6">
        <f>'CL &amp; Data'!C282</f>
        <v>-17.891629999999999</v>
      </c>
      <c r="E70" s="13">
        <f t="shared" si="4"/>
        <v>-10.512257899999998</v>
      </c>
      <c r="F70" s="6">
        <f>'CL &amp; Data'!D282</f>
        <v>-3.288125</v>
      </c>
      <c r="H70" s="6">
        <f>'CL &amp; Data'!C388</f>
        <v>-20.853580000000001</v>
      </c>
      <c r="I70" s="13">
        <f t="shared" si="5"/>
        <v>-10.34229</v>
      </c>
      <c r="J70" s="6">
        <f>'CL &amp; Data'!D388</f>
        <v>-3.2640785999999999</v>
      </c>
      <c r="L70" s="6">
        <f>'CL &amp; Data'!L282/1000000000</f>
        <v>4.0232999999999999</v>
      </c>
      <c r="N70" s="6">
        <f>'CL &amp; Data'!M282</f>
        <v>-18.335488999999999</v>
      </c>
      <c r="O70" s="13">
        <f t="shared" si="6"/>
        <v>-10.6223113</v>
      </c>
      <c r="P70" s="6">
        <f>'CL &amp; Data'!N282</f>
        <v>-3.3273537000000002</v>
      </c>
      <c r="R70" s="6">
        <f>'CL &amp; Data'!M388</f>
        <v>-19.920542000000001</v>
      </c>
      <c r="S70" s="13">
        <f t="shared" si="7"/>
        <v>-10.422189000000001</v>
      </c>
      <c r="T70" s="6">
        <f>'CL &amp; Data'!N388</f>
        <v>-3.3304347999999999</v>
      </c>
      <c r="V70" s="80">
        <f>'CL &amp; Data'!B388/1000000000</f>
        <v>4.0232999999999999</v>
      </c>
    </row>
    <row r="71" spans="2:22" x14ac:dyDescent="0.25">
      <c r="B71" s="6">
        <f>'CL &amp; Data'!B283/1000000000</f>
        <v>4.0831999999999997</v>
      </c>
      <c r="D71" s="6">
        <f>'CL &amp; Data'!C283</f>
        <v>-18.700821000000001</v>
      </c>
      <c r="E71" s="13">
        <f t="shared" si="4"/>
        <v>-11.3214489</v>
      </c>
      <c r="F71" s="6">
        <f>'CL &amp; Data'!D283</f>
        <v>-3.1428379999999998</v>
      </c>
      <c r="H71" s="6">
        <f>'CL &amp; Data'!C389</f>
        <v>-21.528922999999999</v>
      </c>
      <c r="I71" s="13">
        <f t="shared" si="5"/>
        <v>-11.017632999999998</v>
      </c>
      <c r="J71" s="6">
        <f>'CL &amp; Data'!D389</f>
        <v>-3.1259467999999999</v>
      </c>
      <c r="L71" s="6">
        <f>'CL &amp; Data'!L283/1000000000</f>
        <v>4.0831999999999997</v>
      </c>
      <c r="N71" s="6">
        <f>'CL &amp; Data'!M283</f>
        <v>-18.981276999999999</v>
      </c>
      <c r="O71" s="13">
        <f t="shared" si="6"/>
        <v>-11.268099299999999</v>
      </c>
      <c r="P71" s="6">
        <f>'CL &amp; Data'!N283</f>
        <v>-3.2041829000000002</v>
      </c>
      <c r="R71" s="6">
        <f>'CL &amp; Data'!M389</f>
        <v>-20.699701000000001</v>
      </c>
      <c r="S71" s="13">
        <f t="shared" si="7"/>
        <v>-11.201348000000001</v>
      </c>
      <c r="T71" s="6">
        <f>'CL &amp; Data'!N389</f>
        <v>-3.1950284999999998</v>
      </c>
      <c r="V71" s="80">
        <f>'CL &amp; Data'!B389/1000000000</f>
        <v>4.0831999999999997</v>
      </c>
    </row>
    <row r="72" spans="2:22" x14ac:dyDescent="0.25">
      <c r="B72" s="6">
        <f>'CL &amp; Data'!B284/1000000000</f>
        <v>4.1430999999999996</v>
      </c>
      <c r="D72" s="6">
        <f>'CL &amp; Data'!C284</f>
        <v>-19.571012</v>
      </c>
      <c r="E72" s="13">
        <f t="shared" si="4"/>
        <v>-12.191639899999998</v>
      </c>
      <c r="F72" s="6">
        <f>'CL &amp; Data'!D284</f>
        <v>-3.0177622</v>
      </c>
      <c r="H72" s="6">
        <f>'CL &amp; Data'!C390</f>
        <v>-22.228052000000002</v>
      </c>
      <c r="I72" s="13">
        <f t="shared" si="5"/>
        <v>-11.716762000000001</v>
      </c>
      <c r="J72" s="6">
        <f>'CL &amp; Data'!D390</f>
        <v>-3.0126073</v>
      </c>
      <c r="L72" s="6">
        <f>'CL &amp; Data'!L284/1000000000</f>
        <v>4.1430999999999996</v>
      </c>
      <c r="N72" s="6">
        <f>'CL &amp; Data'!M284</f>
        <v>-19.697057999999998</v>
      </c>
      <c r="O72" s="13">
        <f t="shared" si="6"/>
        <v>-11.983880299999999</v>
      </c>
      <c r="P72" s="6">
        <f>'CL &amp; Data'!N284</f>
        <v>-3.0929646000000002</v>
      </c>
      <c r="R72" s="6">
        <f>'CL &amp; Data'!M390</f>
        <v>-21.507079999999998</v>
      </c>
      <c r="S72" s="13">
        <f t="shared" si="7"/>
        <v>-12.008726999999999</v>
      </c>
      <c r="T72" s="6">
        <f>'CL &amp; Data'!N390</f>
        <v>-3.0671270000000002</v>
      </c>
      <c r="V72" s="80">
        <f>'CL &amp; Data'!B390/1000000000</f>
        <v>4.1430999999999996</v>
      </c>
    </row>
    <row r="73" spans="2:22" x14ac:dyDescent="0.25">
      <c r="B73" s="6">
        <f>'CL &amp; Data'!B285/1000000000</f>
        <v>4.2030000000000003</v>
      </c>
      <c r="D73" s="6">
        <f>'CL &amp; Data'!C285</f>
        <v>-20.442903999999999</v>
      </c>
      <c r="E73" s="13">
        <f t="shared" si="4"/>
        <v>-13.063531899999997</v>
      </c>
      <c r="F73" s="6">
        <f>'CL &amp; Data'!D285</f>
        <v>-2.8958509000000001</v>
      </c>
      <c r="H73" s="6">
        <f>'CL &amp; Data'!C391</f>
        <v>-23.021522999999998</v>
      </c>
      <c r="I73" s="13">
        <f t="shared" si="5"/>
        <v>-12.510232999999998</v>
      </c>
      <c r="J73" s="6">
        <f>'CL &amp; Data'!D391</f>
        <v>-2.9094631999999998</v>
      </c>
      <c r="L73" s="6">
        <f>'CL &amp; Data'!L285/1000000000</f>
        <v>4.2030000000000003</v>
      </c>
      <c r="N73" s="6">
        <f>'CL &amp; Data'!M285</f>
        <v>-20.426867000000001</v>
      </c>
      <c r="O73" s="13">
        <f t="shared" si="6"/>
        <v>-12.713689300000002</v>
      </c>
      <c r="P73" s="6">
        <f>'CL &amp; Data'!N285</f>
        <v>-2.9793099999999999</v>
      </c>
      <c r="R73" s="6">
        <f>'CL &amp; Data'!M391</f>
        <v>-22.336728999999998</v>
      </c>
      <c r="S73" s="13">
        <f t="shared" si="7"/>
        <v>-12.838375999999998</v>
      </c>
      <c r="T73" s="6">
        <f>'CL &amp; Data'!N391</f>
        <v>-2.9461130999999998</v>
      </c>
      <c r="V73" s="80">
        <f>'CL &amp; Data'!B391/1000000000</f>
        <v>4.2030000000000003</v>
      </c>
    </row>
    <row r="74" spans="2:22" x14ac:dyDescent="0.25">
      <c r="B74" s="6">
        <f>'CL &amp; Data'!B286/1000000000</f>
        <v>4.2629000000000001</v>
      </c>
      <c r="D74" s="6">
        <f>'CL &amp; Data'!C286</f>
        <v>-21.367557999999999</v>
      </c>
      <c r="E74" s="13">
        <f t="shared" si="4"/>
        <v>-13.988185899999998</v>
      </c>
      <c r="F74" s="6">
        <f>'CL &amp; Data'!D286</f>
        <v>-2.7903953000000001</v>
      </c>
      <c r="H74" s="6">
        <f>'CL &amp; Data'!C392</f>
        <v>-23.875540000000001</v>
      </c>
      <c r="I74" s="13">
        <f t="shared" si="5"/>
        <v>-13.36425</v>
      </c>
      <c r="J74" s="6">
        <f>'CL &amp; Data'!D392</f>
        <v>-2.8114056999999999</v>
      </c>
      <c r="L74" s="6">
        <f>'CL &amp; Data'!L286/1000000000</f>
        <v>4.2629000000000001</v>
      </c>
      <c r="N74" s="6">
        <f>'CL &amp; Data'!M286</f>
        <v>-21.212557</v>
      </c>
      <c r="O74" s="13">
        <f t="shared" si="6"/>
        <v>-13.499379300000001</v>
      </c>
      <c r="P74" s="6">
        <f>'CL &amp; Data'!N286</f>
        <v>-2.8707053999999999</v>
      </c>
      <c r="R74" s="6">
        <f>'CL &amp; Data'!M392</f>
        <v>-23.208507999999998</v>
      </c>
      <c r="S74" s="13">
        <f t="shared" si="7"/>
        <v>-13.710154999999999</v>
      </c>
      <c r="T74" s="6">
        <f>'CL &amp; Data'!N392</f>
        <v>-2.837405</v>
      </c>
      <c r="V74" s="80">
        <f>'CL &amp; Data'!B392/1000000000</f>
        <v>4.2629000000000001</v>
      </c>
    </row>
    <row r="75" spans="2:22" x14ac:dyDescent="0.25">
      <c r="B75" s="6">
        <f>'CL &amp; Data'!B287/1000000000</f>
        <v>4.3228</v>
      </c>
      <c r="D75" s="6">
        <f>'CL &amp; Data'!C287</f>
        <v>-22.359553999999999</v>
      </c>
      <c r="E75" s="13">
        <f t="shared" si="4"/>
        <v>-14.980181899999998</v>
      </c>
      <c r="F75" s="6">
        <f>'CL &amp; Data'!D287</f>
        <v>-2.6948303999999998</v>
      </c>
      <c r="H75" s="6">
        <f>'CL &amp; Data'!C393</f>
        <v>-24.731093999999999</v>
      </c>
      <c r="I75" s="13">
        <f t="shared" si="5"/>
        <v>-14.219803999999998</v>
      </c>
      <c r="J75" s="6">
        <f>'CL &amp; Data'!D393</f>
        <v>-2.7210727000000001</v>
      </c>
      <c r="L75" s="6">
        <f>'CL &amp; Data'!L287/1000000000</f>
        <v>4.3228</v>
      </c>
      <c r="N75" s="6">
        <f>'CL &amp; Data'!M287</f>
        <v>-22.143046999999999</v>
      </c>
      <c r="O75" s="13">
        <f t="shared" si="6"/>
        <v>-14.4298693</v>
      </c>
      <c r="P75" s="6">
        <f>'CL &amp; Data'!N287</f>
        <v>-2.7729859000000001</v>
      </c>
      <c r="R75" s="6">
        <f>'CL &amp; Data'!M393</f>
        <v>-24.211124000000002</v>
      </c>
      <c r="S75" s="13">
        <f t="shared" si="7"/>
        <v>-14.712771000000002</v>
      </c>
      <c r="T75" s="6">
        <f>'CL &amp; Data'!N393</f>
        <v>-2.7344601000000002</v>
      </c>
      <c r="V75" s="80">
        <f>'CL &amp; Data'!B393/1000000000</f>
        <v>4.3228</v>
      </c>
    </row>
    <row r="76" spans="2:22" x14ac:dyDescent="0.25">
      <c r="B76" s="6">
        <f>'CL &amp; Data'!B288/1000000000</f>
        <v>4.3826999999999998</v>
      </c>
      <c r="D76" s="6">
        <f>'CL &amp; Data'!C288</f>
        <v>-23.418268000000001</v>
      </c>
      <c r="E76" s="13">
        <f t="shared" si="4"/>
        <v>-16.0388959</v>
      </c>
      <c r="F76" s="6">
        <f>'CL &amp; Data'!D288</f>
        <v>-2.6089737</v>
      </c>
      <c r="H76" s="6">
        <f>'CL &amp; Data'!C394</f>
        <v>-25.615461</v>
      </c>
      <c r="I76" s="13">
        <f t="shared" si="5"/>
        <v>-15.104170999999999</v>
      </c>
      <c r="J76" s="6">
        <f>'CL &amp; Data'!D394</f>
        <v>-2.6400907</v>
      </c>
      <c r="L76" s="6">
        <f>'CL &amp; Data'!L288/1000000000</f>
        <v>4.3826999999999998</v>
      </c>
      <c r="N76" s="6">
        <f>'CL &amp; Data'!M288</f>
        <v>-23.097062999999999</v>
      </c>
      <c r="O76" s="13">
        <f t="shared" si="6"/>
        <v>-15.383885299999999</v>
      </c>
      <c r="P76" s="6">
        <f>'CL &amp; Data'!N288</f>
        <v>-2.6808752999999999</v>
      </c>
      <c r="R76" s="6">
        <f>'CL &amp; Data'!M394</f>
        <v>-25.325977000000002</v>
      </c>
      <c r="S76" s="13">
        <f t="shared" si="7"/>
        <v>-15.827624000000002</v>
      </c>
      <c r="T76" s="6">
        <f>'CL &amp; Data'!N394</f>
        <v>-2.6377027000000002</v>
      </c>
      <c r="V76" s="80">
        <f>'CL &amp; Data'!B394/1000000000</f>
        <v>4.3826999999999998</v>
      </c>
    </row>
    <row r="77" spans="2:22" x14ac:dyDescent="0.25">
      <c r="B77" s="6">
        <f>'CL &amp; Data'!B289/1000000000</f>
        <v>4.4425999999999997</v>
      </c>
      <c r="D77" s="6">
        <f>'CL &amp; Data'!C289</f>
        <v>-24.501246999999999</v>
      </c>
      <c r="E77" s="13">
        <f t="shared" si="4"/>
        <v>-17.121874899999998</v>
      </c>
      <c r="F77" s="6">
        <f>'CL &amp; Data'!D289</f>
        <v>-2.5291668999999999</v>
      </c>
      <c r="H77" s="6">
        <f>'CL &amp; Data'!C395</f>
        <v>-26.511527999999998</v>
      </c>
      <c r="I77" s="13">
        <f t="shared" si="5"/>
        <v>-16.000237999999996</v>
      </c>
      <c r="J77" s="6">
        <f>'CL &amp; Data'!D395</f>
        <v>-2.5629740000000001</v>
      </c>
      <c r="L77" s="6">
        <f>'CL &amp; Data'!L289/1000000000</f>
        <v>4.4425999999999997</v>
      </c>
      <c r="N77" s="6">
        <f>'CL &amp; Data'!M289</f>
        <v>-24.081956999999999</v>
      </c>
      <c r="O77" s="13">
        <f t="shared" si="6"/>
        <v>-16.3687793</v>
      </c>
      <c r="P77" s="6">
        <f>'CL &amp; Data'!N289</f>
        <v>-2.5923398</v>
      </c>
      <c r="R77" s="6">
        <f>'CL &amp; Data'!M395</f>
        <v>-26.582104000000001</v>
      </c>
      <c r="S77" s="13">
        <f t="shared" si="7"/>
        <v>-17.083750999999999</v>
      </c>
      <c r="T77" s="6">
        <f>'CL &amp; Data'!N395</f>
        <v>-2.5490474999999999</v>
      </c>
      <c r="V77" s="80">
        <f>'CL &amp; Data'!B395/1000000000</f>
        <v>4.4425999999999997</v>
      </c>
    </row>
    <row r="78" spans="2:22" x14ac:dyDescent="0.25">
      <c r="B78" s="6">
        <f>'CL &amp; Data'!B290/1000000000</f>
        <v>4.5025000000000004</v>
      </c>
      <c r="D78" s="6">
        <f>'CL &amp; Data'!C290</f>
        <v>-25.609065999999999</v>
      </c>
      <c r="E78" s="13">
        <f t="shared" si="4"/>
        <v>-18.229693899999997</v>
      </c>
      <c r="F78" s="6">
        <f>'CL &amp; Data'!D290</f>
        <v>-2.4615765000000001</v>
      </c>
      <c r="H78" s="6">
        <f>'CL &amp; Data'!C396</f>
        <v>-27.499054000000001</v>
      </c>
      <c r="I78" s="13">
        <f t="shared" si="5"/>
        <v>-16.987763999999999</v>
      </c>
      <c r="J78" s="6">
        <f>'CL &amp; Data'!D396</f>
        <v>-2.4938256999999999</v>
      </c>
      <c r="L78" s="6">
        <f>'CL &amp; Data'!L290/1000000000</f>
        <v>4.5025000000000004</v>
      </c>
      <c r="N78" s="6">
        <f>'CL &amp; Data'!M290</f>
        <v>-25.078887999999999</v>
      </c>
      <c r="O78" s="13">
        <f t="shared" si="6"/>
        <v>-17.3657103</v>
      </c>
      <c r="P78" s="6">
        <f>'CL &amp; Data'!N290</f>
        <v>-2.5117509</v>
      </c>
      <c r="R78" s="6">
        <f>'CL &amp; Data'!M396</f>
        <v>-27.893705000000001</v>
      </c>
      <c r="S78" s="13">
        <f t="shared" si="7"/>
        <v>-18.395352000000003</v>
      </c>
      <c r="T78" s="6">
        <f>'CL &amp; Data'!N396</f>
        <v>-2.4694631</v>
      </c>
      <c r="V78" s="80">
        <f>'CL &amp; Data'!B396/1000000000</f>
        <v>4.5025000000000004</v>
      </c>
    </row>
    <row r="79" spans="2:22" x14ac:dyDescent="0.25">
      <c r="B79" s="6">
        <f>'CL &amp; Data'!B291/1000000000</f>
        <v>4.5624000000000002</v>
      </c>
      <c r="D79" s="6">
        <f>'CL &amp; Data'!C291</f>
        <v>-26.794989000000001</v>
      </c>
      <c r="E79" s="13">
        <f t="shared" si="4"/>
        <v>-19.4156169</v>
      </c>
      <c r="F79" s="6">
        <f>'CL &amp; Data'!D291</f>
        <v>-2.3950111999999999</v>
      </c>
      <c r="H79" s="6">
        <f>'CL &amp; Data'!C397</f>
        <v>-28.669101999999999</v>
      </c>
      <c r="I79" s="13">
        <f t="shared" si="5"/>
        <v>-18.157812</v>
      </c>
      <c r="J79" s="6">
        <f>'CL &amp; Data'!D397</f>
        <v>-2.4230803999999999</v>
      </c>
      <c r="L79" s="6">
        <f>'CL &amp; Data'!L291/1000000000</f>
        <v>4.5624000000000002</v>
      </c>
      <c r="N79" s="6">
        <f>'CL &amp; Data'!M291</f>
        <v>-26.234741</v>
      </c>
      <c r="O79" s="13">
        <f t="shared" si="6"/>
        <v>-18.5215633</v>
      </c>
      <c r="P79" s="6">
        <f>'CL &amp; Data'!N291</f>
        <v>-2.4389737</v>
      </c>
      <c r="R79" s="6">
        <f>'CL &amp; Data'!M397</f>
        <v>-29.270336</v>
      </c>
      <c r="S79" s="13">
        <f t="shared" si="7"/>
        <v>-19.771982999999999</v>
      </c>
      <c r="T79" s="6">
        <f>'CL &amp; Data'!N397</f>
        <v>-2.3964471999999999</v>
      </c>
      <c r="V79" s="80">
        <f>'CL &amp; Data'!B397/1000000000</f>
        <v>4.5624000000000002</v>
      </c>
    </row>
    <row r="80" spans="2:22" x14ac:dyDescent="0.25">
      <c r="B80" s="6">
        <f>'CL &amp; Data'!B292/1000000000</f>
        <v>4.6223000000000001</v>
      </c>
      <c r="D80" s="6">
        <f>'CL &amp; Data'!C292</f>
        <v>-28.018419000000002</v>
      </c>
      <c r="E80" s="13">
        <f t="shared" si="4"/>
        <v>-20.6390469</v>
      </c>
      <c r="F80" s="6">
        <f>'CL &amp; Data'!D292</f>
        <v>-2.3378882000000001</v>
      </c>
      <c r="H80" s="6">
        <f>'CL &amp; Data'!C398</f>
        <v>-29.936159</v>
      </c>
      <c r="I80" s="13">
        <f t="shared" si="5"/>
        <v>-19.424869000000001</v>
      </c>
      <c r="J80" s="6">
        <f>'CL &amp; Data'!D398</f>
        <v>-2.3623166000000002</v>
      </c>
      <c r="L80" s="6">
        <f>'CL &amp; Data'!L292/1000000000</f>
        <v>4.6223000000000001</v>
      </c>
      <c r="N80" s="6">
        <f>'CL &amp; Data'!M292</f>
        <v>-27.380189999999999</v>
      </c>
      <c r="O80" s="13">
        <f t="shared" si="6"/>
        <v>-19.6670123</v>
      </c>
      <c r="P80" s="6">
        <f>'CL &amp; Data'!N292</f>
        <v>-2.3705484999999999</v>
      </c>
      <c r="R80" s="6">
        <f>'CL &amp; Data'!M398</f>
        <v>-30.737916999999999</v>
      </c>
      <c r="S80" s="13">
        <f t="shared" si="7"/>
        <v>-21.239564000000001</v>
      </c>
      <c r="T80" s="6">
        <f>'CL &amp; Data'!N398</f>
        <v>-2.3298979000000002</v>
      </c>
      <c r="V80" s="80">
        <f>'CL &amp; Data'!B398/1000000000</f>
        <v>4.6223000000000001</v>
      </c>
    </row>
    <row r="81" spans="2:22" x14ac:dyDescent="0.25">
      <c r="B81" s="6">
        <f>'CL &amp; Data'!B293/1000000000</f>
        <v>4.6821999999999999</v>
      </c>
      <c r="D81" s="6">
        <f>'CL &amp; Data'!C293</f>
        <v>-29.318155000000001</v>
      </c>
      <c r="E81" s="13">
        <f t="shared" si="4"/>
        <v>-21.9387829</v>
      </c>
      <c r="F81" s="6">
        <f>'CL &amp; Data'!D293</f>
        <v>-2.2852467999999999</v>
      </c>
      <c r="H81" s="6">
        <f>'CL &amp; Data'!C399</f>
        <v>-31.412523</v>
      </c>
      <c r="I81" s="13">
        <f t="shared" si="5"/>
        <v>-20.901232999999998</v>
      </c>
      <c r="J81" s="6">
        <f>'CL &amp; Data'!D399</f>
        <v>-2.3030734000000002</v>
      </c>
      <c r="L81" s="6">
        <f>'CL &amp; Data'!L293/1000000000</f>
        <v>4.6821999999999999</v>
      </c>
      <c r="N81" s="6">
        <f>'CL &amp; Data'!M293</f>
        <v>-28.645247000000001</v>
      </c>
      <c r="O81" s="13">
        <f t="shared" si="6"/>
        <v>-20.932069300000002</v>
      </c>
      <c r="P81" s="6">
        <f>'CL &amp; Data'!N293</f>
        <v>-2.3059873999999998</v>
      </c>
      <c r="R81" s="6">
        <f>'CL &amp; Data'!M399</f>
        <v>-32.307613000000003</v>
      </c>
      <c r="S81" s="13">
        <f t="shared" si="7"/>
        <v>-22.809260000000002</v>
      </c>
      <c r="T81" s="6">
        <f>'CL &amp; Data'!N399</f>
        <v>-2.2690806000000001</v>
      </c>
      <c r="V81" s="80">
        <f>'CL &amp; Data'!B399/1000000000</f>
        <v>4.6821999999999999</v>
      </c>
    </row>
    <row r="82" spans="2:22" x14ac:dyDescent="0.25">
      <c r="B82" s="6">
        <f>'CL &amp; Data'!B294/1000000000</f>
        <v>4.7420999999999998</v>
      </c>
      <c r="D82" s="6">
        <f>'CL &amp; Data'!C294</f>
        <v>-30.725435000000001</v>
      </c>
      <c r="E82" s="13">
        <f t="shared" si="4"/>
        <v>-23.3460629</v>
      </c>
      <c r="F82" s="6">
        <f>'CL &amp; Data'!D294</f>
        <v>-2.2377609999999999</v>
      </c>
      <c r="H82" s="6">
        <f>'CL &amp; Data'!C400</f>
        <v>-33.114364999999999</v>
      </c>
      <c r="I82" s="13">
        <f t="shared" si="5"/>
        <v>-22.603074999999997</v>
      </c>
      <c r="J82" s="6">
        <f>'CL &amp; Data'!D400</f>
        <v>-2.2494736</v>
      </c>
      <c r="L82" s="6">
        <f>'CL &amp; Data'!L294/1000000000</f>
        <v>4.7420999999999998</v>
      </c>
      <c r="N82" s="6">
        <f>'CL &amp; Data'!M294</f>
        <v>-29.984145999999999</v>
      </c>
      <c r="O82" s="13">
        <f t="shared" si="6"/>
        <v>-22.2709683</v>
      </c>
      <c r="P82" s="6">
        <f>'CL &amp; Data'!N294</f>
        <v>-2.2469144000000001</v>
      </c>
      <c r="R82" s="6">
        <f>'CL &amp; Data'!M400</f>
        <v>-33.913894999999997</v>
      </c>
      <c r="S82" s="13">
        <f t="shared" si="7"/>
        <v>-24.415541999999995</v>
      </c>
      <c r="T82" s="6">
        <f>'CL &amp; Data'!N400</f>
        <v>-2.2139758999999999</v>
      </c>
      <c r="V82" s="80">
        <f>'CL &amp; Data'!B400/1000000000</f>
        <v>4.7420999999999998</v>
      </c>
    </row>
    <row r="83" spans="2:22" x14ac:dyDescent="0.25">
      <c r="B83" s="6">
        <f>'CL &amp; Data'!B295/1000000000</f>
        <v>4.8019999999999996</v>
      </c>
      <c r="D83" s="6">
        <f>'CL &amp; Data'!C295</f>
        <v>-32.234760000000001</v>
      </c>
      <c r="E83" s="13">
        <f t="shared" si="4"/>
        <v>-24.8553879</v>
      </c>
      <c r="F83" s="6">
        <f>'CL &amp; Data'!D295</f>
        <v>-2.1869434999999999</v>
      </c>
      <c r="H83" s="6">
        <f>'CL &amp; Data'!C401</f>
        <v>-35.046528000000002</v>
      </c>
      <c r="I83" s="13">
        <f t="shared" si="5"/>
        <v>-24.535238</v>
      </c>
      <c r="J83" s="6">
        <f>'CL &amp; Data'!D401</f>
        <v>-2.1948425999999999</v>
      </c>
      <c r="L83" s="6">
        <f>'CL &amp; Data'!L295/1000000000</f>
        <v>4.8019999999999996</v>
      </c>
      <c r="N83" s="6">
        <f>'CL &amp; Data'!M295</f>
        <v>-31.496534</v>
      </c>
      <c r="O83" s="13">
        <f t="shared" si="6"/>
        <v>-23.783356300000001</v>
      </c>
      <c r="P83" s="6">
        <f>'CL &amp; Data'!N295</f>
        <v>-2.1899107</v>
      </c>
      <c r="R83" s="6">
        <f>'CL &amp; Data'!M401</f>
        <v>-35.776955000000001</v>
      </c>
      <c r="S83" s="13">
        <f t="shared" si="7"/>
        <v>-26.278601999999999</v>
      </c>
      <c r="T83" s="6">
        <f>'CL &amp; Data'!N401</f>
        <v>-2.1619823</v>
      </c>
      <c r="V83" s="80">
        <f>'CL &amp; Data'!B401/1000000000</f>
        <v>4.8019999999999996</v>
      </c>
    </row>
    <row r="84" spans="2:22" x14ac:dyDescent="0.25">
      <c r="B84" s="6">
        <f>'CL &amp; Data'!B296/1000000000</f>
        <v>4.8619000000000003</v>
      </c>
      <c r="D84" s="6">
        <f>'CL &amp; Data'!C296</f>
        <v>-33.951957999999998</v>
      </c>
      <c r="E84" s="13">
        <f t="shared" si="4"/>
        <v>-26.572585899999996</v>
      </c>
      <c r="F84" s="6">
        <f>'CL &amp; Data'!D296</f>
        <v>-2.1504774000000002</v>
      </c>
      <c r="H84" s="6">
        <f>'CL &amp; Data'!C402</f>
        <v>-37.233955000000002</v>
      </c>
      <c r="I84" s="13">
        <f t="shared" si="5"/>
        <v>-26.722664999999999</v>
      </c>
      <c r="J84" s="6">
        <f>'CL &amp; Data'!D402</f>
        <v>-2.1564478999999999</v>
      </c>
      <c r="L84" s="6">
        <f>'CL &amp; Data'!L296/1000000000</f>
        <v>4.8619000000000003</v>
      </c>
      <c r="N84" s="6">
        <f>'CL &amp; Data'!M296</f>
        <v>-33.111964999999998</v>
      </c>
      <c r="O84" s="13">
        <f t="shared" si="6"/>
        <v>-25.398787299999999</v>
      </c>
      <c r="P84" s="6">
        <f>'CL &amp; Data'!N296</f>
        <v>-2.1370490000000002</v>
      </c>
      <c r="R84" s="6">
        <f>'CL &amp; Data'!M402</f>
        <v>-37.806964999999998</v>
      </c>
      <c r="S84" s="13">
        <f t="shared" si="7"/>
        <v>-28.308611999999997</v>
      </c>
      <c r="T84" s="6">
        <f>'CL &amp; Data'!N402</f>
        <v>-2.1149015000000002</v>
      </c>
      <c r="V84" s="80">
        <f>'CL &amp; Data'!B402/1000000000</f>
        <v>4.8619000000000003</v>
      </c>
    </row>
    <row r="85" spans="2:22" x14ac:dyDescent="0.25">
      <c r="B85" s="6">
        <f>'CL &amp; Data'!B297/1000000000</f>
        <v>4.9218000000000002</v>
      </c>
      <c r="D85" s="6">
        <f>'CL &amp; Data'!C297</f>
        <v>-36.111922999999997</v>
      </c>
      <c r="E85" s="13">
        <f t="shared" si="4"/>
        <v>-28.732550899999996</v>
      </c>
      <c r="F85" s="6">
        <f>'CL &amp; Data'!D297</f>
        <v>-2.1035001000000002</v>
      </c>
      <c r="H85" s="6">
        <f>'CL &amp; Data'!C403</f>
        <v>-39.629345000000001</v>
      </c>
      <c r="I85" s="13">
        <f t="shared" si="5"/>
        <v>-29.118054999999998</v>
      </c>
      <c r="J85" s="6">
        <f>'CL &amp; Data'!D403</f>
        <v>-2.1042838000000001</v>
      </c>
      <c r="L85" s="6">
        <f>'CL &amp; Data'!L297/1000000000</f>
        <v>4.9218000000000002</v>
      </c>
      <c r="N85" s="6">
        <f>'CL &amp; Data'!M297</f>
        <v>-34.897250999999997</v>
      </c>
      <c r="O85" s="13">
        <f t="shared" si="6"/>
        <v>-27.184073299999998</v>
      </c>
      <c r="P85" s="6">
        <f>'CL &amp; Data'!N297</f>
        <v>-2.0872582999999998</v>
      </c>
      <c r="R85" s="6">
        <f>'CL &amp; Data'!M403</f>
        <v>-40.039433000000002</v>
      </c>
      <c r="S85" s="13">
        <f t="shared" si="7"/>
        <v>-30.541080000000001</v>
      </c>
      <c r="T85" s="6">
        <f>'CL &amp; Data'!N403</f>
        <v>-2.0709186000000002</v>
      </c>
      <c r="V85" s="80">
        <f>'CL &amp; Data'!B403/1000000000</f>
        <v>4.9218000000000002</v>
      </c>
    </row>
    <row r="86" spans="2:22" x14ac:dyDescent="0.25">
      <c r="B86" s="6">
        <f>'CL &amp; Data'!B298/1000000000</f>
        <v>4.9817</v>
      </c>
      <c r="D86" s="6">
        <f>'CL &amp; Data'!C298</f>
        <v>-38.418232000000003</v>
      </c>
      <c r="E86" s="13">
        <f t="shared" si="4"/>
        <v>-31.038859900000002</v>
      </c>
      <c r="F86" s="6">
        <f>'CL &amp; Data'!D298</f>
        <v>-2.0687943</v>
      </c>
      <c r="H86" s="6">
        <f>'CL &amp; Data'!C404</f>
        <v>-42.312229000000002</v>
      </c>
      <c r="I86" s="13">
        <f t="shared" si="5"/>
        <v>-31.800939</v>
      </c>
      <c r="J86" s="6">
        <f>'CL &amp; Data'!D404</f>
        <v>-2.0693996000000001</v>
      </c>
      <c r="L86" s="6">
        <f>'CL &amp; Data'!L298/1000000000</f>
        <v>4.9817</v>
      </c>
      <c r="N86" s="6">
        <f>'CL &amp; Data'!M298</f>
        <v>-37.044094000000001</v>
      </c>
      <c r="O86" s="13">
        <f t="shared" si="6"/>
        <v>-29.330916300000002</v>
      </c>
      <c r="P86" s="6">
        <f>'CL &amp; Data'!N298</f>
        <v>-2.0446333999999999</v>
      </c>
      <c r="R86" s="6">
        <f>'CL &amp; Data'!M404</f>
        <v>-42.103695000000002</v>
      </c>
      <c r="S86" s="13">
        <f t="shared" si="7"/>
        <v>-32.605342</v>
      </c>
      <c r="T86" s="6">
        <f>'CL &amp; Data'!N404</f>
        <v>-2.0303216000000002</v>
      </c>
      <c r="V86" s="80">
        <f>'CL &amp; Data'!B404/1000000000</f>
        <v>4.9817</v>
      </c>
    </row>
    <row r="87" spans="2:22" x14ac:dyDescent="0.25">
      <c r="B87" s="6">
        <f>'CL &amp; Data'!B299/1000000000</f>
        <v>5.0415999999999999</v>
      </c>
      <c r="D87" s="6">
        <f>'CL &amp; Data'!C299</f>
        <v>-41.807063999999997</v>
      </c>
      <c r="E87" s="13">
        <f t="shared" si="4"/>
        <v>-34.427691899999999</v>
      </c>
      <c r="F87" s="6">
        <f>'CL &amp; Data'!D299</f>
        <v>-2.0276057999999999</v>
      </c>
      <c r="H87" s="6">
        <f>'CL &amp; Data'!C405</f>
        <v>-45.053897999999997</v>
      </c>
      <c r="I87" s="13">
        <f t="shared" si="5"/>
        <v>-34.542607999999994</v>
      </c>
      <c r="J87" s="6">
        <f>'CL &amp; Data'!D405</f>
        <v>-2.0269591999999998</v>
      </c>
      <c r="L87" s="6">
        <f>'CL &amp; Data'!L299/1000000000</f>
        <v>5.0415999999999999</v>
      </c>
      <c r="N87" s="6">
        <f>'CL &amp; Data'!M299</f>
        <v>-39.660625000000003</v>
      </c>
      <c r="O87" s="13">
        <f t="shared" si="6"/>
        <v>-31.947447300000004</v>
      </c>
      <c r="P87" s="6">
        <f>'CL &amp; Data'!N299</f>
        <v>-2.0006594999999998</v>
      </c>
      <c r="R87" s="6">
        <f>'CL &amp; Data'!M405</f>
        <v>-44.496464000000003</v>
      </c>
      <c r="S87" s="13">
        <f t="shared" si="7"/>
        <v>-34.998111000000002</v>
      </c>
      <c r="T87" s="6">
        <f>'CL &amp; Data'!N405</f>
        <v>-1.9907078</v>
      </c>
      <c r="V87" s="80">
        <f>'CL &amp; Data'!B405/1000000000</f>
        <v>5.0415999999999999</v>
      </c>
    </row>
    <row r="88" spans="2:22" x14ac:dyDescent="0.25">
      <c r="B88" s="6">
        <f>'CL &amp; Data'!B300/1000000000</f>
        <v>5.1014999999999997</v>
      </c>
      <c r="D88" s="6">
        <f>'CL &amp; Data'!C300</f>
        <v>-45.694758999999998</v>
      </c>
      <c r="E88" s="13">
        <f t="shared" si="4"/>
        <v>-38.3153869</v>
      </c>
      <c r="F88" s="6">
        <f>'CL &amp; Data'!D300</f>
        <v>-1.9931136</v>
      </c>
      <c r="H88" s="6">
        <f>'CL &amp; Data'!C406</f>
        <v>-47.998001000000002</v>
      </c>
      <c r="I88" s="13">
        <f t="shared" si="5"/>
        <v>-37.486711</v>
      </c>
      <c r="J88" s="6">
        <f>'CL &amp; Data'!D406</f>
        <v>-1.9931319999999999</v>
      </c>
      <c r="L88" s="6">
        <f>'CL &amp; Data'!L300/1000000000</f>
        <v>5.1014999999999997</v>
      </c>
      <c r="N88" s="6">
        <f>'CL &amp; Data'!M300</f>
        <v>-42.510970999999998</v>
      </c>
      <c r="O88" s="13">
        <f t="shared" si="6"/>
        <v>-34.797793299999995</v>
      </c>
      <c r="P88" s="6">
        <f>'CL &amp; Data'!N300</f>
        <v>-1.9612775</v>
      </c>
      <c r="R88" s="6">
        <f>'CL &amp; Data'!M406</f>
        <v>-46.470280000000002</v>
      </c>
      <c r="S88" s="13">
        <f t="shared" si="7"/>
        <v>-36.971927000000001</v>
      </c>
      <c r="T88" s="6">
        <f>'CL &amp; Data'!N406</f>
        <v>-1.9552176000000001</v>
      </c>
      <c r="V88" s="80">
        <f>'CL &amp; Data'!B406/1000000000</f>
        <v>5.1014999999999997</v>
      </c>
    </row>
    <row r="89" spans="2:22" x14ac:dyDescent="0.25">
      <c r="B89" s="6">
        <f>'CL &amp; Data'!B301/1000000000</f>
        <v>5.1614000000000004</v>
      </c>
      <c r="D89" s="6">
        <f>'CL &amp; Data'!C301</f>
        <v>-50.647117999999999</v>
      </c>
      <c r="E89" s="13">
        <f t="shared" si="4"/>
        <v>-43.267745900000001</v>
      </c>
      <c r="F89" s="6">
        <f>'CL &amp; Data'!D301</f>
        <v>-1.9583303999999999</v>
      </c>
      <c r="H89" s="6">
        <f>'CL &amp; Data'!C407</f>
        <v>-51.181496000000003</v>
      </c>
      <c r="I89" s="13">
        <f t="shared" si="5"/>
        <v>-40.670206</v>
      </c>
      <c r="J89" s="6">
        <f>'CL &amp; Data'!D407</f>
        <v>-1.9557405000000001</v>
      </c>
      <c r="L89" s="6">
        <f>'CL &amp; Data'!L301/1000000000</f>
        <v>5.1614000000000004</v>
      </c>
      <c r="N89" s="6">
        <f>'CL &amp; Data'!M301</f>
        <v>-45.416237000000002</v>
      </c>
      <c r="O89" s="13">
        <f t="shared" si="6"/>
        <v>-37.7030593</v>
      </c>
      <c r="P89" s="6">
        <f>'CL &amp; Data'!N301</f>
        <v>-1.9230590000000001</v>
      </c>
      <c r="R89" s="6">
        <f>'CL &amp; Data'!M407</f>
        <v>-47.790508000000003</v>
      </c>
      <c r="S89" s="13">
        <f t="shared" si="7"/>
        <v>-38.292155000000001</v>
      </c>
      <c r="T89" s="6">
        <f>'CL &amp; Data'!N407</f>
        <v>-1.9191275000000001</v>
      </c>
      <c r="V89" s="80">
        <f>'CL &amp; Data'!B407/1000000000</f>
        <v>5.1614000000000004</v>
      </c>
    </row>
    <row r="90" spans="2:22" x14ac:dyDescent="0.25">
      <c r="B90" s="6">
        <f>'CL &amp; Data'!B302/1000000000</f>
        <v>5.2213000000000003</v>
      </c>
      <c r="D90" s="6">
        <f>'CL &amp; Data'!C302</f>
        <v>-51.942920999999998</v>
      </c>
      <c r="E90" s="13">
        <f t="shared" si="4"/>
        <v>-44.563548900000001</v>
      </c>
      <c r="F90" s="6">
        <f>'CL &amp; Data'!D302</f>
        <v>-1.9297599000000001</v>
      </c>
      <c r="H90" s="6">
        <f>'CL &amp; Data'!C408</f>
        <v>-54.194336</v>
      </c>
      <c r="I90" s="13">
        <f t="shared" si="5"/>
        <v>-43.683045999999997</v>
      </c>
      <c r="J90" s="6">
        <f>'CL &amp; Data'!D408</f>
        <v>-1.9295723</v>
      </c>
      <c r="L90" s="6">
        <f>'CL &amp; Data'!L302/1000000000</f>
        <v>5.2213000000000003</v>
      </c>
      <c r="N90" s="6">
        <f>'CL &amp; Data'!M302</f>
        <v>-47.060355999999999</v>
      </c>
      <c r="O90" s="13">
        <f t="shared" si="6"/>
        <v>-39.347178299999996</v>
      </c>
      <c r="P90" s="6">
        <f>'CL &amp; Data'!N302</f>
        <v>-1.8864652</v>
      </c>
      <c r="R90" s="6">
        <f>'CL &amp; Data'!M408</f>
        <v>-47.744373000000003</v>
      </c>
      <c r="S90" s="13">
        <f t="shared" si="7"/>
        <v>-38.246020000000001</v>
      </c>
      <c r="T90" s="6">
        <f>'CL &amp; Data'!N408</f>
        <v>-1.8840683</v>
      </c>
      <c r="V90" s="80">
        <f>'CL &amp; Data'!B408/1000000000</f>
        <v>5.2213000000000003</v>
      </c>
    </row>
    <row r="91" spans="2:22" x14ac:dyDescent="0.25">
      <c r="B91" s="6">
        <f>'CL &amp; Data'!B303/1000000000</f>
        <v>5.2812000000000001</v>
      </c>
      <c r="D91" s="6">
        <f>'CL &amp; Data'!C303</f>
        <v>-50.293861</v>
      </c>
      <c r="E91" s="13">
        <f t="shared" si="4"/>
        <v>-42.914488900000002</v>
      </c>
      <c r="F91" s="6">
        <f>'CL &amp; Data'!D303</f>
        <v>-1.8934952</v>
      </c>
      <c r="H91" s="6">
        <f>'CL &amp; Data'!C409</f>
        <v>-55.220058000000002</v>
      </c>
      <c r="I91" s="13">
        <f t="shared" si="5"/>
        <v>-44.708767999999999</v>
      </c>
      <c r="J91" s="6">
        <f>'CL &amp; Data'!D409</f>
        <v>-1.8933724999999999</v>
      </c>
      <c r="L91" s="6">
        <f>'CL &amp; Data'!L303/1000000000</f>
        <v>5.2812000000000001</v>
      </c>
      <c r="N91" s="6">
        <f>'CL &amp; Data'!M303</f>
        <v>-47.130946999999999</v>
      </c>
      <c r="O91" s="13">
        <f t="shared" si="6"/>
        <v>-39.417769299999996</v>
      </c>
      <c r="P91" s="6">
        <f>'CL &amp; Data'!N303</f>
        <v>-1.8505909</v>
      </c>
      <c r="R91" s="6">
        <f>'CL &amp; Data'!M409</f>
        <v>-46.869751000000001</v>
      </c>
      <c r="S91" s="13">
        <f t="shared" si="7"/>
        <v>-37.371397999999999</v>
      </c>
      <c r="T91" s="6">
        <f>'CL &amp; Data'!N409</f>
        <v>-1.8528754000000001</v>
      </c>
      <c r="V91" s="80">
        <f>'CL &amp; Data'!B409/1000000000</f>
        <v>5.2812000000000001</v>
      </c>
    </row>
    <row r="92" spans="2:22" x14ac:dyDescent="0.25">
      <c r="B92" s="6">
        <f>'CL &amp; Data'!B304/1000000000</f>
        <v>5.3411</v>
      </c>
      <c r="D92" s="6">
        <f>'CL &amp; Data'!C304</f>
        <v>-46.113903000000001</v>
      </c>
      <c r="E92" s="13">
        <f t="shared" si="4"/>
        <v>-38.734530900000003</v>
      </c>
      <c r="F92" s="6">
        <f>'CL &amp; Data'!D304</f>
        <v>-1.869729</v>
      </c>
      <c r="H92" s="6">
        <f>'CL &amp; Data'!C410</f>
        <v>-54.062835999999997</v>
      </c>
      <c r="I92" s="13">
        <f t="shared" si="5"/>
        <v>-43.551545999999995</v>
      </c>
      <c r="J92" s="6">
        <f>'CL &amp; Data'!D410</f>
        <v>-1.8714138</v>
      </c>
      <c r="L92" s="6">
        <f>'CL &amp; Data'!L304/1000000000</f>
        <v>5.3411</v>
      </c>
      <c r="N92" s="6">
        <f>'CL &amp; Data'!M304</f>
        <v>-45.661720000000003</v>
      </c>
      <c r="O92" s="13">
        <f t="shared" si="6"/>
        <v>-37.9485423</v>
      </c>
      <c r="P92" s="6">
        <f>'CL &amp; Data'!N304</f>
        <v>-1.8181446000000001</v>
      </c>
      <c r="R92" s="6">
        <f>'CL &amp; Data'!M410</f>
        <v>-45.671782999999998</v>
      </c>
      <c r="S92" s="13">
        <f t="shared" si="7"/>
        <v>-36.173429999999996</v>
      </c>
      <c r="T92" s="6">
        <f>'CL &amp; Data'!N410</f>
        <v>-1.8225743999999999</v>
      </c>
      <c r="V92" s="80">
        <f>'CL &amp; Data'!B410/1000000000</f>
        <v>5.3411</v>
      </c>
    </row>
    <row r="93" spans="2:22" x14ac:dyDescent="0.25">
      <c r="B93" s="6">
        <f>'CL &amp; Data'!B305/1000000000</f>
        <v>5.4009999999999998</v>
      </c>
      <c r="D93" s="6">
        <f>'CL &amp; Data'!C305</f>
        <v>-42.823588999999998</v>
      </c>
      <c r="E93" s="13">
        <f t="shared" si="4"/>
        <v>-35.444216900000001</v>
      </c>
      <c r="F93" s="6">
        <f>'CL &amp; Data'!D305</f>
        <v>-1.8385395</v>
      </c>
      <c r="H93" s="6">
        <f>'CL &amp; Data'!C411</f>
        <v>-51.724379999999996</v>
      </c>
      <c r="I93" s="13">
        <f t="shared" si="5"/>
        <v>-41.213089999999994</v>
      </c>
      <c r="J93" s="6">
        <f>'CL &amp; Data'!D411</f>
        <v>-1.8402472000000001</v>
      </c>
      <c r="L93" s="6">
        <f>'CL &amp; Data'!L305/1000000000</f>
        <v>5.4009999999999998</v>
      </c>
      <c r="N93" s="6">
        <f>'CL &amp; Data'!M305</f>
        <v>-43.984031999999999</v>
      </c>
      <c r="O93" s="13">
        <f t="shared" si="6"/>
        <v>-36.270854299999996</v>
      </c>
      <c r="P93" s="6">
        <f>'CL &amp; Data'!N305</f>
        <v>-1.7877612000000001</v>
      </c>
      <c r="R93" s="6">
        <f>'CL &amp; Data'!M411</f>
        <v>-44.459225000000004</v>
      </c>
      <c r="S93" s="13">
        <f t="shared" si="7"/>
        <v>-34.960872000000002</v>
      </c>
      <c r="T93" s="6">
        <f>'CL &amp; Data'!N411</f>
        <v>-1.7936650999999999</v>
      </c>
      <c r="V93" s="80">
        <f>'CL &amp; Data'!B411/1000000000</f>
        <v>5.4009999999999998</v>
      </c>
    </row>
    <row r="94" spans="2:22" x14ac:dyDescent="0.25">
      <c r="B94" s="6">
        <f>'CL &amp; Data'!B306/1000000000</f>
        <v>5.4608999999999996</v>
      </c>
      <c r="D94" s="6">
        <f>'CL &amp; Data'!C306</f>
        <v>-40.822173999999997</v>
      </c>
      <c r="E94" s="13">
        <f t="shared" si="4"/>
        <v>-33.442801899999999</v>
      </c>
      <c r="F94" s="6">
        <f>'CL &amp; Data'!D306</f>
        <v>-1.8095469</v>
      </c>
      <c r="H94" s="6">
        <f>'CL &amp; Data'!C412</f>
        <v>-49.410542</v>
      </c>
      <c r="I94" s="13">
        <f t="shared" si="5"/>
        <v>-38.899251999999997</v>
      </c>
      <c r="J94" s="6">
        <f>'CL &amp; Data'!D412</f>
        <v>-1.8140337</v>
      </c>
      <c r="L94" s="6">
        <f>'CL &amp; Data'!L306/1000000000</f>
        <v>5.4608999999999996</v>
      </c>
      <c r="N94" s="6">
        <f>'CL &amp; Data'!M306</f>
        <v>-42.678843999999998</v>
      </c>
      <c r="O94" s="13">
        <f t="shared" si="6"/>
        <v>-34.965666299999995</v>
      </c>
      <c r="P94" s="6">
        <f>'CL &amp; Data'!N306</f>
        <v>-1.7595314</v>
      </c>
      <c r="R94" s="6">
        <f>'CL &amp; Data'!M412</f>
        <v>-43.378307</v>
      </c>
      <c r="S94" s="13">
        <f t="shared" si="7"/>
        <v>-33.879953999999998</v>
      </c>
      <c r="T94" s="6">
        <f>'CL &amp; Data'!N412</f>
        <v>-1.7687329000000001</v>
      </c>
      <c r="V94" s="80">
        <f>'CL &amp; Data'!B412/1000000000</f>
        <v>5.4608999999999996</v>
      </c>
    </row>
    <row r="95" spans="2:22" x14ac:dyDescent="0.25">
      <c r="B95" s="6">
        <f>'CL &amp; Data'!B307/1000000000</f>
        <v>5.5208000000000004</v>
      </c>
      <c r="D95" s="6">
        <f>'CL &amp; Data'!C307</f>
        <v>-39.146889000000002</v>
      </c>
      <c r="E95" s="13">
        <f t="shared" si="4"/>
        <v>-31.7675169</v>
      </c>
      <c r="F95" s="6">
        <f>'CL &amp; Data'!D307</f>
        <v>-1.7844769</v>
      </c>
      <c r="H95" s="6">
        <f>'CL &amp; Data'!C413</f>
        <v>-47.778495999999997</v>
      </c>
      <c r="I95" s="13">
        <f t="shared" si="5"/>
        <v>-37.267205999999995</v>
      </c>
      <c r="J95" s="6">
        <f>'CL &amp; Data'!D413</f>
        <v>-1.7909554000000001</v>
      </c>
      <c r="L95" s="6">
        <f>'CL &amp; Data'!L307/1000000000</f>
        <v>5.5208000000000004</v>
      </c>
      <c r="N95" s="6">
        <f>'CL &amp; Data'!M307</f>
        <v>-41.724808000000003</v>
      </c>
      <c r="O95" s="13">
        <f t="shared" si="6"/>
        <v>-34.0116303</v>
      </c>
      <c r="P95" s="6">
        <f>'CL &amp; Data'!N307</f>
        <v>-1.7324828999999999</v>
      </c>
      <c r="R95" s="6">
        <f>'CL &amp; Data'!M413</f>
        <v>-42.355659000000003</v>
      </c>
      <c r="S95" s="13">
        <f t="shared" si="7"/>
        <v>-32.857306000000001</v>
      </c>
      <c r="T95" s="6">
        <f>'CL &amp; Data'!N413</f>
        <v>-1.7448859000000001</v>
      </c>
      <c r="V95" s="80">
        <f>'CL &amp; Data'!B413/1000000000</f>
        <v>5.5208000000000004</v>
      </c>
    </row>
    <row r="96" spans="2:22" x14ac:dyDescent="0.25">
      <c r="B96" s="6">
        <f>'CL &amp; Data'!B308/1000000000</f>
        <v>5.5807000000000002</v>
      </c>
      <c r="D96" s="6">
        <f>'CL &amp; Data'!C308</f>
        <v>-38.086525000000002</v>
      </c>
      <c r="E96" s="13">
        <f t="shared" si="4"/>
        <v>-30.707152900000001</v>
      </c>
      <c r="F96" s="6">
        <f>'CL &amp; Data'!D308</f>
        <v>-1.7623055999999999</v>
      </c>
      <c r="H96" s="6">
        <f>'CL &amp; Data'!C414</f>
        <v>-46.266624</v>
      </c>
      <c r="I96" s="13">
        <f t="shared" si="5"/>
        <v>-35.755333999999998</v>
      </c>
      <c r="J96" s="6">
        <f>'CL &amp; Data'!D414</f>
        <v>-1.7703232</v>
      </c>
      <c r="L96" s="6">
        <f>'CL &amp; Data'!L308/1000000000</f>
        <v>5.5807000000000002</v>
      </c>
      <c r="N96" s="6">
        <f>'CL &amp; Data'!M308</f>
        <v>-41.012756000000003</v>
      </c>
      <c r="O96" s="13">
        <f t="shared" si="6"/>
        <v>-33.2995783</v>
      </c>
      <c r="P96" s="6">
        <f>'CL &amp; Data'!N308</f>
        <v>-1.7088615</v>
      </c>
      <c r="R96" s="6">
        <f>'CL &amp; Data'!M414</f>
        <v>-41.563316</v>
      </c>
      <c r="S96" s="13">
        <f t="shared" si="7"/>
        <v>-32.064962999999999</v>
      </c>
      <c r="T96" s="6">
        <f>'CL &amp; Data'!N414</f>
        <v>-1.7201382000000001</v>
      </c>
      <c r="V96" s="80">
        <f>'CL &amp; Data'!B414/1000000000</f>
        <v>5.5807000000000002</v>
      </c>
    </row>
    <row r="97" spans="2:22" x14ac:dyDescent="0.25">
      <c r="B97" s="6">
        <f>'CL &amp; Data'!B309/1000000000</f>
        <v>5.6406000000000001</v>
      </c>
      <c r="D97" s="6">
        <f>'CL &amp; Data'!C309</f>
        <v>-37.196162999999999</v>
      </c>
      <c r="E97" s="13">
        <f t="shared" si="4"/>
        <v>-29.816790899999997</v>
      </c>
      <c r="F97" s="6">
        <f>'CL &amp; Data'!D309</f>
        <v>-1.7328509000000001</v>
      </c>
      <c r="H97" s="6">
        <f>'CL &amp; Data'!C415</f>
        <v>-45.212105000000001</v>
      </c>
      <c r="I97" s="13">
        <f t="shared" si="5"/>
        <v>-34.700814999999999</v>
      </c>
      <c r="J97" s="6">
        <f>'CL &amp; Data'!D415</f>
        <v>-1.7430072000000001</v>
      </c>
      <c r="L97" s="6">
        <f>'CL &amp; Data'!L309/1000000000</f>
        <v>5.6406000000000001</v>
      </c>
      <c r="N97" s="6">
        <f>'CL &amp; Data'!M309</f>
        <v>-40.515911000000003</v>
      </c>
      <c r="O97" s="13">
        <f t="shared" si="6"/>
        <v>-32.8027333</v>
      </c>
      <c r="P97" s="6">
        <f>'CL &amp; Data'!N309</f>
        <v>-1.6851571000000001</v>
      </c>
      <c r="R97" s="6">
        <f>'CL &amp; Data'!M415</f>
        <v>-40.932811999999998</v>
      </c>
      <c r="S97" s="13">
        <f t="shared" si="7"/>
        <v>-31.434458999999997</v>
      </c>
      <c r="T97" s="6">
        <f>'CL &amp; Data'!N415</f>
        <v>-1.6974467</v>
      </c>
      <c r="V97" s="80">
        <f>'CL &amp; Data'!B415/1000000000</f>
        <v>5.6406000000000001</v>
      </c>
    </row>
    <row r="98" spans="2:22" x14ac:dyDescent="0.25">
      <c r="B98" s="6">
        <f>'CL &amp; Data'!B310/1000000000</f>
        <v>5.7004999999999999</v>
      </c>
      <c r="D98" s="6">
        <f>'CL &amp; Data'!C310</f>
        <v>-36.620255</v>
      </c>
      <c r="E98" s="13">
        <f t="shared" si="4"/>
        <v>-29.240882899999999</v>
      </c>
      <c r="F98" s="6">
        <f>'CL &amp; Data'!D310</f>
        <v>-1.7196193</v>
      </c>
      <c r="H98" s="6">
        <f>'CL &amp; Data'!C416</f>
        <v>-44.231369000000001</v>
      </c>
      <c r="I98" s="13">
        <f t="shared" si="5"/>
        <v>-33.720078999999998</v>
      </c>
      <c r="J98" s="6">
        <f>'CL &amp; Data'!D416</f>
        <v>-1.7325151000000001</v>
      </c>
      <c r="L98" s="6">
        <f>'CL &amp; Data'!L310/1000000000</f>
        <v>5.7004999999999999</v>
      </c>
      <c r="N98" s="6">
        <f>'CL &amp; Data'!M310</f>
        <v>-40.190109</v>
      </c>
      <c r="O98" s="13">
        <f t="shared" si="6"/>
        <v>-32.476931299999997</v>
      </c>
      <c r="P98" s="6">
        <f>'CL &amp; Data'!N310</f>
        <v>-1.6649316999999999</v>
      </c>
      <c r="R98" s="6">
        <f>'CL &amp; Data'!M416</f>
        <v>-40.458678999999997</v>
      </c>
      <c r="S98" s="13">
        <f t="shared" si="7"/>
        <v>-30.960325999999995</v>
      </c>
      <c r="T98" s="6">
        <f>'CL &amp; Data'!N416</f>
        <v>-1.6810957</v>
      </c>
      <c r="V98" s="80">
        <f>'CL &amp; Data'!B416/1000000000</f>
        <v>5.7004999999999999</v>
      </c>
    </row>
    <row r="99" spans="2:22" x14ac:dyDescent="0.25">
      <c r="B99" s="6">
        <f>'CL &amp; Data'!B311/1000000000</f>
        <v>5.7603999999999997</v>
      </c>
      <c r="D99" s="6">
        <f>'CL &amp; Data'!C311</f>
        <v>-36.239719000000001</v>
      </c>
      <c r="E99" s="13">
        <f t="shared" si="4"/>
        <v>-28.8603469</v>
      </c>
      <c r="F99" s="6">
        <f>'CL &amp; Data'!D311</f>
        <v>-1.6941793000000001</v>
      </c>
      <c r="H99" s="6">
        <f>'CL &amp; Data'!C417</f>
        <v>-43.522101999999997</v>
      </c>
      <c r="I99" s="13">
        <f t="shared" si="5"/>
        <v>-33.010811999999994</v>
      </c>
      <c r="J99" s="6">
        <f>'CL &amp; Data'!D417</f>
        <v>-1.7080518</v>
      </c>
      <c r="L99" s="6">
        <f>'CL &amp; Data'!L311/1000000000</f>
        <v>5.7603999999999997</v>
      </c>
      <c r="N99" s="6">
        <f>'CL &amp; Data'!M311</f>
        <v>-40.017749999999999</v>
      </c>
      <c r="O99" s="13">
        <f t="shared" si="6"/>
        <v>-32.304572299999997</v>
      </c>
      <c r="P99" s="6">
        <f>'CL &amp; Data'!N311</f>
        <v>-1.6469784000000001</v>
      </c>
      <c r="R99" s="6">
        <f>'CL &amp; Data'!M417</f>
        <v>-39.985816999999997</v>
      </c>
      <c r="S99" s="13">
        <f t="shared" si="7"/>
        <v>-30.487463999999996</v>
      </c>
      <c r="T99" s="6">
        <f>'CL &amp; Data'!N417</f>
        <v>-1.6610290000000001</v>
      </c>
      <c r="V99" s="80">
        <f>'CL &amp; Data'!B417/1000000000</f>
        <v>5.7603999999999997</v>
      </c>
    </row>
    <row r="100" spans="2:22" x14ac:dyDescent="0.25">
      <c r="B100" s="6">
        <f>'CL &amp; Data'!B312/1000000000</f>
        <v>5.8202999999999996</v>
      </c>
      <c r="D100" s="6">
        <f>'CL &amp; Data'!C312</f>
        <v>-36.096263999999998</v>
      </c>
      <c r="E100" s="13">
        <f t="shared" si="4"/>
        <v>-28.716891899999997</v>
      </c>
      <c r="F100" s="6">
        <f>'CL &amp; Data'!D312</f>
        <v>-1.6786064000000001</v>
      </c>
      <c r="H100" s="6">
        <f>'CL &amp; Data'!C418</f>
        <v>-43.083530000000003</v>
      </c>
      <c r="I100" s="13">
        <f t="shared" si="5"/>
        <v>-32.572240000000001</v>
      </c>
      <c r="J100" s="6">
        <f>'CL &amp; Data'!D418</f>
        <v>-1.6937530000000001</v>
      </c>
      <c r="L100" s="6">
        <f>'CL &amp; Data'!L312/1000000000</f>
        <v>5.8202999999999996</v>
      </c>
      <c r="N100" s="6">
        <f>'CL &amp; Data'!M312</f>
        <v>-39.853447000000003</v>
      </c>
      <c r="O100" s="13">
        <f t="shared" si="6"/>
        <v>-32.1402693</v>
      </c>
      <c r="P100" s="6">
        <f>'CL &amp; Data'!N312</f>
        <v>-1.6308821</v>
      </c>
      <c r="R100" s="6">
        <f>'CL &amp; Data'!M418</f>
        <v>-39.782466999999997</v>
      </c>
      <c r="S100" s="13">
        <f t="shared" si="7"/>
        <v>-30.284113999999995</v>
      </c>
      <c r="T100" s="6">
        <f>'CL &amp; Data'!N418</f>
        <v>-1.6438851000000001</v>
      </c>
      <c r="V100" s="80">
        <f>'CL &amp; Data'!B418/1000000000</f>
        <v>5.8202999999999996</v>
      </c>
    </row>
    <row r="101" spans="2:22" x14ac:dyDescent="0.25">
      <c r="B101" s="6">
        <f>'CL &amp; Data'!B313/1000000000</f>
        <v>5.8802000000000003</v>
      </c>
      <c r="D101" s="6">
        <f>'CL &amp; Data'!C313</f>
        <v>-35.813766000000001</v>
      </c>
      <c r="E101" s="13">
        <f t="shared" si="4"/>
        <v>-28.4343939</v>
      </c>
      <c r="F101" s="6">
        <f>'CL &amp; Data'!D313</f>
        <v>-1.6593338</v>
      </c>
      <c r="H101" s="6">
        <f>'CL &amp; Data'!C419</f>
        <v>-42.931423000000002</v>
      </c>
      <c r="I101" s="13">
        <f t="shared" si="5"/>
        <v>-32.420133</v>
      </c>
      <c r="J101" s="6">
        <f>'CL &amp; Data'!D419</f>
        <v>0.24637511000000001</v>
      </c>
      <c r="L101" s="6">
        <f>'CL &amp; Data'!L313/1000000000</f>
        <v>5.8802000000000003</v>
      </c>
      <c r="N101" s="6">
        <f>'CL &amp; Data'!M313</f>
        <v>-39.809708000000001</v>
      </c>
      <c r="O101" s="13">
        <f t="shared" si="6"/>
        <v>-32.096530299999998</v>
      </c>
      <c r="P101" s="6">
        <f>'CL &amp; Data'!N313</f>
        <v>-1.6153671999999999</v>
      </c>
      <c r="R101" s="6">
        <f>'CL &amp; Data'!M419</f>
        <v>-39.533211000000001</v>
      </c>
      <c r="S101" s="13">
        <f t="shared" si="7"/>
        <v>-30.034858</v>
      </c>
      <c r="T101" s="6">
        <f>'CL &amp; Data'!N419</f>
        <v>-1.4269859</v>
      </c>
      <c r="V101" s="80">
        <f>'CL &amp; Data'!B419/1000000000</f>
        <v>5.8802000000000003</v>
      </c>
    </row>
    <row r="102" spans="2:22" x14ac:dyDescent="0.25">
      <c r="B102" s="6">
        <f>'CL &amp; Data'!B314/1000000000</f>
        <v>5.9401000000000002</v>
      </c>
      <c r="D102" s="6">
        <f>'CL &amp; Data'!C314</f>
        <v>-36.097400999999998</v>
      </c>
      <c r="E102" s="13">
        <f t="shared" si="4"/>
        <v>-28.718028899999997</v>
      </c>
      <c r="F102" s="6">
        <f>'CL &amp; Data'!D314</f>
        <v>-1.6467415999999999</v>
      </c>
      <c r="H102" s="6">
        <f>'CL &amp; Data'!C420</f>
        <v>-26.055046000000001</v>
      </c>
      <c r="J102" s="6">
        <f>'CL &amp; Data'!D420</f>
        <v>2.1802912000000001</v>
      </c>
      <c r="L102" s="6">
        <f>'CL &amp; Data'!L314/1000000000</f>
        <v>5.9401000000000002</v>
      </c>
      <c r="N102" s="6">
        <f>'CL &amp; Data'!M314</f>
        <v>-39.881737000000001</v>
      </c>
      <c r="O102" s="13">
        <f t="shared" si="6"/>
        <v>-32.168559299999998</v>
      </c>
      <c r="P102" s="6">
        <f>'CL &amp; Data'!N314</f>
        <v>-1.6050061</v>
      </c>
      <c r="R102" s="6">
        <f>'CL &amp; Data'!M420</f>
        <v>-33.251575000000003</v>
      </c>
      <c r="S102" s="13">
        <f t="shared" si="7"/>
        <v>-23.753222000000001</v>
      </c>
      <c r="T102" s="6">
        <f>'CL &amp; Data'!N420</f>
        <v>-1.2134674999999999</v>
      </c>
      <c r="V102" s="80">
        <f>'CL &amp; Data'!B420/1000000000</f>
        <v>5.9401000000000002</v>
      </c>
    </row>
    <row r="103" spans="2:22" x14ac:dyDescent="0.25">
      <c r="B103" s="6">
        <f>'CL &amp; Data'!B315/1000000000</f>
        <v>6</v>
      </c>
      <c r="D103" s="6">
        <f>'CL &amp; Data'!C315</f>
        <v>-36.152999999999999</v>
      </c>
      <c r="E103" s="13">
        <f t="shared" si="4"/>
        <v>-28.773627899999997</v>
      </c>
      <c r="F103" s="6">
        <f>'CL &amp; Data'!D315</f>
        <v>-1.630244</v>
      </c>
      <c r="H103" s="6">
        <f>'CL &amp; Data'!C421</f>
        <v>-9.2855024000000004</v>
      </c>
      <c r="J103" s="6">
        <f>'CL &amp; Data'!D421</f>
        <v>4.1195716999999998</v>
      </c>
      <c r="L103" s="6">
        <f>'CL &amp; Data'!L315/1000000000</f>
        <v>6</v>
      </c>
      <c r="N103" s="6">
        <f>'CL &amp; Data'!M315</f>
        <v>-40.023415</v>
      </c>
      <c r="O103" s="13">
        <f t="shared" si="6"/>
        <v>-32.310237299999997</v>
      </c>
      <c r="P103" s="6">
        <f>'CL &amp; Data'!N315</f>
        <v>-1.5958635000000001</v>
      </c>
      <c r="R103" s="6">
        <f>'CL &amp; Data'!M421</f>
        <v>-26.930651000000001</v>
      </c>
      <c r="S103" s="13">
        <f t="shared" si="7"/>
        <v>-17.432298000000003</v>
      </c>
      <c r="T103" s="6">
        <f>'CL &amp; Data'!N421</f>
        <v>-0.99846511999999998</v>
      </c>
      <c r="V103" s="80">
        <f>'CL &amp; Data'!B421/1000000000</f>
        <v>6</v>
      </c>
    </row>
    <row r="105" spans="2:22" x14ac:dyDescent="0.25">
      <c r="D105" s="6" t="str">
        <f>ADDRESS(MATCH(MAX(D3:D103),D1:D103,0),4)</f>
        <v>$D$5</v>
      </c>
      <c r="H105" s="79" t="str">
        <f>ADDRESS(MATCH(MAX(H3:H103),H1:H103,0),8)</f>
        <v>$H$103</v>
      </c>
      <c r="N105" s="79" t="str">
        <f>ADDRESS(MATCH(MAX(N3:N103),N1:N103,0),14)</f>
        <v>$N$22</v>
      </c>
      <c r="R105" s="79" t="str">
        <f>ADDRESS(MATCH(MAX(R3:R103),R1:R103,0),18)</f>
        <v>$R$25</v>
      </c>
    </row>
    <row r="106" spans="2:22" x14ac:dyDescent="0.25">
      <c r="D106" s="6">
        <f>MAX(D3:D103)</f>
        <v>-7.3793721000000003</v>
      </c>
      <c r="H106" s="79">
        <f>MAX(H4:H104)</f>
        <v>-9.2855024000000004</v>
      </c>
      <c r="N106" s="79">
        <f>MAX(N4:N104)</f>
        <v>-7.6959438000000002</v>
      </c>
      <c r="R106" s="79">
        <f>MAX(R4:R104)</f>
        <v>-9.4983529999999998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BA316"/>
  <sheetViews>
    <sheetView zoomScale="70" zoomScaleNormal="70" workbookViewId="0">
      <selection activeCell="AM3" sqref="AM3"/>
    </sheetView>
  </sheetViews>
  <sheetFormatPr defaultRowHeight="15" x14ac:dyDescent="0.25"/>
  <cols>
    <col min="1" max="1" width="13.7109375" style="40" customWidth="1"/>
    <col min="2" max="7" width="9.140625" style="87"/>
    <col min="8" max="8" width="2" style="7" customWidth="1"/>
    <col min="9" max="9" width="13.7109375" style="5" customWidth="1"/>
    <col min="10" max="10" width="14.42578125" style="5" bestFit="1" customWidth="1"/>
    <col min="11" max="26" width="14.28515625" style="5" customWidth="1"/>
    <col min="27" max="27" width="13.7109375" style="40" customWidth="1"/>
    <col min="28" max="33" width="9.140625" style="87"/>
    <col min="34" max="34" width="2" style="7" customWidth="1"/>
    <col min="35" max="35" width="13.7109375" style="5" customWidth="1"/>
    <col min="36" max="36" width="14.5703125" style="5" bestFit="1" customWidth="1"/>
    <col min="37" max="37" width="14.5703125" style="5" customWidth="1"/>
    <col min="50" max="52" width="14.28515625" style="5" customWidth="1"/>
    <col min="53" max="53" width="2" style="7" customWidth="1"/>
    <col min="54" max="16384" width="9.140625" style="3"/>
  </cols>
  <sheetData>
    <row r="1" spans="1:53" x14ac:dyDescent="0.25">
      <c r="B1" s="87" t="s">
        <v>95</v>
      </c>
      <c r="I1" s="5" t="s">
        <v>201</v>
      </c>
      <c r="J1" s="43" t="str">
        <f>E8</f>
        <v>IIP3 +17 dBm Log Mag(dBm)</v>
      </c>
      <c r="K1" s="43" t="str">
        <f>D8</f>
        <v>OIP3 Log Mag(dBm)</v>
      </c>
      <c r="L1" s="5" t="s">
        <v>201</v>
      </c>
      <c r="M1" s="43" t="str">
        <f>C112</f>
        <v>IIP3 +15 dBm Log Mag(dBm)</v>
      </c>
      <c r="N1" s="43" t="str">
        <f>D112</f>
        <v>OIP3 Log Mag(dBm)</v>
      </c>
      <c r="O1" s="5" t="s">
        <v>201</v>
      </c>
      <c r="P1" s="43" t="str">
        <f>C216</f>
        <v>IIP3 +13 dBm Log Mag(dBm)</v>
      </c>
      <c r="Q1" s="43" t="str">
        <f>D216</f>
        <v>OIP3 Log Mag(dBm)</v>
      </c>
      <c r="R1" s="5" t="s">
        <v>201</v>
      </c>
      <c r="S1" s="43">
        <f>C320</f>
        <v>0</v>
      </c>
      <c r="T1" s="43">
        <f>D320</f>
        <v>0</v>
      </c>
      <c r="U1" s="5" t="s">
        <v>201</v>
      </c>
      <c r="V1" s="43">
        <f>C424</f>
        <v>0</v>
      </c>
      <c r="W1" s="43">
        <f>D424</f>
        <v>0</v>
      </c>
      <c r="X1" s="43">
        <f>B528</f>
        <v>0</v>
      </c>
      <c r="Y1" s="43">
        <f t="shared" ref="Y1:Z1" si="0">C528</f>
        <v>0</v>
      </c>
      <c r="Z1" s="43">
        <f t="shared" si="0"/>
        <v>0</v>
      </c>
      <c r="AB1" s="87" t="s">
        <v>95</v>
      </c>
      <c r="AI1" s="5" t="s">
        <v>201</v>
      </c>
      <c r="AJ1" s="43" t="str">
        <f>AE8</f>
        <v>IIP3 +17 dBm Log Mag(dBm)</v>
      </c>
      <c r="AK1" s="43" t="str">
        <f>AD8</f>
        <v>OIP3 Log Mag(dBm)</v>
      </c>
      <c r="AL1" s="5" t="s">
        <v>201</v>
      </c>
      <c r="AM1" s="43" t="str">
        <f>AC112</f>
        <v>IIP3 +15 dBm Log Mag(dBm)</v>
      </c>
      <c r="AN1" s="43" t="str">
        <f>AD112</f>
        <v>OIP3 Log Mag(dBm)</v>
      </c>
      <c r="AO1" s="5" t="s">
        <v>201</v>
      </c>
      <c r="AP1" s="43" t="str">
        <f>AC216</f>
        <v>IIP3 +13 dBm Log Mag(dBm)</v>
      </c>
      <c r="AQ1" s="43" t="str">
        <f>AD216</f>
        <v>OIP3 Log Mag(dBm)</v>
      </c>
      <c r="AR1" s="5" t="s">
        <v>201</v>
      </c>
      <c r="AS1" s="43">
        <f>AC320</f>
        <v>0</v>
      </c>
      <c r="AT1" s="43">
        <f>AD320</f>
        <v>0</v>
      </c>
      <c r="AU1" s="5" t="s">
        <v>201</v>
      </c>
      <c r="AV1" s="43">
        <f>AC424</f>
        <v>0</v>
      </c>
      <c r="AW1" s="43">
        <f>AD424</f>
        <v>0</v>
      </c>
      <c r="AX1" s="43">
        <f>AB528</f>
        <v>0</v>
      </c>
      <c r="AY1" s="43">
        <f t="shared" ref="AY1" si="1">AC528</f>
        <v>0</v>
      </c>
      <c r="AZ1" s="43">
        <f t="shared" ref="AZ1" si="2">AD528</f>
        <v>0</v>
      </c>
    </row>
    <row r="2" spans="1:53" x14ac:dyDescent="0.25">
      <c r="A2" s="39" t="s">
        <v>106</v>
      </c>
      <c r="B2" s="87" t="s">
        <v>257</v>
      </c>
      <c r="C2" s="87" t="s">
        <v>275</v>
      </c>
      <c r="D2" s="87" t="s">
        <v>276</v>
      </c>
      <c r="E2" s="87" t="s">
        <v>277</v>
      </c>
      <c r="J2" s="71" t="s">
        <v>254</v>
      </c>
      <c r="M2" s="71" t="s">
        <v>244</v>
      </c>
      <c r="P2" s="71" t="s">
        <v>232</v>
      </c>
      <c r="S2" s="71" t="s">
        <v>250</v>
      </c>
      <c r="V2" s="71" t="s">
        <v>251</v>
      </c>
      <c r="Y2" s="71" t="s">
        <v>252</v>
      </c>
      <c r="AA2" s="39" t="s">
        <v>107</v>
      </c>
      <c r="AB2" s="87" t="s">
        <v>257</v>
      </c>
      <c r="AC2" s="87" t="s">
        <v>275</v>
      </c>
      <c r="AD2" s="87" t="s">
        <v>276</v>
      </c>
      <c r="AE2" s="87" t="s">
        <v>277</v>
      </c>
      <c r="AJ2" s="71" t="s">
        <v>254</v>
      </c>
      <c r="AL2" s="5"/>
      <c r="AM2" s="71" t="s">
        <v>244</v>
      </c>
      <c r="AN2" s="5"/>
      <c r="AO2" s="5"/>
      <c r="AP2" s="71" t="s">
        <v>232</v>
      </c>
      <c r="AQ2" s="5"/>
      <c r="AR2" s="5"/>
      <c r="AS2" s="71" t="s">
        <v>250</v>
      </c>
      <c r="AT2" s="5"/>
      <c r="AU2" s="5"/>
      <c r="AV2" s="71" t="s">
        <v>251</v>
      </c>
      <c r="AW2" s="5"/>
      <c r="AY2" s="71" t="s">
        <v>252</v>
      </c>
    </row>
    <row r="3" spans="1:53" s="18" customFormat="1" x14ac:dyDescent="0.25">
      <c r="A3" s="40"/>
      <c r="B3" s="87" t="s">
        <v>306</v>
      </c>
      <c r="C3" s="87" t="s">
        <v>307</v>
      </c>
      <c r="D3" s="87" t="s">
        <v>310</v>
      </c>
      <c r="E3" s="87"/>
      <c r="F3" s="87"/>
      <c r="G3" s="87"/>
      <c r="H3" s="16"/>
      <c r="I3" s="13" t="s">
        <v>12</v>
      </c>
      <c r="J3" s="17">
        <f>AVERAGE(J13:J90)</f>
        <v>23.464551512820524</v>
      </c>
      <c r="K3" s="17">
        <f>AVERAGE(K13:K90)</f>
        <v>13.807861803846148</v>
      </c>
      <c r="L3" s="13" t="s">
        <v>12</v>
      </c>
      <c r="M3" s="17">
        <f>AVERAGE(M16:M797)</f>
        <v>23.086452442767598</v>
      </c>
      <c r="N3" s="17">
        <f>AVERAGE(N26:N97)</f>
        <v>13.855849948611116</v>
      </c>
      <c r="O3" s="13" t="s">
        <v>12</v>
      </c>
      <c r="P3" s="17">
        <f>AVERAGE(P26:P97)</f>
        <v>24.925301305555564</v>
      </c>
      <c r="Q3" s="17">
        <f>AVERAGE(Q26:Q97)</f>
        <v>13.208373313472221</v>
      </c>
      <c r="R3" s="13" t="s">
        <v>12</v>
      </c>
      <c r="S3" s="17">
        <f>AVERAGE(S26:S97)</f>
        <v>0</v>
      </c>
      <c r="T3" s="17">
        <f>AVERAGE(T26:T97)</f>
        <v>0</v>
      </c>
      <c r="U3" s="13" t="s">
        <v>12</v>
      </c>
      <c r="V3" s="17">
        <f>AVERAGE(V26:V97)</f>
        <v>0</v>
      </c>
      <c r="W3" s="17">
        <f>AVERAGE(W26:W97)</f>
        <v>0</v>
      </c>
      <c r="X3" s="13" t="s">
        <v>12</v>
      </c>
      <c r="Y3" s="17">
        <f>AVERAGE(Y26:Y97)</f>
        <v>0</v>
      </c>
      <c r="Z3" s="17">
        <f>AVERAGE(Z26:Z97)</f>
        <v>0</v>
      </c>
      <c r="AA3" s="40"/>
      <c r="AB3" s="87" t="s">
        <v>306</v>
      </c>
      <c r="AC3" s="87" t="s">
        <v>307</v>
      </c>
      <c r="AD3" s="87" t="s">
        <v>311</v>
      </c>
      <c r="AE3" s="87"/>
      <c r="AF3" s="87"/>
      <c r="AG3" s="87"/>
      <c r="AH3" s="16"/>
      <c r="AI3" s="13" t="s">
        <v>12</v>
      </c>
      <c r="AJ3" s="17">
        <f>AVERAGE(AJ13:AJ90)</f>
        <v>21.859178480256411</v>
      </c>
      <c r="AK3" s="17">
        <f>AVERAGE(AK13:AK90)</f>
        <v>10.911042526410258</v>
      </c>
      <c r="AL3" s="13" t="s">
        <v>12</v>
      </c>
      <c r="AM3" s="17">
        <f>AVERAGE(AM16:AM797)</f>
        <v>19.686104469545455</v>
      </c>
      <c r="AN3" s="17">
        <f>AVERAGE(AN26:AN97)</f>
        <v>2.6475392916666687</v>
      </c>
      <c r="AO3" s="13" t="s">
        <v>12</v>
      </c>
      <c r="AP3" s="17">
        <f>AVERAGE(AP26:AP97)</f>
        <v>20.147194626249998</v>
      </c>
      <c r="AQ3" s="17">
        <f>AVERAGE(AQ26:AQ97)</f>
        <v>0.87829129444444254</v>
      </c>
      <c r="AR3" s="13" t="s">
        <v>12</v>
      </c>
      <c r="AS3" s="17">
        <f>AVERAGE(AS26:AS97)</f>
        <v>0</v>
      </c>
      <c r="AT3" s="17">
        <f>AVERAGE(AT26:AT97)</f>
        <v>0</v>
      </c>
      <c r="AU3" s="13" t="s">
        <v>12</v>
      </c>
      <c r="AV3" s="17">
        <f>AVERAGE(AV26:AV97)</f>
        <v>0</v>
      </c>
      <c r="AW3" s="17">
        <f>AVERAGE(AW26:AW97)</f>
        <v>0</v>
      </c>
      <c r="AX3" s="13" t="s">
        <v>12</v>
      </c>
      <c r="AY3" s="17">
        <f>AVERAGE(AY26:AY97)</f>
        <v>0</v>
      </c>
      <c r="AZ3" s="17">
        <f>AVERAGE(AZ26:AZ97)</f>
        <v>0</v>
      </c>
      <c r="BA3" s="16"/>
    </row>
    <row r="4" spans="1:53" x14ac:dyDescent="0.25">
      <c r="B4" s="87" t="s">
        <v>98</v>
      </c>
      <c r="H4" s="8"/>
      <c r="AB4" s="87" t="s">
        <v>98</v>
      </c>
      <c r="AH4" s="8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BA4" s="8"/>
    </row>
    <row r="5" spans="1:53" x14ac:dyDescent="0.25">
      <c r="H5" s="8"/>
      <c r="I5" s="6">
        <f t="shared" ref="I5:I36" si="3">B9/1000000000</f>
        <v>0.191</v>
      </c>
      <c r="J5" s="6">
        <f t="shared" ref="J5:J36" si="4">E9</f>
        <v>5.0072684000000001</v>
      </c>
      <c r="K5" s="6">
        <f>D9</f>
        <v>-80.810326000000003</v>
      </c>
      <c r="L5" s="6">
        <f>B9/1000000000</f>
        <v>0.191</v>
      </c>
      <c r="M5" s="6">
        <f>C113</f>
        <v>3.9246221000000001</v>
      </c>
      <c r="N5" s="6">
        <f>D113</f>
        <v>-83.269806000000003</v>
      </c>
      <c r="O5" s="6">
        <f>B9/1000000000</f>
        <v>0.191</v>
      </c>
      <c r="P5" s="6">
        <f>C217</f>
        <v>4.4991225999999997</v>
      </c>
      <c r="Q5" s="6">
        <f>D217</f>
        <v>-75.853745000000004</v>
      </c>
      <c r="R5" s="6">
        <f>B9/1000000000</f>
        <v>0.191</v>
      </c>
      <c r="S5" s="6">
        <f>C321</f>
        <v>0</v>
      </c>
      <c r="T5" s="6">
        <f>D321</f>
        <v>0</v>
      </c>
      <c r="U5" s="6">
        <f>B9/1000000000</f>
        <v>0.191</v>
      </c>
      <c r="V5" s="6">
        <f>C425</f>
        <v>0</v>
      </c>
      <c r="W5" s="6">
        <f>D425</f>
        <v>0</v>
      </c>
      <c r="X5" s="43">
        <f>B529/1000000000</f>
        <v>0</v>
      </c>
      <c r="Y5" s="43">
        <f>C529</f>
        <v>0</v>
      </c>
      <c r="Z5" s="43">
        <f>D529</f>
        <v>0</v>
      </c>
      <c r="AH5" s="8"/>
      <c r="AI5" s="6">
        <f t="shared" ref="AI5:AI36" si="5">AB9/1000000000</f>
        <v>0.191</v>
      </c>
      <c r="AJ5" s="6">
        <f t="shared" ref="AJ5:AJ36" si="6">AE9</f>
        <v>3.8115766</v>
      </c>
      <c r="AK5" s="6">
        <f>AD9</f>
        <v>-80.250136999999995</v>
      </c>
      <c r="AL5" s="6">
        <f>AB9/1000000000</f>
        <v>0.191</v>
      </c>
      <c r="AM5" s="6">
        <f>AC113</f>
        <v>3.9492873999999998</v>
      </c>
      <c r="AN5" s="6">
        <f>AD113</f>
        <v>-80.913261000000006</v>
      </c>
      <c r="AO5" s="6">
        <f>AB9/1000000000</f>
        <v>0.191</v>
      </c>
      <c r="AP5" s="43">
        <f>AC217</f>
        <v>-2.0794168000000002</v>
      </c>
      <c r="AQ5" s="6">
        <f>AD217</f>
        <v>-104.48538000000001</v>
      </c>
      <c r="AR5" s="6">
        <f>AB9/1000000000</f>
        <v>0.191</v>
      </c>
      <c r="AS5" s="6">
        <f>AC321</f>
        <v>0</v>
      </c>
      <c r="AT5" s="6">
        <f>AD321</f>
        <v>0</v>
      </c>
      <c r="AU5" s="6">
        <f>AB9/1000000000</f>
        <v>0.191</v>
      </c>
      <c r="AV5" s="6">
        <f>AC425</f>
        <v>0</v>
      </c>
      <c r="AW5" s="6">
        <f>AD425</f>
        <v>0</v>
      </c>
      <c r="AX5" s="43">
        <f>AB529/1000000000</f>
        <v>0</v>
      </c>
      <c r="AY5" s="43">
        <f>AC529</f>
        <v>0</v>
      </c>
      <c r="AZ5" s="43">
        <f>AD529</f>
        <v>0</v>
      </c>
      <c r="BA5" s="8"/>
    </row>
    <row r="6" spans="1:53" x14ac:dyDescent="0.25">
      <c r="H6" s="8"/>
      <c r="I6" s="6">
        <f t="shared" si="3"/>
        <v>0.35231632653061001</v>
      </c>
      <c r="J6" s="6">
        <f t="shared" si="4"/>
        <v>6.4176621000000003</v>
      </c>
      <c r="K6" s="83">
        <f t="shared" ref="K6:K69" si="7">D10</f>
        <v>-78.192947000000004</v>
      </c>
      <c r="L6" s="6">
        <f t="shared" ref="L6:L69" si="8">B10/1000000000</f>
        <v>0.35231632653061001</v>
      </c>
      <c r="M6" s="79">
        <f t="shared" ref="M6:M69" si="9">C114</f>
        <v>5.1983395000000003</v>
      </c>
      <c r="N6" s="83">
        <f t="shared" ref="N6:N69" si="10">D114</f>
        <v>-90.286834999999996</v>
      </c>
      <c r="O6" s="6">
        <f t="shared" ref="O6:O69" si="11">B10/1000000000</f>
        <v>0.35231632653061001</v>
      </c>
      <c r="P6" s="79">
        <f t="shared" ref="P6:P69" si="12">C218</f>
        <v>4.7249203</v>
      </c>
      <c r="Q6" s="83">
        <f t="shared" ref="Q6:Q69" si="13">D218</f>
        <v>-79.055153000000004</v>
      </c>
      <c r="R6" s="6">
        <f t="shared" ref="R6:R69" si="14">B10/1000000000</f>
        <v>0.35231632653061001</v>
      </c>
      <c r="S6" s="79">
        <f t="shared" ref="S6:S69" si="15">C322</f>
        <v>0</v>
      </c>
      <c r="T6" s="83">
        <f t="shared" ref="T6:T69" si="16">D322</f>
        <v>0</v>
      </c>
      <c r="U6" s="6">
        <f t="shared" ref="U6:U69" si="17">B10/1000000000</f>
        <v>0.35231632653061001</v>
      </c>
      <c r="V6" s="79">
        <f t="shared" ref="V6:V69" si="18">C426</f>
        <v>0</v>
      </c>
      <c r="W6" s="83">
        <f t="shared" ref="W6:W69" si="19">D426</f>
        <v>0</v>
      </c>
      <c r="X6" s="43">
        <f t="shared" ref="X6:X69" si="20">B530/1000000000</f>
        <v>0</v>
      </c>
      <c r="Y6" s="43">
        <f t="shared" ref="Y6:Z6" si="21">C530</f>
        <v>0</v>
      </c>
      <c r="Z6" s="43">
        <f t="shared" si="21"/>
        <v>0</v>
      </c>
      <c r="AH6" s="8"/>
      <c r="AI6" s="6">
        <f t="shared" si="5"/>
        <v>0.35231632653061001</v>
      </c>
      <c r="AJ6" s="6">
        <f t="shared" si="6"/>
        <v>3.3052096</v>
      </c>
      <c r="AK6" s="83">
        <f t="shared" ref="AK6:AK69" si="22">AD10</f>
        <v>-82.147452999999999</v>
      </c>
      <c r="AL6" s="6">
        <f t="shared" ref="AL6:AL69" si="23">AB10/1000000000</f>
        <v>0.35231632653061001</v>
      </c>
      <c r="AM6" s="79">
        <f t="shared" ref="AM6:AM69" si="24">AC114</f>
        <v>5.2480678999999997</v>
      </c>
      <c r="AN6" s="83">
        <f t="shared" ref="AN6:AN69" si="25">AD114</f>
        <v>-87.142844999999994</v>
      </c>
      <c r="AO6" s="6">
        <f t="shared" ref="AO6:AO69" si="26">AB10/1000000000</f>
        <v>0.35231632653061001</v>
      </c>
      <c r="AP6" s="43">
        <f t="shared" ref="AP6:AP69" si="27">AC218</f>
        <v>1.5208957999999999</v>
      </c>
      <c r="AQ6" s="83">
        <f t="shared" ref="AQ6:AQ69" si="28">AD218</f>
        <v>-85.570839000000007</v>
      </c>
      <c r="AR6" s="6">
        <f t="shared" ref="AR6:AR69" si="29">AB10/1000000000</f>
        <v>0.35231632653061001</v>
      </c>
      <c r="AS6" s="79">
        <f t="shared" ref="AS6:AS69" si="30">AC322</f>
        <v>0</v>
      </c>
      <c r="AT6" s="83">
        <f t="shared" ref="AT6:AT69" si="31">AD322</f>
        <v>0</v>
      </c>
      <c r="AU6" s="6">
        <f t="shared" ref="AU6:AU69" si="32">AB10/1000000000</f>
        <v>0.35231632653061001</v>
      </c>
      <c r="AV6" s="79">
        <f t="shared" ref="AV6:AV69" si="33">AC426</f>
        <v>0</v>
      </c>
      <c r="AW6" s="83">
        <f t="shared" ref="AW6:AW69" si="34">AD426</f>
        <v>0</v>
      </c>
      <c r="AX6" s="43">
        <f t="shared" ref="AX6:AX69" si="35">AB530/1000000000</f>
        <v>0</v>
      </c>
      <c r="AY6" s="43">
        <f t="shared" ref="AY6:AY69" si="36">AC530</f>
        <v>0</v>
      </c>
      <c r="AZ6" s="43">
        <f t="shared" ref="AZ6:AZ69" si="37">AD530</f>
        <v>0</v>
      </c>
      <c r="BA6" s="8"/>
    </row>
    <row r="7" spans="1:53" x14ac:dyDescent="0.25">
      <c r="B7" s="87" t="s">
        <v>99</v>
      </c>
      <c r="H7" s="8"/>
      <c r="I7" s="6">
        <f t="shared" si="3"/>
        <v>0.51363265306121997</v>
      </c>
      <c r="J7" s="6">
        <f t="shared" si="4"/>
        <v>8.9236708</v>
      </c>
      <c r="K7" s="83">
        <f t="shared" si="7"/>
        <v>-70.315948000000006</v>
      </c>
      <c r="L7" s="6">
        <f t="shared" si="8"/>
        <v>0.51363265306121997</v>
      </c>
      <c r="M7" s="79">
        <f t="shared" si="9"/>
        <v>6.5397395999999999</v>
      </c>
      <c r="N7" s="83">
        <f t="shared" si="10"/>
        <v>-77.556488000000002</v>
      </c>
      <c r="O7" s="6">
        <f t="shared" si="11"/>
        <v>0.51363265306121997</v>
      </c>
      <c r="P7" s="79">
        <f t="shared" si="12"/>
        <v>6.7153520999999996</v>
      </c>
      <c r="Q7" s="83">
        <f t="shared" si="13"/>
        <v>-82.518349000000001</v>
      </c>
      <c r="R7" s="6">
        <f t="shared" si="14"/>
        <v>0.51363265306121997</v>
      </c>
      <c r="S7" s="79">
        <f t="shared" si="15"/>
        <v>0</v>
      </c>
      <c r="T7" s="83">
        <f t="shared" si="16"/>
        <v>0</v>
      </c>
      <c r="U7" s="6">
        <f t="shared" si="17"/>
        <v>0.51363265306121997</v>
      </c>
      <c r="V7" s="79">
        <f t="shared" si="18"/>
        <v>0</v>
      </c>
      <c r="W7" s="83">
        <f t="shared" si="19"/>
        <v>0</v>
      </c>
      <c r="X7" s="43">
        <f t="shared" si="20"/>
        <v>0</v>
      </c>
      <c r="Y7" s="43">
        <f t="shared" ref="Y7:Z7" si="38">C531</f>
        <v>0</v>
      </c>
      <c r="Z7" s="43">
        <f t="shared" si="38"/>
        <v>0</v>
      </c>
      <c r="AB7" s="87" t="s">
        <v>99</v>
      </c>
      <c r="AH7" s="8"/>
      <c r="AI7" s="6">
        <f t="shared" si="5"/>
        <v>0.51363265306121997</v>
      </c>
      <c r="AJ7" s="6">
        <f t="shared" si="6"/>
        <v>4.0846914999999999</v>
      </c>
      <c r="AK7" s="83">
        <f t="shared" si="22"/>
        <v>-81.632476999999994</v>
      </c>
      <c r="AL7" s="6">
        <f t="shared" si="23"/>
        <v>0.51363265306121997</v>
      </c>
      <c r="AM7" s="79">
        <f t="shared" si="24"/>
        <v>7.1880101999999999</v>
      </c>
      <c r="AN7" s="83">
        <f t="shared" si="25"/>
        <v>-73.363213000000002</v>
      </c>
      <c r="AO7" s="6">
        <f t="shared" si="26"/>
        <v>0.51363265306121997</v>
      </c>
      <c r="AP7" s="43">
        <f t="shared" si="27"/>
        <v>5.8256664000000002</v>
      </c>
      <c r="AQ7" s="83">
        <f t="shared" si="28"/>
        <v>-79.867904999999993</v>
      </c>
      <c r="AR7" s="6">
        <f t="shared" si="29"/>
        <v>0.51363265306121997</v>
      </c>
      <c r="AS7" s="79">
        <f t="shared" si="30"/>
        <v>0</v>
      </c>
      <c r="AT7" s="83">
        <f t="shared" si="31"/>
        <v>0</v>
      </c>
      <c r="AU7" s="6">
        <f t="shared" si="32"/>
        <v>0.51363265306121997</v>
      </c>
      <c r="AV7" s="79">
        <f t="shared" si="33"/>
        <v>0</v>
      </c>
      <c r="AW7" s="83">
        <f t="shared" si="34"/>
        <v>0</v>
      </c>
      <c r="AX7" s="43">
        <f t="shared" si="35"/>
        <v>0</v>
      </c>
      <c r="AY7" s="43">
        <f t="shared" si="36"/>
        <v>0</v>
      </c>
      <c r="AZ7" s="43">
        <f t="shared" si="37"/>
        <v>0</v>
      </c>
      <c r="BA7" s="8"/>
    </row>
    <row r="8" spans="1:53" x14ac:dyDescent="0.25">
      <c r="B8" s="87" t="s">
        <v>19</v>
      </c>
      <c r="C8" s="87" t="s">
        <v>109</v>
      </c>
      <c r="D8" s="87" t="s">
        <v>258</v>
      </c>
      <c r="E8" s="87" t="s">
        <v>294</v>
      </c>
      <c r="F8" s="87" t="s">
        <v>110</v>
      </c>
      <c r="G8" s="87" t="s">
        <v>256</v>
      </c>
      <c r="H8" s="8"/>
      <c r="I8" s="6">
        <f t="shared" si="3"/>
        <v>0.67494897959184008</v>
      </c>
      <c r="J8" s="6">
        <f t="shared" si="4"/>
        <v>14.421881000000001</v>
      </c>
      <c r="K8" s="83">
        <f t="shared" si="7"/>
        <v>-48.968845000000002</v>
      </c>
      <c r="L8" s="6">
        <f t="shared" si="8"/>
        <v>0.67494897959184008</v>
      </c>
      <c r="M8" s="79">
        <f t="shared" si="9"/>
        <v>8.2472858000000002</v>
      </c>
      <c r="N8" s="83">
        <f t="shared" si="10"/>
        <v>-70.809814000000003</v>
      </c>
      <c r="O8" s="6">
        <f t="shared" si="11"/>
        <v>0.67494897959184008</v>
      </c>
      <c r="P8" s="79">
        <f t="shared" si="12"/>
        <v>9.0596046000000001</v>
      </c>
      <c r="Q8" s="83">
        <f t="shared" si="13"/>
        <v>-71.578232</v>
      </c>
      <c r="R8" s="6">
        <f t="shared" si="14"/>
        <v>0.67494897959184008</v>
      </c>
      <c r="S8" s="79">
        <f t="shared" si="15"/>
        <v>0</v>
      </c>
      <c r="T8" s="83">
        <f t="shared" si="16"/>
        <v>0</v>
      </c>
      <c r="U8" s="6">
        <f t="shared" si="17"/>
        <v>0.67494897959184008</v>
      </c>
      <c r="V8" s="79">
        <f t="shared" si="18"/>
        <v>0</v>
      </c>
      <c r="W8" s="83">
        <f t="shared" si="19"/>
        <v>0</v>
      </c>
      <c r="X8" s="43">
        <f t="shared" si="20"/>
        <v>0</v>
      </c>
      <c r="Y8" s="43">
        <f t="shared" ref="Y8:Z8" si="39">C532</f>
        <v>0</v>
      </c>
      <c r="Z8" s="43">
        <f t="shared" si="39"/>
        <v>0</v>
      </c>
      <c r="AB8" s="87" t="s">
        <v>19</v>
      </c>
      <c r="AC8" s="87" t="s">
        <v>109</v>
      </c>
      <c r="AD8" s="87" t="s">
        <v>258</v>
      </c>
      <c r="AE8" s="87" t="s">
        <v>294</v>
      </c>
      <c r="AF8" s="87" t="s">
        <v>110</v>
      </c>
      <c r="AG8" s="87" t="s">
        <v>256</v>
      </c>
      <c r="AH8" s="8"/>
      <c r="AI8" s="6">
        <f t="shared" si="5"/>
        <v>0.67494897959184008</v>
      </c>
      <c r="AJ8" s="6">
        <f t="shared" si="6"/>
        <v>8.3260117000000005</v>
      </c>
      <c r="AK8" s="83">
        <f t="shared" si="22"/>
        <v>-72.406638999999998</v>
      </c>
      <c r="AL8" s="6">
        <f t="shared" si="23"/>
        <v>0.67494897959184008</v>
      </c>
      <c r="AM8" s="79">
        <f t="shared" si="24"/>
        <v>8.2126512999999992</v>
      </c>
      <c r="AN8" s="83">
        <f t="shared" si="25"/>
        <v>-70.615120000000005</v>
      </c>
      <c r="AO8" s="6">
        <f t="shared" si="26"/>
        <v>0.67494897959184008</v>
      </c>
      <c r="AP8" s="43">
        <f t="shared" si="27"/>
        <v>8.9693708000000001</v>
      </c>
      <c r="AQ8" s="83">
        <f t="shared" si="28"/>
        <v>-73.135779999999997</v>
      </c>
      <c r="AR8" s="6">
        <f t="shared" si="29"/>
        <v>0.67494897959184008</v>
      </c>
      <c r="AS8" s="79">
        <f t="shared" si="30"/>
        <v>0</v>
      </c>
      <c r="AT8" s="83">
        <f t="shared" si="31"/>
        <v>0</v>
      </c>
      <c r="AU8" s="6">
        <f t="shared" si="32"/>
        <v>0.67494897959184008</v>
      </c>
      <c r="AV8" s="79">
        <f t="shared" si="33"/>
        <v>0</v>
      </c>
      <c r="AW8" s="83">
        <f t="shared" si="34"/>
        <v>0</v>
      </c>
      <c r="AX8" s="43">
        <f t="shared" si="35"/>
        <v>0</v>
      </c>
      <c r="AY8" s="43">
        <f t="shared" si="36"/>
        <v>0</v>
      </c>
      <c r="AZ8" s="43">
        <f t="shared" si="37"/>
        <v>0</v>
      </c>
      <c r="BA8" s="8"/>
    </row>
    <row r="9" spans="1:53" x14ac:dyDescent="0.25">
      <c r="B9" s="87">
        <v>191000000</v>
      </c>
      <c r="C9" s="87">
        <v>-100.27137999999999</v>
      </c>
      <c r="D9" s="87">
        <v>-80.810326000000003</v>
      </c>
      <c r="E9" s="87">
        <v>5.0072684000000001</v>
      </c>
      <c r="F9" s="87">
        <v>-119.58459000000001</v>
      </c>
      <c r="G9" s="87">
        <v>-86.521461000000002</v>
      </c>
      <c r="H9" s="8"/>
      <c r="I9" s="6">
        <f t="shared" si="3"/>
        <v>0.83626530612244998</v>
      </c>
      <c r="J9" s="6">
        <f t="shared" si="4"/>
        <v>18.536055000000001</v>
      </c>
      <c r="K9" s="83">
        <f t="shared" si="7"/>
        <v>-25.343447000000001</v>
      </c>
      <c r="L9" s="6">
        <f t="shared" si="8"/>
        <v>0.83626530612244998</v>
      </c>
      <c r="M9" s="79">
        <f t="shared" si="9"/>
        <v>12.397065</v>
      </c>
      <c r="N9" s="83">
        <f t="shared" si="10"/>
        <v>-46.868752000000001</v>
      </c>
      <c r="O9" s="6">
        <f t="shared" si="11"/>
        <v>0.83626530612244998</v>
      </c>
      <c r="P9" s="79">
        <f t="shared" si="12"/>
        <v>9.1564074000000009</v>
      </c>
      <c r="Q9" s="83">
        <f t="shared" si="13"/>
        <v>-65.062056999999996</v>
      </c>
      <c r="R9" s="6">
        <f t="shared" si="14"/>
        <v>0.83626530612244998</v>
      </c>
      <c r="S9" s="79">
        <f t="shared" si="15"/>
        <v>0</v>
      </c>
      <c r="T9" s="83">
        <f t="shared" si="16"/>
        <v>0</v>
      </c>
      <c r="U9" s="6">
        <f t="shared" si="17"/>
        <v>0.83626530612244998</v>
      </c>
      <c r="V9" s="79">
        <f t="shared" si="18"/>
        <v>0</v>
      </c>
      <c r="W9" s="83">
        <f t="shared" si="19"/>
        <v>0</v>
      </c>
      <c r="X9" s="43">
        <f t="shared" si="20"/>
        <v>0</v>
      </c>
      <c r="Y9" s="43">
        <f t="shared" ref="Y9:Z9" si="40">C533</f>
        <v>0</v>
      </c>
      <c r="Z9" s="43">
        <f t="shared" si="40"/>
        <v>0</v>
      </c>
      <c r="AB9" s="87">
        <v>191000000</v>
      </c>
      <c r="AC9" s="87">
        <v>-94.681426999999999</v>
      </c>
      <c r="AD9" s="87">
        <v>-80.250136999999995</v>
      </c>
      <c r="AE9" s="87">
        <v>3.8115766</v>
      </c>
      <c r="AF9" s="87">
        <v>-116.07756000000001</v>
      </c>
      <c r="AG9" s="87">
        <v>-80.805008000000001</v>
      </c>
      <c r="AH9" s="8"/>
      <c r="AI9" s="6">
        <f t="shared" si="5"/>
        <v>0.83626530612244998</v>
      </c>
      <c r="AJ9" s="6">
        <f t="shared" si="6"/>
        <v>10.713447</v>
      </c>
      <c r="AK9" s="83">
        <f t="shared" si="22"/>
        <v>-65.093468000000001</v>
      </c>
      <c r="AL9" s="6">
        <f t="shared" si="23"/>
        <v>0.83626530612244998</v>
      </c>
      <c r="AM9" s="79">
        <f t="shared" si="24"/>
        <v>9.2407416999999992</v>
      </c>
      <c r="AN9" s="83">
        <f t="shared" si="25"/>
        <v>-62.186737000000001</v>
      </c>
      <c r="AO9" s="6">
        <f t="shared" si="26"/>
        <v>0.83626530612244998</v>
      </c>
      <c r="AP9" s="43">
        <f t="shared" si="27"/>
        <v>10.111608</v>
      </c>
      <c r="AQ9" s="83">
        <f t="shared" si="28"/>
        <v>-64.574211000000005</v>
      </c>
      <c r="AR9" s="6">
        <f t="shared" si="29"/>
        <v>0.83626530612244998</v>
      </c>
      <c r="AS9" s="79">
        <f t="shared" si="30"/>
        <v>0</v>
      </c>
      <c r="AT9" s="83">
        <f t="shared" si="31"/>
        <v>0</v>
      </c>
      <c r="AU9" s="6">
        <f t="shared" si="32"/>
        <v>0.83626530612244998</v>
      </c>
      <c r="AV9" s="79">
        <f t="shared" si="33"/>
        <v>0</v>
      </c>
      <c r="AW9" s="83">
        <f t="shared" si="34"/>
        <v>0</v>
      </c>
      <c r="AX9" s="43">
        <f t="shared" si="35"/>
        <v>0</v>
      </c>
      <c r="AY9" s="43">
        <f t="shared" si="36"/>
        <v>0</v>
      </c>
      <c r="AZ9" s="43">
        <f t="shared" si="37"/>
        <v>0</v>
      </c>
      <c r="BA9" s="8"/>
    </row>
    <row r="10" spans="1:53" x14ac:dyDescent="0.25">
      <c r="B10" s="87">
        <v>352316326.53061002</v>
      </c>
      <c r="C10" s="87">
        <v>-98.396370000000005</v>
      </c>
      <c r="D10" s="87">
        <v>-78.192947000000004</v>
      </c>
      <c r="E10" s="87">
        <v>6.4176621000000003</v>
      </c>
      <c r="F10" s="87">
        <v>-112.78625</v>
      </c>
      <c r="G10" s="87">
        <v>-84.409858999999997</v>
      </c>
      <c r="H10" s="8"/>
      <c r="I10" s="6">
        <f t="shared" si="3"/>
        <v>0.99758163265305999</v>
      </c>
      <c r="J10" s="6">
        <f t="shared" si="4"/>
        <v>23.935027999999999</v>
      </c>
      <c r="K10" s="83">
        <f t="shared" si="7"/>
        <v>-3.5198781000000001</v>
      </c>
      <c r="L10" s="6">
        <f t="shared" si="8"/>
        <v>0.99758163265305999</v>
      </c>
      <c r="M10" s="79">
        <f t="shared" si="9"/>
        <v>15.59735</v>
      </c>
      <c r="N10" s="83">
        <f t="shared" si="10"/>
        <v>-21.954069</v>
      </c>
      <c r="O10" s="6">
        <f t="shared" si="11"/>
        <v>0.99758163265305999</v>
      </c>
      <c r="P10" s="79">
        <f t="shared" si="12"/>
        <v>9.1544170000000005</v>
      </c>
      <c r="Q10" s="83">
        <f t="shared" si="13"/>
        <v>-49.801471999999997</v>
      </c>
      <c r="R10" s="6">
        <f t="shared" si="14"/>
        <v>0.99758163265305999</v>
      </c>
      <c r="S10" s="79">
        <f t="shared" si="15"/>
        <v>0</v>
      </c>
      <c r="T10" s="83">
        <f t="shared" si="16"/>
        <v>0</v>
      </c>
      <c r="U10" s="6">
        <f t="shared" si="17"/>
        <v>0.99758163265305999</v>
      </c>
      <c r="V10" s="79">
        <f t="shared" si="18"/>
        <v>0</v>
      </c>
      <c r="W10" s="83">
        <f t="shared" si="19"/>
        <v>0</v>
      </c>
      <c r="X10" s="43">
        <f t="shared" si="20"/>
        <v>0</v>
      </c>
      <c r="Y10" s="43">
        <f t="shared" ref="Y10:Z10" si="41">C534</f>
        <v>0</v>
      </c>
      <c r="Z10" s="43">
        <f t="shared" si="41"/>
        <v>0</v>
      </c>
      <c r="AB10" s="87">
        <v>352316326.53061002</v>
      </c>
      <c r="AC10" s="87">
        <v>-104.71742</v>
      </c>
      <c r="AD10" s="87">
        <v>-82.147452999999999</v>
      </c>
      <c r="AE10" s="87">
        <v>3.3052096</v>
      </c>
      <c r="AF10" s="87">
        <v>-108.5849</v>
      </c>
      <c r="AG10" s="87">
        <v>-90.575119000000001</v>
      </c>
      <c r="AH10" s="8"/>
      <c r="AI10" s="6">
        <f t="shared" si="5"/>
        <v>0.99758163265305999</v>
      </c>
      <c r="AJ10" s="6">
        <f t="shared" si="6"/>
        <v>8.3550596000000006</v>
      </c>
      <c r="AK10" s="83">
        <f t="shared" si="22"/>
        <v>-57.353672000000003</v>
      </c>
      <c r="AL10" s="6">
        <f t="shared" si="23"/>
        <v>0.99758163265305999</v>
      </c>
      <c r="AM10" s="79">
        <f t="shared" si="24"/>
        <v>7.6254163000000004</v>
      </c>
      <c r="AN10" s="83">
        <f t="shared" si="25"/>
        <v>-64.90992</v>
      </c>
      <c r="AO10" s="6">
        <f t="shared" si="26"/>
        <v>0.99758163265305999</v>
      </c>
      <c r="AP10" s="43">
        <f t="shared" si="27"/>
        <v>11.548211999999999</v>
      </c>
      <c r="AQ10" s="83">
        <f t="shared" si="28"/>
        <v>-63.247428999999997</v>
      </c>
      <c r="AR10" s="6">
        <f t="shared" si="29"/>
        <v>0.99758163265305999</v>
      </c>
      <c r="AS10" s="79">
        <f t="shared" si="30"/>
        <v>0</v>
      </c>
      <c r="AT10" s="83">
        <f t="shared" si="31"/>
        <v>0</v>
      </c>
      <c r="AU10" s="6">
        <f t="shared" si="32"/>
        <v>0.99758163265305999</v>
      </c>
      <c r="AV10" s="79">
        <f t="shared" si="33"/>
        <v>0</v>
      </c>
      <c r="AW10" s="83">
        <f t="shared" si="34"/>
        <v>0</v>
      </c>
      <c r="AX10" s="43">
        <f t="shared" si="35"/>
        <v>0</v>
      </c>
      <c r="AY10" s="43">
        <f t="shared" si="36"/>
        <v>0</v>
      </c>
      <c r="AZ10" s="43">
        <f t="shared" si="37"/>
        <v>0</v>
      </c>
      <c r="BA10" s="8"/>
    </row>
    <row r="11" spans="1:53" x14ac:dyDescent="0.25">
      <c r="B11" s="87">
        <v>513632653.06121999</v>
      </c>
      <c r="C11" s="87">
        <v>-93.844086000000004</v>
      </c>
      <c r="D11" s="87">
        <v>-70.315948000000006</v>
      </c>
      <c r="E11" s="87">
        <v>8.9236708</v>
      </c>
      <c r="F11" s="87">
        <v>-116.00702</v>
      </c>
      <c r="G11" s="87">
        <v>-82.900497000000001</v>
      </c>
      <c r="H11" s="8"/>
      <c r="I11" s="6">
        <f t="shared" si="3"/>
        <v>1.1588979591837001</v>
      </c>
      <c r="J11" s="6">
        <f t="shared" si="4"/>
        <v>25.701270999999998</v>
      </c>
      <c r="K11" s="83">
        <f t="shared" si="7"/>
        <v>4.6155396</v>
      </c>
      <c r="L11" s="6">
        <f t="shared" si="8"/>
        <v>1.1588979591837001</v>
      </c>
      <c r="M11" s="79">
        <f t="shared" si="9"/>
        <v>17.228892999999999</v>
      </c>
      <c r="N11" s="83">
        <f t="shared" si="10"/>
        <v>-2.6110085999999999</v>
      </c>
      <c r="O11" s="6">
        <f t="shared" si="11"/>
        <v>1.1588979591837001</v>
      </c>
      <c r="P11" s="79">
        <f t="shared" si="12"/>
        <v>8.4339104000000003</v>
      </c>
      <c r="Q11" s="83">
        <f t="shared" si="13"/>
        <v>-24.879778000000002</v>
      </c>
      <c r="R11" s="6">
        <f t="shared" si="14"/>
        <v>1.1588979591837001</v>
      </c>
      <c r="S11" s="79">
        <f t="shared" si="15"/>
        <v>0</v>
      </c>
      <c r="T11" s="83">
        <f t="shared" si="16"/>
        <v>0</v>
      </c>
      <c r="U11" s="6">
        <f t="shared" si="17"/>
        <v>1.1588979591837001</v>
      </c>
      <c r="V11" s="79">
        <f t="shared" si="18"/>
        <v>0</v>
      </c>
      <c r="W11" s="83">
        <f t="shared" si="19"/>
        <v>0</v>
      </c>
      <c r="X11" s="43">
        <f t="shared" si="20"/>
        <v>0</v>
      </c>
      <c r="Y11" s="43">
        <f t="shared" ref="Y11:Z11" si="42">C535</f>
        <v>0</v>
      </c>
      <c r="Z11" s="43">
        <f t="shared" si="42"/>
        <v>0</v>
      </c>
      <c r="AB11" s="87">
        <v>513632653.06121999</v>
      </c>
      <c r="AC11" s="87">
        <v>-96.062492000000006</v>
      </c>
      <c r="AD11" s="87">
        <v>-81.632476999999994</v>
      </c>
      <c r="AE11" s="87">
        <v>4.0846914999999999</v>
      </c>
      <c r="AF11" s="87">
        <v>-108.83685</v>
      </c>
      <c r="AG11" s="87">
        <v>-84.977858999999995</v>
      </c>
      <c r="AH11" s="8"/>
      <c r="AI11" s="6">
        <f t="shared" si="5"/>
        <v>1.1588979591837001</v>
      </c>
      <c r="AJ11" s="6">
        <f t="shared" si="6"/>
        <v>7.6695418000000002</v>
      </c>
      <c r="AK11" s="83">
        <f t="shared" si="22"/>
        <v>-39.950569000000002</v>
      </c>
      <c r="AL11" s="6">
        <f t="shared" si="23"/>
        <v>1.1588979591837001</v>
      </c>
      <c r="AM11" s="79">
        <f t="shared" si="24"/>
        <v>9.6129017000000001</v>
      </c>
      <c r="AN11" s="83">
        <f t="shared" si="25"/>
        <v>-59.523144000000002</v>
      </c>
      <c r="AO11" s="6">
        <f t="shared" si="26"/>
        <v>1.1588979591837001</v>
      </c>
      <c r="AP11" s="43">
        <f t="shared" si="27"/>
        <v>8.0806302999999993</v>
      </c>
      <c r="AQ11" s="83">
        <f t="shared" si="28"/>
        <v>-55.029857999999997</v>
      </c>
      <c r="AR11" s="6">
        <f t="shared" si="29"/>
        <v>1.1588979591837001</v>
      </c>
      <c r="AS11" s="79">
        <f t="shared" si="30"/>
        <v>0</v>
      </c>
      <c r="AT11" s="83">
        <f t="shared" si="31"/>
        <v>0</v>
      </c>
      <c r="AU11" s="6">
        <f t="shared" si="32"/>
        <v>1.1588979591837001</v>
      </c>
      <c r="AV11" s="79">
        <f t="shared" si="33"/>
        <v>0</v>
      </c>
      <c r="AW11" s="83">
        <f t="shared" si="34"/>
        <v>0</v>
      </c>
      <c r="AX11" s="43">
        <f t="shared" si="35"/>
        <v>0</v>
      </c>
      <c r="AY11" s="43">
        <f t="shared" si="36"/>
        <v>0</v>
      </c>
      <c r="AZ11" s="43">
        <f t="shared" si="37"/>
        <v>0</v>
      </c>
      <c r="BA11" s="8"/>
    </row>
    <row r="12" spans="1:53" x14ac:dyDescent="0.25">
      <c r="B12" s="87">
        <v>674948979.59184003</v>
      </c>
      <c r="C12" s="87">
        <v>-80.955978000000002</v>
      </c>
      <c r="D12" s="87">
        <v>-48.968845000000002</v>
      </c>
      <c r="E12" s="87">
        <v>14.421881000000001</v>
      </c>
      <c r="F12" s="87">
        <v>-108.9004</v>
      </c>
      <c r="G12" s="87">
        <v>-70.408484999999999</v>
      </c>
      <c r="H12" s="8"/>
      <c r="I12" s="6">
        <f t="shared" si="3"/>
        <v>1.3202142857143</v>
      </c>
      <c r="J12" s="6">
        <f t="shared" si="4"/>
        <v>26.063874999999999</v>
      </c>
      <c r="K12" s="83">
        <f t="shared" si="7"/>
        <v>8.1331548999999992</v>
      </c>
      <c r="L12" s="6">
        <f t="shared" si="8"/>
        <v>1.3202142857143</v>
      </c>
      <c r="M12" s="79">
        <f t="shared" si="9"/>
        <v>18.818819000000001</v>
      </c>
      <c r="N12" s="83">
        <f t="shared" si="10"/>
        <v>2.7472994000000002</v>
      </c>
      <c r="O12" s="6">
        <f t="shared" si="11"/>
        <v>1.3202142857143</v>
      </c>
      <c r="P12" s="79">
        <f t="shared" si="12"/>
        <v>11.633656999999999</v>
      </c>
      <c r="Q12" s="83">
        <f t="shared" si="13"/>
        <v>-18.105523999999999</v>
      </c>
      <c r="R12" s="6">
        <f t="shared" si="14"/>
        <v>1.3202142857143</v>
      </c>
      <c r="S12" s="79">
        <f t="shared" si="15"/>
        <v>0</v>
      </c>
      <c r="T12" s="83">
        <f t="shared" si="16"/>
        <v>0</v>
      </c>
      <c r="U12" s="6">
        <f t="shared" si="17"/>
        <v>1.3202142857143</v>
      </c>
      <c r="V12" s="79">
        <f t="shared" si="18"/>
        <v>0</v>
      </c>
      <c r="W12" s="83">
        <f t="shared" si="19"/>
        <v>0</v>
      </c>
      <c r="X12" s="43">
        <f t="shared" si="20"/>
        <v>0</v>
      </c>
      <c r="Y12" s="43">
        <f t="shared" ref="Y12:Z12" si="43">C536</f>
        <v>0</v>
      </c>
      <c r="Z12" s="43">
        <f t="shared" si="43"/>
        <v>0</v>
      </c>
      <c r="AB12" s="87">
        <v>674948979.59184003</v>
      </c>
      <c r="AC12" s="87">
        <v>-92.178261000000006</v>
      </c>
      <c r="AD12" s="87">
        <v>-72.406638999999998</v>
      </c>
      <c r="AE12" s="87">
        <v>8.3260117000000005</v>
      </c>
      <c r="AF12" s="87">
        <v>-111.6579</v>
      </c>
      <c r="AG12" s="87">
        <v>-81.598534000000001</v>
      </c>
      <c r="AH12" s="8"/>
      <c r="AI12" s="6">
        <f t="shared" si="5"/>
        <v>1.3202142857143</v>
      </c>
      <c r="AJ12" s="6">
        <f t="shared" si="6"/>
        <v>10.326461</v>
      </c>
      <c r="AK12" s="83">
        <f t="shared" si="22"/>
        <v>-19.056937999999999</v>
      </c>
      <c r="AL12" s="6">
        <f t="shared" si="23"/>
        <v>1.3202142857143</v>
      </c>
      <c r="AM12" s="79">
        <f t="shared" si="24"/>
        <v>10.84994</v>
      </c>
      <c r="AN12" s="83">
        <f t="shared" si="25"/>
        <v>-27.335604</v>
      </c>
      <c r="AO12" s="6">
        <f t="shared" si="26"/>
        <v>1.3202142857143</v>
      </c>
      <c r="AP12" s="43">
        <f t="shared" si="27"/>
        <v>9.0917767999999999</v>
      </c>
      <c r="AQ12" s="83">
        <f t="shared" si="28"/>
        <v>-42.480319999999999</v>
      </c>
      <c r="AR12" s="6">
        <f t="shared" si="29"/>
        <v>1.3202142857143</v>
      </c>
      <c r="AS12" s="79">
        <f t="shared" si="30"/>
        <v>0</v>
      </c>
      <c r="AT12" s="83">
        <f t="shared" si="31"/>
        <v>0</v>
      </c>
      <c r="AU12" s="6">
        <f t="shared" si="32"/>
        <v>1.3202142857143</v>
      </c>
      <c r="AV12" s="79">
        <f t="shared" si="33"/>
        <v>0</v>
      </c>
      <c r="AW12" s="83">
        <f t="shared" si="34"/>
        <v>0</v>
      </c>
      <c r="AX12" s="43">
        <f t="shared" si="35"/>
        <v>0</v>
      </c>
      <c r="AY12" s="43">
        <f t="shared" si="36"/>
        <v>0</v>
      </c>
      <c r="AZ12" s="43">
        <f t="shared" si="37"/>
        <v>0</v>
      </c>
      <c r="BA12" s="8"/>
    </row>
    <row r="13" spans="1:53" x14ac:dyDescent="0.25">
      <c r="B13" s="87">
        <v>836265306.12244999</v>
      </c>
      <c r="C13" s="87">
        <v>-47.758395999999998</v>
      </c>
      <c r="D13" s="87">
        <v>-25.343447000000001</v>
      </c>
      <c r="E13" s="87">
        <v>18.536055000000001</v>
      </c>
      <c r="F13" s="87">
        <v>-88.954894999999993</v>
      </c>
      <c r="G13" s="87">
        <v>-36.863197</v>
      </c>
      <c r="H13" s="8"/>
      <c r="I13" s="6">
        <f t="shared" si="3"/>
        <v>1.4815306122448999</v>
      </c>
      <c r="J13" s="6">
        <f t="shared" si="4"/>
        <v>23.722225000000002</v>
      </c>
      <c r="K13" s="83">
        <f t="shared" si="7"/>
        <v>8.2172479999999997</v>
      </c>
      <c r="L13" s="6">
        <f t="shared" si="8"/>
        <v>1.4815306122448999</v>
      </c>
      <c r="M13" s="79">
        <f t="shared" si="9"/>
        <v>19.631347999999999</v>
      </c>
      <c r="N13" s="83">
        <f t="shared" si="10"/>
        <v>2.8148135999999999</v>
      </c>
      <c r="O13" s="6">
        <f t="shared" si="11"/>
        <v>1.4815306122448999</v>
      </c>
      <c r="P13" s="79">
        <f t="shared" si="12"/>
        <v>13.050238999999999</v>
      </c>
      <c r="Q13" s="83">
        <f t="shared" si="13"/>
        <v>-2.7353966000000001</v>
      </c>
      <c r="R13" s="6">
        <f t="shared" si="14"/>
        <v>1.4815306122448999</v>
      </c>
      <c r="S13" s="79">
        <f t="shared" si="15"/>
        <v>0</v>
      </c>
      <c r="T13" s="83">
        <f t="shared" si="16"/>
        <v>0</v>
      </c>
      <c r="U13" s="6">
        <f t="shared" si="17"/>
        <v>1.4815306122448999</v>
      </c>
      <c r="V13" s="79">
        <f t="shared" si="18"/>
        <v>0</v>
      </c>
      <c r="W13" s="83">
        <f t="shared" si="19"/>
        <v>0</v>
      </c>
      <c r="X13" s="43">
        <f t="shared" si="20"/>
        <v>0</v>
      </c>
      <c r="Y13" s="43">
        <f t="shared" ref="Y13:Z13" si="44">C537</f>
        <v>0</v>
      </c>
      <c r="Z13" s="43">
        <f t="shared" si="44"/>
        <v>0</v>
      </c>
      <c r="AB13" s="87">
        <v>836265306.12244999</v>
      </c>
      <c r="AC13" s="87">
        <v>-86.756065000000007</v>
      </c>
      <c r="AD13" s="87">
        <v>-65.093468000000001</v>
      </c>
      <c r="AE13" s="87">
        <v>10.713447</v>
      </c>
      <c r="AF13" s="87">
        <v>-110.05589000000001</v>
      </c>
      <c r="AG13" s="87">
        <v>-75.621551999999994</v>
      </c>
      <c r="AH13" s="8"/>
      <c r="AI13" s="6">
        <f t="shared" si="5"/>
        <v>1.4815306122448999</v>
      </c>
      <c r="AJ13" s="6">
        <f t="shared" si="6"/>
        <v>16.358732</v>
      </c>
      <c r="AK13" s="83">
        <f t="shared" si="22"/>
        <v>-0.67248392000000001</v>
      </c>
      <c r="AL13" s="6">
        <f t="shared" si="23"/>
        <v>1.4815306122448999</v>
      </c>
      <c r="AM13" s="79">
        <f t="shared" si="24"/>
        <v>12.907026999999999</v>
      </c>
      <c r="AN13" s="83">
        <f t="shared" si="25"/>
        <v>2.6913524</v>
      </c>
      <c r="AO13" s="6">
        <f t="shared" si="26"/>
        <v>1.4815306122448999</v>
      </c>
      <c r="AP13" s="43">
        <f t="shared" si="27"/>
        <v>10.528700000000001</v>
      </c>
      <c r="AQ13" s="83">
        <f t="shared" si="28"/>
        <v>-6.9120020999999996</v>
      </c>
      <c r="AR13" s="6">
        <f t="shared" si="29"/>
        <v>1.4815306122448999</v>
      </c>
      <c r="AS13" s="79">
        <f t="shared" si="30"/>
        <v>0</v>
      </c>
      <c r="AT13" s="83">
        <f t="shared" si="31"/>
        <v>0</v>
      </c>
      <c r="AU13" s="6">
        <f t="shared" si="32"/>
        <v>1.4815306122448999</v>
      </c>
      <c r="AV13" s="79">
        <f t="shared" si="33"/>
        <v>0</v>
      </c>
      <c r="AW13" s="83">
        <f t="shared" si="34"/>
        <v>0</v>
      </c>
      <c r="AX13" s="43">
        <f t="shared" si="35"/>
        <v>0</v>
      </c>
      <c r="AY13" s="43">
        <f t="shared" si="36"/>
        <v>0</v>
      </c>
      <c r="AZ13" s="43">
        <f t="shared" si="37"/>
        <v>0</v>
      </c>
      <c r="BA13" s="8"/>
    </row>
    <row r="14" spans="1:53" x14ac:dyDescent="0.25">
      <c r="B14" s="87">
        <v>997581632.65305996</v>
      </c>
      <c r="C14" s="87">
        <v>-36.588799000000002</v>
      </c>
      <c r="D14" s="87">
        <v>-3.5198781000000001</v>
      </c>
      <c r="E14" s="87">
        <v>23.935027999999999</v>
      </c>
      <c r="F14" s="87">
        <v>-85.993545999999995</v>
      </c>
      <c r="G14" s="87">
        <v>-24.366821000000002</v>
      </c>
      <c r="H14" s="8"/>
      <c r="I14" s="6">
        <f t="shared" si="3"/>
        <v>1.6428469387755</v>
      </c>
      <c r="J14" s="6">
        <f t="shared" si="4"/>
        <v>21.817969999999999</v>
      </c>
      <c r="K14" s="83">
        <f t="shared" si="7"/>
        <v>8.9897299000000004</v>
      </c>
      <c r="L14" s="6">
        <f t="shared" si="8"/>
        <v>1.6428469387755</v>
      </c>
      <c r="M14" s="79">
        <f t="shared" si="9"/>
        <v>17.517256</v>
      </c>
      <c r="N14" s="83">
        <f t="shared" si="10"/>
        <v>4.0022726000000004</v>
      </c>
      <c r="O14" s="6">
        <f t="shared" si="11"/>
        <v>1.6428469387755</v>
      </c>
      <c r="P14" s="79">
        <f t="shared" si="12"/>
        <v>14.755566</v>
      </c>
      <c r="Q14" s="83">
        <f t="shared" si="13"/>
        <v>-1.4240174999999999</v>
      </c>
      <c r="R14" s="6">
        <f t="shared" si="14"/>
        <v>1.6428469387755</v>
      </c>
      <c r="S14" s="79">
        <f t="shared" si="15"/>
        <v>0</v>
      </c>
      <c r="T14" s="83">
        <f t="shared" si="16"/>
        <v>0</v>
      </c>
      <c r="U14" s="6">
        <f t="shared" si="17"/>
        <v>1.6428469387755</v>
      </c>
      <c r="V14" s="79">
        <f t="shared" si="18"/>
        <v>0</v>
      </c>
      <c r="W14" s="83">
        <f t="shared" si="19"/>
        <v>0</v>
      </c>
      <c r="X14" s="43">
        <f t="shared" si="20"/>
        <v>0</v>
      </c>
      <c r="Y14" s="43">
        <f t="shared" ref="Y14:Z14" si="45">C538</f>
        <v>0</v>
      </c>
      <c r="Z14" s="43">
        <f t="shared" si="45"/>
        <v>0</v>
      </c>
      <c r="AB14" s="87">
        <v>997581632.65305996</v>
      </c>
      <c r="AC14" s="87">
        <v>-82.529251000000002</v>
      </c>
      <c r="AD14" s="87">
        <v>-57.353672000000003</v>
      </c>
      <c r="AE14" s="87">
        <v>8.3550596000000006</v>
      </c>
      <c r="AF14" s="87">
        <v>-112.11612</v>
      </c>
      <c r="AG14" s="87">
        <v>-70.200667999999993</v>
      </c>
      <c r="AH14" s="8"/>
      <c r="AI14" s="6">
        <f t="shared" si="5"/>
        <v>1.6428469387755</v>
      </c>
      <c r="AJ14" s="6">
        <f t="shared" si="6"/>
        <v>20.059847000000001</v>
      </c>
      <c r="AK14" s="83">
        <f t="shared" si="22"/>
        <v>6.0363946000000004</v>
      </c>
      <c r="AL14" s="6">
        <f t="shared" si="23"/>
        <v>1.6428469387755</v>
      </c>
      <c r="AM14" s="79">
        <f t="shared" si="24"/>
        <v>16.060413</v>
      </c>
      <c r="AN14" s="83">
        <f t="shared" si="25"/>
        <v>3.6222959000000001</v>
      </c>
      <c r="AO14" s="6">
        <f t="shared" si="26"/>
        <v>1.6428469387755</v>
      </c>
      <c r="AP14" s="43">
        <f t="shared" si="27"/>
        <v>15.741918999999999</v>
      </c>
      <c r="AQ14" s="83">
        <f t="shared" si="28"/>
        <v>1.2954512</v>
      </c>
      <c r="AR14" s="6">
        <f t="shared" si="29"/>
        <v>1.6428469387755</v>
      </c>
      <c r="AS14" s="79">
        <f t="shared" si="30"/>
        <v>0</v>
      </c>
      <c r="AT14" s="83">
        <f t="shared" si="31"/>
        <v>0</v>
      </c>
      <c r="AU14" s="6">
        <f t="shared" si="32"/>
        <v>1.6428469387755</v>
      </c>
      <c r="AV14" s="79">
        <f t="shared" si="33"/>
        <v>0</v>
      </c>
      <c r="AW14" s="83">
        <f t="shared" si="34"/>
        <v>0</v>
      </c>
      <c r="AX14" s="43">
        <f t="shared" si="35"/>
        <v>0</v>
      </c>
      <c r="AY14" s="43">
        <f t="shared" si="36"/>
        <v>0</v>
      </c>
      <c r="AZ14" s="43">
        <f t="shared" si="37"/>
        <v>0</v>
      </c>
      <c r="BA14" s="8"/>
    </row>
    <row r="15" spans="1:53" x14ac:dyDescent="0.25">
      <c r="B15" s="87">
        <v>1158897959.1837001</v>
      </c>
      <c r="C15" s="87">
        <v>-32.257106999999998</v>
      </c>
      <c r="D15" s="87">
        <v>4.6155396</v>
      </c>
      <c r="E15" s="87">
        <v>25.701270999999998</v>
      </c>
      <c r="F15" s="87">
        <v>-93.745186000000004</v>
      </c>
      <c r="G15" s="87">
        <v>-21.134705</v>
      </c>
      <c r="H15" s="8"/>
      <c r="I15" s="6">
        <f t="shared" si="3"/>
        <v>1.8041632653060999</v>
      </c>
      <c r="J15" s="6">
        <f t="shared" si="4"/>
        <v>17.814582999999999</v>
      </c>
      <c r="K15" s="83">
        <f t="shared" si="7"/>
        <v>7.7089471999999999</v>
      </c>
      <c r="L15" s="6">
        <f t="shared" si="8"/>
        <v>1.8041632653060999</v>
      </c>
      <c r="M15" s="79">
        <f t="shared" si="9"/>
        <v>14.897655</v>
      </c>
      <c r="N15" s="83">
        <f t="shared" si="10"/>
        <v>6.280036</v>
      </c>
      <c r="O15" s="6">
        <f t="shared" si="11"/>
        <v>1.8041632653060999</v>
      </c>
      <c r="P15" s="79">
        <f t="shared" si="12"/>
        <v>13.259974</v>
      </c>
      <c r="Q15" s="83">
        <f t="shared" si="13"/>
        <v>2.5534067</v>
      </c>
      <c r="R15" s="6">
        <f t="shared" si="14"/>
        <v>1.8041632653060999</v>
      </c>
      <c r="S15" s="79">
        <f t="shared" si="15"/>
        <v>0</v>
      </c>
      <c r="T15" s="83">
        <f t="shared" si="16"/>
        <v>0</v>
      </c>
      <c r="U15" s="6">
        <f t="shared" si="17"/>
        <v>1.8041632653060999</v>
      </c>
      <c r="V15" s="79">
        <f t="shared" si="18"/>
        <v>0</v>
      </c>
      <c r="W15" s="83">
        <f t="shared" si="19"/>
        <v>0</v>
      </c>
      <c r="X15" s="43">
        <f t="shared" si="20"/>
        <v>0</v>
      </c>
      <c r="Y15" s="43">
        <f t="shared" ref="Y15:Z15" si="46">C539</f>
        <v>0</v>
      </c>
      <c r="Z15" s="43">
        <f t="shared" si="46"/>
        <v>0</v>
      </c>
      <c r="AB15" s="87">
        <v>1158897959.1837001</v>
      </c>
      <c r="AC15" s="87">
        <v>-62.365394999999999</v>
      </c>
      <c r="AD15" s="87">
        <v>-39.950569000000002</v>
      </c>
      <c r="AE15" s="87">
        <v>7.6695418000000002</v>
      </c>
      <c r="AF15" s="87">
        <v>-68.658089000000004</v>
      </c>
      <c r="AG15" s="87">
        <v>-51.303981999999998</v>
      </c>
      <c r="AH15" s="8"/>
      <c r="AI15" s="6">
        <f t="shared" si="5"/>
        <v>1.8041632653060999</v>
      </c>
      <c r="AJ15" s="6">
        <f t="shared" si="6"/>
        <v>20.504078</v>
      </c>
      <c r="AK15" s="83">
        <f t="shared" si="22"/>
        <v>7.9986300000000004</v>
      </c>
      <c r="AL15" s="6">
        <f t="shared" si="23"/>
        <v>1.8041632653060999</v>
      </c>
      <c r="AM15" s="79">
        <f t="shared" si="24"/>
        <v>19.153521999999999</v>
      </c>
      <c r="AN15" s="83">
        <f t="shared" si="25"/>
        <v>5.0525475000000002</v>
      </c>
      <c r="AO15" s="6">
        <f t="shared" si="26"/>
        <v>1.8041632653060999</v>
      </c>
      <c r="AP15" s="43">
        <f t="shared" si="27"/>
        <v>17.892831999999999</v>
      </c>
      <c r="AQ15" s="83">
        <f t="shared" si="28"/>
        <v>2.7689043999999998</v>
      </c>
      <c r="AR15" s="6">
        <f t="shared" si="29"/>
        <v>1.8041632653060999</v>
      </c>
      <c r="AS15" s="79">
        <f t="shared" si="30"/>
        <v>0</v>
      </c>
      <c r="AT15" s="83">
        <f t="shared" si="31"/>
        <v>0</v>
      </c>
      <c r="AU15" s="6">
        <f t="shared" si="32"/>
        <v>1.8041632653060999</v>
      </c>
      <c r="AV15" s="79">
        <f t="shared" si="33"/>
        <v>0</v>
      </c>
      <c r="AW15" s="83">
        <f t="shared" si="34"/>
        <v>0</v>
      </c>
      <c r="AX15" s="43">
        <f t="shared" si="35"/>
        <v>0</v>
      </c>
      <c r="AY15" s="43">
        <f t="shared" si="36"/>
        <v>0</v>
      </c>
      <c r="AZ15" s="43">
        <f t="shared" si="37"/>
        <v>0</v>
      </c>
      <c r="BA15" s="8"/>
    </row>
    <row r="16" spans="1:53" x14ac:dyDescent="0.25">
      <c r="B16" s="87">
        <v>1320214285.7142999</v>
      </c>
      <c r="C16" s="87">
        <v>-30.170960999999998</v>
      </c>
      <c r="D16" s="87">
        <v>8.1331548999999992</v>
      </c>
      <c r="E16" s="87">
        <v>26.063874999999999</v>
      </c>
      <c r="F16" s="87">
        <v>-85.005095999999995</v>
      </c>
      <c r="G16" s="87">
        <v>-17.755673999999999</v>
      </c>
      <c r="H16" s="8"/>
      <c r="I16" s="6">
        <f t="shared" si="3"/>
        <v>1.9654795918367001</v>
      </c>
      <c r="J16" s="6">
        <f t="shared" si="4"/>
        <v>13.444380000000001</v>
      </c>
      <c r="K16" s="83">
        <f t="shared" si="7"/>
        <v>5.4407787000000001</v>
      </c>
      <c r="L16" s="6">
        <f t="shared" si="8"/>
        <v>1.9654795918367001</v>
      </c>
      <c r="M16" s="79">
        <f t="shared" si="9"/>
        <v>13.379175</v>
      </c>
      <c r="N16" s="83">
        <f t="shared" si="10"/>
        <v>3.8555834</v>
      </c>
      <c r="O16" s="6">
        <f t="shared" si="11"/>
        <v>1.9654795918367001</v>
      </c>
      <c r="P16" s="79">
        <f t="shared" si="12"/>
        <v>11.298715</v>
      </c>
      <c r="Q16" s="83">
        <f t="shared" si="13"/>
        <v>2.7680018</v>
      </c>
      <c r="R16" s="6">
        <f t="shared" si="14"/>
        <v>1.9654795918367001</v>
      </c>
      <c r="S16" s="79">
        <f t="shared" si="15"/>
        <v>0</v>
      </c>
      <c r="T16" s="83">
        <f t="shared" si="16"/>
        <v>0</v>
      </c>
      <c r="U16" s="6">
        <f t="shared" si="17"/>
        <v>1.9654795918367001</v>
      </c>
      <c r="V16" s="79">
        <f t="shared" si="18"/>
        <v>0</v>
      </c>
      <c r="W16" s="83">
        <f t="shared" si="19"/>
        <v>0</v>
      </c>
      <c r="X16" s="43">
        <f t="shared" si="20"/>
        <v>0</v>
      </c>
      <c r="Y16" s="43">
        <f t="shared" ref="Y16:Z16" si="47">C540</f>
        <v>0</v>
      </c>
      <c r="Z16" s="43">
        <f t="shared" si="47"/>
        <v>0</v>
      </c>
      <c r="AB16" s="87">
        <v>1320214285.7142999</v>
      </c>
      <c r="AC16" s="87">
        <v>-33.477553999999998</v>
      </c>
      <c r="AD16" s="87">
        <v>-19.056937999999999</v>
      </c>
      <c r="AE16" s="87">
        <v>10.326461</v>
      </c>
      <c r="AF16" s="87">
        <v>-54.638976999999997</v>
      </c>
      <c r="AG16" s="87">
        <v>-21.355685999999999</v>
      </c>
      <c r="AH16" s="8"/>
      <c r="AI16" s="6">
        <f t="shared" si="5"/>
        <v>1.9654795918367001</v>
      </c>
      <c r="AJ16" s="6">
        <f t="shared" si="6"/>
        <v>20.213549</v>
      </c>
      <c r="AK16" s="83">
        <f t="shared" si="22"/>
        <v>9.3372954999999997</v>
      </c>
      <c r="AL16" s="6">
        <f t="shared" si="23"/>
        <v>1.9654795918367001</v>
      </c>
      <c r="AM16" s="79">
        <f t="shared" si="24"/>
        <v>18.329561000000002</v>
      </c>
      <c r="AN16" s="83">
        <f t="shared" si="25"/>
        <v>9.3780173999999992</v>
      </c>
      <c r="AO16" s="6">
        <f t="shared" si="26"/>
        <v>1.9654795918367001</v>
      </c>
      <c r="AP16" s="43">
        <f t="shared" si="27"/>
        <v>18.324268</v>
      </c>
      <c r="AQ16" s="83">
        <f t="shared" si="28"/>
        <v>7.3343939999999996</v>
      </c>
      <c r="AR16" s="6">
        <f t="shared" si="29"/>
        <v>1.9654795918367001</v>
      </c>
      <c r="AS16" s="79">
        <f t="shared" si="30"/>
        <v>0</v>
      </c>
      <c r="AT16" s="83">
        <f t="shared" si="31"/>
        <v>0</v>
      </c>
      <c r="AU16" s="6">
        <f t="shared" si="32"/>
        <v>1.9654795918367001</v>
      </c>
      <c r="AV16" s="79">
        <f t="shared" si="33"/>
        <v>0</v>
      </c>
      <c r="AW16" s="83">
        <f t="shared" si="34"/>
        <v>0</v>
      </c>
      <c r="AX16" s="43">
        <f t="shared" si="35"/>
        <v>0</v>
      </c>
      <c r="AY16" s="43">
        <f t="shared" si="36"/>
        <v>0</v>
      </c>
      <c r="AZ16" s="43">
        <f t="shared" si="37"/>
        <v>0</v>
      </c>
      <c r="BA16" s="8"/>
    </row>
    <row r="17" spans="2:53" x14ac:dyDescent="0.25">
      <c r="B17" s="87">
        <v>1481530612.2449</v>
      </c>
      <c r="C17" s="87">
        <v>-26.763124000000001</v>
      </c>
      <c r="D17" s="87">
        <v>8.2172479999999997</v>
      </c>
      <c r="E17" s="87">
        <v>23.722225000000002</v>
      </c>
      <c r="F17" s="87">
        <v>-77.622214999999997</v>
      </c>
      <c r="G17" s="87">
        <v>-14.901787000000001</v>
      </c>
      <c r="H17" s="8"/>
      <c r="I17" s="6">
        <f t="shared" si="3"/>
        <v>2.1267959183673</v>
      </c>
      <c r="J17" s="6">
        <f t="shared" si="4"/>
        <v>10.764417999999999</v>
      </c>
      <c r="K17" s="83">
        <f t="shared" si="7"/>
        <v>3.5757899000000002</v>
      </c>
      <c r="L17" s="6">
        <f t="shared" si="8"/>
        <v>2.1267959183673</v>
      </c>
      <c r="M17" s="79">
        <f t="shared" si="9"/>
        <v>12.606146000000001</v>
      </c>
      <c r="N17" s="83">
        <f t="shared" si="10"/>
        <v>1.3046051000000001</v>
      </c>
      <c r="O17" s="6">
        <f t="shared" si="11"/>
        <v>2.1267959183673</v>
      </c>
      <c r="P17" s="79">
        <f t="shared" si="12"/>
        <v>10.224356999999999</v>
      </c>
      <c r="Q17" s="83">
        <f t="shared" si="13"/>
        <v>0.57552378999999998</v>
      </c>
      <c r="R17" s="6">
        <f t="shared" si="14"/>
        <v>2.1267959183673</v>
      </c>
      <c r="S17" s="79">
        <f t="shared" si="15"/>
        <v>0</v>
      </c>
      <c r="T17" s="83">
        <f t="shared" si="16"/>
        <v>0</v>
      </c>
      <c r="U17" s="6">
        <f t="shared" si="17"/>
        <v>2.1267959183673</v>
      </c>
      <c r="V17" s="79">
        <f t="shared" si="18"/>
        <v>0</v>
      </c>
      <c r="W17" s="83">
        <f t="shared" si="19"/>
        <v>0</v>
      </c>
      <c r="X17" s="43">
        <f t="shared" si="20"/>
        <v>0</v>
      </c>
      <c r="Y17" s="43">
        <f t="shared" ref="Y17:Z17" si="48">C541</f>
        <v>0</v>
      </c>
      <c r="Z17" s="43">
        <f t="shared" si="48"/>
        <v>0</v>
      </c>
      <c r="AB17" s="87">
        <v>1481530612.2449</v>
      </c>
      <c r="AC17" s="87">
        <v>-27.054763999999999</v>
      </c>
      <c r="AD17" s="87">
        <v>-0.67248392000000001</v>
      </c>
      <c r="AE17" s="87">
        <v>16.358732</v>
      </c>
      <c r="AF17" s="87">
        <v>-71.054443000000006</v>
      </c>
      <c r="AG17" s="87">
        <v>-15.490532</v>
      </c>
      <c r="AH17" s="8"/>
      <c r="AI17" s="6">
        <f t="shared" si="5"/>
        <v>2.1267959183673</v>
      </c>
      <c r="AJ17" s="6">
        <f t="shared" si="6"/>
        <v>18.844954999999999</v>
      </c>
      <c r="AK17" s="83">
        <f t="shared" si="22"/>
        <v>9.5971375000000005</v>
      </c>
      <c r="AL17" s="6">
        <f t="shared" si="23"/>
        <v>2.1267959183673</v>
      </c>
      <c r="AM17" s="79">
        <f t="shared" si="24"/>
        <v>17.610614999999999</v>
      </c>
      <c r="AN17" s="83">
        <f t="shared" si="25"/>
        <v>9.267868</v>
      </c>
      <c r="AO17" s="6">
        <f t="shared" si="26"/>
        <v>2.1267959183673</v>
      </c>
      <c r="AP17" s="43">
        <f t="shared" si="27"/>
        <v>17.60107</v>
      </c>
      <c r="AQ17" s="83">
        <f t="shared" si="28"/>
        <v>8.4016008000000006</v>
      </c>
      <c r="AR17" s="6">
        <f t="shared" si="29"/>
        <v>2.1267959183673</v>
      </c>
      <c r="AS17" s="79">
        <f t="shared" si="30"/>
        <v>0</v>
      </c>
      <c r="AT17" s="83">
        <f t="shared" si="31"/>
        <v>0</v>
      </c>
      <c r="AU17" s="6">
        <f t="shared" si="32"/>
        <v>2.1267959183673</v>
      </c>
      <c r="AV17" s="79">
        <f t="shared" si="33"/>
        <v>0</v>
      </c>
      <c r="AW17" s="83">
        <f t="shared" si="34"/>
        <v>0</v>
      </c>
      <c r="AX17" s="43">
        <f t="shared" si="35"/>
        <v>0</v>
      </c>
      <c r="AY17" s="43">
        <f t="shared" si="36"/>
        <v>0</v>
      </c>
      <c r="AZ17" s="43">
        <f t="shared" si="37"/>
        <v>0</v>
      </c>
      <c r="BA17" s="8"/>
    </row>
    <row r="18" spans="2:53" x14ac:dyDescent="0.25">
      <c r="B18" s="87">
        <v>1642846938.7755001</v>
      </c>
      <c r="C18" s="87">
        <v>-25.899111000000001</v>
      </c>
      <c r="D18" s="87">
        <v>8.9897299000000004</v>
      </c>
      <c r="E18" s="87">
        <v>21.817969999999999</v>
      </c>
      <c r="F18" s="87">
        <v>-75.175765999999996</v>
      </c>
      <c r="G18" s="87">
        <v>-13.857469</v>
      </c>
      <c r="H18" s="8"/>
      <c r="I18" s="6">
        <f t="shared" si="3"/>
        <v>2.2881122448979996</v>
      </c>
      <c r="J18" s="6">
        <f t="shared" si="4"/>
        <v>11.960335000000001</v>
      </c>
      <c r="K18" s="83">
        <f t="shared" si="7"/>
        <v>4.4801006000000001</v>
      </c>
      <c r="L18" s="6">
        <f t="shared" si="8"/>
        <v>2.2881122448979996</v>
      </c>
      <c r="M18" s="79">
        <f t="shared" si="9"/>
        <v>12.503774999999999</v>
      </c>
      <c r="N18" s="83">
        <f t="shared" si="10"/>
        <v>3.4719369000000002</v>
      </c>
      <c r="O18" s="6">
        <f t="shared" si="11"/>
        <v>2.2881122448979996</v>
      </c>
      <c r="P18" s="79">
        <f t="shared" si="12"/>
        <v>11.615752000000001</v>
      </c>
      <c r="Q18" s="83">
        <f t="shared" si="13"/>
        <v>2.8834588999999999</v>
      </c>
      <c r="R18" s="6">
        <f t="shared" si="14"/>
        <v>2.2881122448979996</v>
      </c>
      <c r="S18" s="79">
        <f t="shared" si="15"/>
        <v>0</v>
      </c>
      <c r="T18" s="83">
        <f t="shared" si="16"/>
        <v>0</v>
      </c>
      <c r="U18" s="6">
        <f t="shared" si="17"/>
        <v>2.2881122448979996</v>
      </c>
      <c r="V18" s="79">
        <f t="shared" si="18"/>
        <v>0</v>
      </c>
      <c r="W18" s="83">
        <f t="shared" si="19"/>
        <v>0</v>
      </c>
      <c r="X18" s="43">
        <f t="shared" si="20"/>
        <v>0</v>
      </c>
      <c r="Y18" s="43">
        <f t="shared" ref="Y18:Z18" si="49">C542</f>
        <v>0</v>
      </c>
      <c r="Z18" s="43">
        <f t="shared" si="49"/>
        <v>0</v>
      </c>
      <c r="AB18" s="87">
        <v>1642846938.7755001</v>
      </c>
      <c r="AC18" s="87">
        <v>-26.051033</v>
      </c>
      <c r="AD18" s="87">
        <v>6.0363946000000004</v>
      </c>
      <c r="AE18" s="87">
        <v>20.059847000000001</v>
      </c>
      <c r="AF18" s="87">
        <v>-70.021728999999993</v>
      </c>
      <c r="AG18" s="87">
        <v>-14.247432</v>
      </c>
      <c r="AH18" s="8"/>
      <c r="AI18" s="6">
        <f t="shared" si="5"/>
        <v>2.2881122448979996</v>
      </c>
      <c r="AJ18" s="6">
        <f t="shared" si="6"/>
        <v>16.789508999999999</v>
      </c>
      <c r="AK18" s="83">
        <f t="shared" si="22"/>
        <v>8.6882029000000003</v>
      </c>
      <c r="AL18" s="6">
        <f t="shared" si="23"/>
        <v>2.2881122448979996</v>
      </c>
      <c r="AM18" s="79">
        <f t="shared" si="24"/>
        <v>16.949836999999999</v>
      </c>
      <c r="AN18" s="83">
        <f t="shared" si="25"/>
        <v>7.3790301999999999</v>
      </c>
      <c r="AO18" s="6">
        <f t="shared" si="26"/>
        <v>2.2881122448979996</v>
      </c>
      <c r="AP18" s="43">
        <f t="shared" si="27"/>
        <v>15.933759999999999</v>
      </c>
      <c r="AQ18" s="83">
        <f t="shared" si="28"/>
        <v>6.7328520000000003</v>
      </c>
      <c r="AR18" s="6">
        <f t="shared" si="29"/>
        <v>2.2881122448979996</v>
      </c>
      <c r="AS18" s="79">
        <f t="shared" si="30"/>
        <v>0</v>
      </c>
      <c r="AT18" s="83">
        <f t="shared" si="31"/>
        <v>0</v>
      </c>
      <c r="AU18" s="6">
        <f t="shared" si="32"/>
        <v>2.2881122448979996</v>
      </c>
      <c r="AV18" s="79">
        <f t="shared" si="33"/>
        <v>0</v>
      </c>
      <c r="AW18" s="83">
        <f t="shared" si="34"/>
        <v>0</v>
      </c>
      <c r="AX18" s="43">
        <f t="shared" si="35"/>
        <v>0</v>
      </c>
      <c r="AY18" s="43">
        <f t="shared" si="36"/>
        <v>0</v>
      </c>
      <c r="AZ18" s="43">
        <f t="shared" si="37"/>
        <v>0</v>
      </c>
      <c r="BA18" s="8"/>
    </row>
    <row r="19" spans="2:53" x14ac:dyDescent="0.25">
      <c r="B19" s="87">
        <v>1804163265.3060999</v>
      </c>
      <c r="C19" s="87">
        <v>-21.163602999999998</v>
      </c>
      <c r="D19" s="87">
        <v>7.7089471999999999</v>
      </c>
      <c r="E19" s="87">
        <v>17.814582999999999</v>
      </c>
      <c r="F19" s="87">
        <v>-62.617919999999998</v>
      </c>
      <c r="G19" s="87">
        <v>-9.7254609999999992</v>
      </c>
      <c r="H19" s="8"/>
      <c r="I19" s="6">
        <f t="shared" si="3"/>
        <v>2.4494285714285997</v>
      </c>
      <c r="J19" s="6">
        <f t="shared" si="4"/>
        <v>14.525232000000001</v>
      </c>
      <c r="K19" s="83">
        <f t="shared" si="7"/>
        <v>6.9368854000000004</v>
      </c>
      <c r="L19" s="6">
        <f t="shared" si="8"/>
        <v>2.4494285714285997</v>
      </c>
      <c r="M19" s="79">
        <f t="shared" si="9"/>
        <v>13.582208</v>
      </c>
      <c r="N19" s="83">
        <f t="shared" si="10"/>
        <v>7.0382728999999999</v>
      </c>
      <c r="O19" s="6">
        <f t="shared" si="11"/>
        <v>2.4494285714285997</v>
      </c>
      <c r="P19" s="79">
        <f t="shared" si="12"/>
        <v>13.775942000000001</v>
      </c>
      <c r="Q19" s="83">
        <f t="shared" si="13"/>
        <v>6.6362680999999997</v>
      </c>
      <c r="R19" s="6">
        <f t="shared" si="14"/>
        <v>2.4494285714285997</v>
      </c>
      <c r="S19" s="79">
        <f t="shared" si="15"/>
        <v>0</v>
      </c>
      <c r="T19" s="83">
        <f t="shared" si="16"/>
        <v>0</v>
      </c>
      <c r="U19" s="6">
        <f t="shared" si="17"/>
        <v>2.4494285714285997</v>
      </c>
      <c r="V19" s="79">
        <f t="shared" si="18"/>
        <v>0</v>
      </c>
      <c r="W19" s="83">
        <f t="shared" si="19"/>
        <v>0</v>
      </c>
      <c r="X19" s="43">
        <f t="shared" si="20"/>
        <v>0</v>
      </c>
      <c r="Y19" s="43">
        <f t="shared" ref="Y19:Z19" si="50">C543</f>
        <v>0</v>
      </c>
      <c r="Z19" s="43">
        <f t="shared" si="50"/>
        <v>0</v>
      </c>
      <c r="AB19" s="87">
        <v>1804163265.3060999</v>
      </c>
      <c r="AC19" s="87">
        <v>-24.096171999999999</v>
      </c>
      <c r="AD19" s="87">
        <v>7.9986300000000004</v>
      </c>
      <c r="AE19" s="87">
        <v>20.504078</v>
      </c>
      <c r="AF19" s="87">
        <v>-66.748108000000002</v>
      </c>
      <c r="AG19" s="87">
        <v>-12.332392</v>
      </c>
      <c r="AH19" s="8"/>
      <c r="AI19" s="6">
        <f t="shared" si="5"/>
        <v>2.4494285714285997</v>
      </c>
      <c r="AJ19" s="6">
        <f t="shared" si="6"/>
        <v>15.476001999999999</v>
      </c>
      <c r="AK19" s="83">
        <f t="shared" si="22"/>
        <v>8.1084870999999996</v>
      </c>
      <c r="AL19" s="6">
        <f t="shared" si="23"/>
        <v>2.4494285714285997</v>
      </c>
      <c r="AM19" s="79">
        <f t="shared" si="24"/>
        <v>15.627566</v>
      </c>
      <c r="AN19" s="83">
        <f t="shared" si="25"/>
        <v>7.3698511</v>
      </c>
      <c r="AO19" s="6">
        <f t="shared" si="26"/>
        <v>2.4494285714285997</v>
      </c>
      <c r="AP19" s="43">
        <f t="shared" si="27"/>
        <v>14.51501</v>
      </c>
      <c r="AQ19" s="83">
        <f t="shared" si="28"/>
        <v>6.5959849000000004</v>
      </c>
      <c r="AR19" s="6">
        <f t="shared" si="29"/>
        <v>2.4494285714285997</v>
      </c>
      <c r="AS19" s="79">
        <f t="shared" si="30"/>
        <v>0</v>
      </c>
      <c r="AT19" s="83">
        <f t="shared" si="31"/>
        <v>0</v>
      </c>
      <c r="AU19" s="6">
        <f t="shared" si="32"/>
        <v>2.4494285714285997</v>
      </c>
      <c r="AV19" s="79">
        <f t="shared" si="33"/>
        <v>0</v>
      </c>
      <c r="AW19" s="83">
        <f t="shared" si="34"/>
        <v>0</v>
      </c>
      <c r="AX19" s="43">
        <f t="shared" si="35"/>
        <v>0</v>
      </c>
      <c r="AY19" s="43">
        <f t="shared" si="36"/>
        <v>0</v>
      </c>
      <c r="AZ19" s="43">
        <f t="shared" si="37"/>
        <v>0</v>
      </c>
      <c r="BA19" s="8"/>
    </row>
    <row r="20" spans="2:53" x14ac:dyDescent="0.25">
      <c r="B20" s="87">
        <v>1965479591.8367</v>
      </c>
      <c r="C20" s="87">
        <v>-18.366598</v>
      </c>
      <c r="D20" s="87">
        <v>5.4407787000000001</v>
      </c>
      <c r="E20" s="87">
        <v>13.444380000000001</v>
      </c>
      <c r="F20" s="87">
        <v>-44.747931999999999</v>
      </c>
      <c r="G20" s="87">
        <v>-6.7339802000000004</v>
      </c>
      <c r="H20" s="8"/>
      <c r="I20" s="6">
        <f t="shared" si="3"/>
        <v>2.6107448979591998</v>
      </c>
      <c r="J20" s="6">
        <f t="shared" si="4"/>
        <v>16.564679999999999</v>
      </c>
      <c r="K20" s="83">
        <f t="shared" si="7"/>
        <v>8.9280033000000003</v>
      </c>
      <c r="L20" s="6">
        <f t="shared" si="8"/>
        <v>2.6107448979591998</v>
      </c>
      <c r="M20" s="79">
        <f t="shared" si="9"/>
        <v>15.293203999999999</v>
      </c>
      <c r="N20" s="83">
        <f t="shared" si="10"/>
        <v>8.1020994000000002</v>
      </c>
      <c r="O20" s="6">
        <f t="shared" si="11"/>
        <v>2.6107448979591998</v>
      </c>
      <c r="P20" s="79">
        <f t="shared" si="12"/>
        <v>15.42942</v>
      </c>
      <c r="Q20" s="83">
        <f t="shared" si="13"/>
        <v>7.0498976999999998</v>
      </c>
      <c r="R20" s="6">
        <f t="shared" si="14"/>
        <v>2.6107448979591998</v>
      </c>
      <c r="S20" s="79">
        <f t="shared" si="15"/>
        <v>0</v>
      </c>
      <c r="T20" s="83">
        <f t="shared" si="16"/>
        <v>0</v>
      </c>
      <c r="U20" s="6">
        <f t="shared" si="17"/>
        <v>2.6107448979591998</v>
      </c>
      <c r="V20" s="79">
        <f t="shared" si="18"/>
        <v>0</v>
      </c>
      <c r="W20" s="83">
        <f t="shared" si="19"/>
        <v>0</v>
      </c>
      <c r="X20" s="43">
        <f t="shared" si="20"/>
        <v>0</v>
      </c>
      <c r="Y20" s="43">
        <f t="shared" ref="Y20:Z20" si="51">C544</f>
        <v>0</v>
      </c>
      <c r="Z20" s="43">
        <f t="shared" si="51"/>
        <v>0</v>
      </c>
      <c r="AB20" s="87">
        <v>1965479591.8367</v>
      </c>
      <c r="AC20" s="87">
        <v>-22.523546</v>
      </c>
      <c r="AD20" s="87">
        <v>9.3372954999999997</v>
      </c>
      <c r="AE20" s="87">
        <v>20.213549</v>
      </c>
      <c r="AF20" s="87">
        <v>-69.234200000000001</v>
      </c>
      <c r="AG20" s="87">
        <v>-10.936522</v>
      </c>
      <c r="AH20" s="8"/>
      <c r="AI20" s="6">
        <f t="shared" si="5"/>
        <v>2.6107448979591998</v>
      </c>
      <c r="AJ20" s="6">
        <f t="shared" si="6"/>
        <v>15.219417</v>
      </c>
      <c r="AK20" s="83">
        <f t="shared" si="22"/>
        <v>8.0265883999999996</v>
      </c>
      <c r="AL20" s="6">
        <f t="shared" si="23"/>
        <v>2.6107448979591998</v>
      </c>
      <c r="AM20" s="79">
        <f t="shared" si="24"/>
        <v>14.661495</v>
      </c>
      <c r="AN20" s="83">
        <f t="shared" si="25"/>
        <v>7.5406747000000003</v>
      </c>
      <c r="AO20" s="6">
        <f t="shared" si="26"/>
        <v>2.6107448979591998</v>
      </c>
      <c r="AP20" s="43">
        <f t="shared" si="27"/>
        <v>14.175109000000001</v>
      </c>
      <c r="AQ20" s="83">
        <f t="shared" si="28"/>
        <v>6.8458570999999999</v>
      </c>
      <c r="AR20" s="6">
        <f t="shared" si="29"/>
        <v>2.6107448979591998</v>
      </c>
      <c r="AS20" s="79">
        <f t="shared" si="30"/>
        <v>0</v>
      </c>
      <c r="AT20" s="83">
        <f t="shared" si="31"/>
        <v>0</v>
      </c>
      <c r="AU20" s="6">
        <f t="shared" si="32"/>
        <v>2.6107448979591998</v>
      </c>
      <c r="AV20" s="79">
        <f t="shared" si="33"/>
        <v>0</v>
      </c>
      <c r="AW20" s="83">
        <f t="shared" si="34"/>
        <v>0</v>
      </c>
      <c r="AX20" s="43">
        <f t="shared" si="35"/>
        <v>0</v>
      </c>
      <c r="AY20" s="43">
        <f t="shared" si="36"/>
        <v>0</v>
      </c>
      <c r="AZ20" s="43">
        <f t="shared" si="37"/>
        <v>0</v>
      </c>
      <c r="BA20" s="8"/>
    </row>
    <row r="21" spans="2:53" x14ac:dyDescent="0.25">
      <c r="B21" s="87">
        <v>2126795918.3673</v>
      </c>
      <c r="C21" s="87">
        <v>-17.632262999999998</v>
      </c>
      <c r="D21" s="87">
        <v>3.5757899000000002</v>
      </c>
      <c r="E21" s="87">
        <v>10.764417999999999</v>
      </c>
      <c r="F21" s="87">
        <v>-36.766216</v>
      </c>
      <c r="G21" s="87">
        <v>-7.5513624999999998</v>
      </c>
      <c r="H21" s="8"/>
      <c r="I21" s="6">
        <f t="shared" si="3"/>
        <v>2.7720612244898</v>
      </c>
      <c r="J21" s="6">
        <f t="shared" si="4"/>
        <v>17.553179</v>
      </c>
      <c r="K21" s="83">
        <f t="shared" si="7"/>
        <v>9.8642596999999999</v>
      </c>
      <c r="L21" s="6">
        <f t="shared" si="8"/>
        <v>2.7720612244898</v>
      </c>
      <c r="M21" s="79">
        <f t="shared" si="9"/>
        <v>16.830860000000001</v>
      </c>
      <c r="N21" s="83">
        <f t="shared" si="10"/>
        <v>8.8146210000000007</v>
      </c>
      <c r="O21" s="6">
        <f t="shared" si="11"/>
        <v>2.7720612244898</v>
      </c>
      <c r="P21" s="79">
        <f t="shared" si="12"/>
        <v>16.250378000000001</v>
      </c>
      <c r="Q21" s="83">
        <f t="shared" si="13"/>
        <v>7.9273705000000003</v>
      </c>
      <c r="R21" s="6">
        <f t="shared" si="14"/>
        <v>2.7720612244898</v>
      </c>
      <c r="S21" s="79">
        <f t="shared" si="15"/>
        <v>0</v>
      </c>
      <c r="T21" s="83">
        <f t="shared" si="16"/>
        <v>0</v>
      </c>
      <c r="U21" s="6">
        <f t="shared" si="17"/>
        <v>2.7720612244898</v>
      </c>
      <c r="V21" s="79">
        <f t="shared" si="18"/>
        <v>0</v>
      </c>
      <c r="W21" s="83">
        <f t="shared" si="19"/>
        <v>0</v>
      </c>
      <c r="X21" s="43">
        <f t="shared" si="20"/>
        <v>0</v>
      </c>
      <c r="Y21" s="43">
        <f t="shared" ref="Y21:Z21" si="52">C545</f>
        <v>0</v>
      </c>
      <c r="Z21" s="43">
        <f t="shared" si="52"/>
        <v>0</v>
      </c>
      <c r="AB21" s="87">
        <v>2126795918.3673</v>
      </c>
      <c r="AC21" s="87">
        <v>-19.461189000000001</v>
      </c>
      <c r="AD21" s="87">
        <v>9.5971375000000005</v>
      </c>
      <c r="AE21" s="87">
        <v>18.844954999999999</v>
      </c>
      <c r="AF21" s="87">
        <v>-58.284194999999997</v>
      </c>
      <c r="AG21" s="87">
        <v>-9.3598470999999996</v>
      </c>
      <c r="AH21" s="8"/>
      <c r="AI21" s="6">
        <f t="shared" si="5"/>
        <v>2.7720612244898</v>
      </c>
      <c r="AJ21" s="6">
        <f t="shared" si="6"/>
        <v>14.887115</v>
      </c>
      <c r="AK21" s="83">
        <f t="shared" si="22"/>
        <v>7.7707943999999998</v>
      </c>
      <c r="AL21" s="6">
        <f t="shared" si="23"/>
        <v>2.7720612244898</v>
      </c>
      <c r="AM21" s="79">
        <f t="shared" si="24"/>
        <v>14.631328999999999</v>
      </c>
      <c r="AN21" s="83">
        <f t="shared" si="25"/>
        <v>7.1728363000000002</v>
      </c>
      <c r="AO21" s="6">
        <f t="shared" si="26"/>
        <v>2.7720612244898</v>
      </c>
      <c r="AP21" s="43">
        <f t="shared" si="27"/>
        <v>13.912495</v>
      </c>
      <c r="AQ21" s="83">
        <f t="shared" si="28"/>
        <v>6.4509968999999998</v>
      </c>
      <c r="AR21" s="6">
        <f t="shared" si="29"/>
        <v>2.7720612244898</v>
      </c>
      <c r="AS21" s="79">
        <f t="shared" si="30"/>
        <v>0</v>
      </c>
      <c r="AT21" s="83">
        <f t="shared" si="31"/>
        <v>0</v>
      </c>
      <c r="AU21" s="6">
        <f t="shared" si="32"/>
        <v>2.7720612244898</v>
      </c>
      <c r="AV21" s="79">
        <f t="shared" si="33"/>
        <v>0</v>
      </c>
      <c r="AW21" s="83">
        <f t="shared" si="34"/>
        <v>0</v>
      </c>
      <c r="AX21" s="43">
        <f t="shared" si="35"/>
        <v>0</v>
      </c>
      <c r="AY21" s="43">
        <f t="shared" si="36"/>
        <v>0</v>
      </c>
      <c r="AZ21" s="43">
        <f t="shared" si="37"/>
        <v>0</v>
      </c>
      <c r="BA21" s="8"/>
    </row>
    <row r="22" spans="2:53" x14ac:dyDescent="0.25">
      <c r="B22" s="87">
        <v>2288112244.8979998</v>
      </c>
      <c r="C22" s="87">
        <v>-17.340012000000002</v>
      </c>
      <c r="D22" s="87">
        <v>4.4801006000000001</v>
      </c>
      <c r="E22" s="87">
        <v>11.960335000000001</v>
      </c>
      <c r="F22" s="87">
        <v>-39.957206999999997</v>
      </c>
      <c r="G22" s="87">
        <v>-7.2805429000000004</v>
      </c>
      <c r="H22" s="8"/>
      <c r="I22" s="6">
        <f t="shared" si="3"/>
        <v>2.9333775510204001</v>
      </c>
      <c r="J22" s="6">
        <f t="shared" si="4"/>
        <v>18.145161000000002</v>
      </c>
      <c r="K22" s="83">
        <f t="shared" si="7"/>
        <v>10.448682</v>
      </c>
      <c r="L22" s="6">
        <f t="shared" si="8"/>
        <v>2.9333775510204001</v>
      </c>
      <c r="M22" s="79">
        <f t="shared" si="9"/>
        <v>17.705010999999999</v>
      </c>
      <c r="N22" s="83">
        <f t="shared" si="10"/>
        <v>9.8171596999999995</v>
      </c>
      <c r="O22" s="6">
        <f t="shared" si="11"/>
        <v>2.9333775510204001</v>
      </c>
      <c r="P22" s="79">
        <f t="shared" si="12"/>
        <v>17.336779</v>
      </c>
      <c r="Q22" s="83">
        <f t="shared" si="13"/>
        <v>9.1423845000000004</v>
      </c>
      <c r="R22" s="6">
        <f t="shared" si="14"/>
        <v>2.9333775510204001</v>
      </c>
      <c r="S22" s="79">
        <f t="shared" si="15"/>
        <v>0</v>
      </c>
      <c r="T22" s="83">
        <f t="shared" si="16"/>
        <v>0</v>
      </c>
      <c r="U22" s="6">
        <f t="shared" si="17"/>
        <v>2.9333775510204001</v>
      </c>
      <c r="V22" s="79">
        <f t="shared" si="18"/>
        <v>0</v>
      </c>
      <c r="W22" s="83">
        <f t="shared" si="19"/>
        <v>0</v>
      </c>
      <c r="X22" s="43">
        <f t="shared" si="20"/>
        <v>0</v>
      </c>
      <c r="Y22" s="43">
        <f t="shared" ref="Y22:Z22" si="53">C546</f>
        <v>0</v>
      </c>
      <c r="Z22" s="43">
        <f t="shared" si="53"/>
        <v>0</v>
      </c>
      <c r="AB22" s="87">
        <v>2288112244.8979998</v>
      </c>
      <c r="AC22" s="87">
        <v>-17.503972999999998</v>
      </c>
      <c r="AD22" s="87">
        <v>8.6882029000000003</v>
      </c>
      <c r="AE22" s="87">
        <v>16.789508999999999</v>
      </c>
      <c r="AF22" s="87">
        <v>-48.530560000000001</v>
      </c>
      <c r="AG22" s="87">
        <v>-7.4470859000000003</v>
      </c>
      <c r="AH22" s="8"/>
      <c r="AI22" s="6">
        <f t="shared" si="5"/>
        <v>2.9333775510204001</v>
      </c>
      <c r="AJ22" s="6">
        <f t="shared" si="6"/>
        <v>14.878959</v>
      </c>
      <c r="AK22" s="83">
        <f t="shared" si="22"/>
        <v>7.7243256999999996</v>
      </c>
      <c r="AL22" s="6">
        <f t="shared" si="23"/>
        <v>2.9333775510204001</v>
      </c>
      <c r="AM22" s="79">
        <f t="shared" si="24"/>
        <v>14.951349</v>
      </c>
      <c r="AN22" s="83">
        <f t="shared" si="25"/>
        <v>6.7680397000000001</v>
      </c>
      <c r="AO22" s="6">
        <f t="shared" si="26"/>
        <v>2.9333775510204001</v>
      </c>
      <c r="AP22" s="43">
        <f t="shared" si="27"/>
        <v>13.925238</v>
      </c>
      <c r="AQ22" s="83">
        <f t="shared" si="28"/>
        <v>6.1271563000000002</v>
      </c>
      <c r="AR22" s="6">
        <f t="shared" si="29"/>
        <v>2.9333775510204001</v>
      </c>
      <c r="AS22" s="79">
        <f t="shared" si="30"/>
        <v>0</v>
      </c>
      <c r="AT22" s="83">
        <f t="shared" si="31"/>
        <v>0</v>
      </c>
      <c r="AU22" s="6">
        <f t="shared" si="32"/>
        <v>2.9333775510204001</v>
      </c>
      <c r="AV22" s="79">
        <f t="shared" si="33"/>
        <v>0</v>
      </c>
      <c r="AW22" s="83">
        <f t="shared" si="34"/>
        <v>0</v>
      </c>
      <c r="AX22" s="43">
        <f t="shared" si="35"/>
        <v>0</v>
      </c>
      <c r="AY22" s="43">
        <f t="shared" si="36"/>
        <v>0</v>
      </c>
      <c r="AZ22" s="43">
        <f t="shared" si="37"/>
        <v>0</v>
      </c>
      <c r="BA22" s="8"/>
    </row>
    <row r="23" spans="2:53" x14ac:dyDescent="0.25">
      <c r="B23" s="87">
        <v>2449428571.4285998</v>
      </c>
      <c r="C23" s="87">
        <v>-17.878277000000001</v>
      </c>
      <c r="D23" s="87">
        <v>6.9368854000000004</v>
      </c>
      <c r="E23" s="87">
        <v>14.525232000000001</v>
      </c>
      <c r="F23" s="87">
        <v>-48.708832000000001</v>
      </c>
      <c r="G23" s="87">
        <v>-7.6087975999999999</v>
      </c>
      <c r="H23" s="8"/>
      <c r="I23" s="6">
        <f t="shared" si="3"/>
        <v>3.0946938775510002</v>
      </c>
      <c r="J23" s="6">
        <f t="shared" si="4"/>
        <v>18.845953000000002</v>
      </c>
      <c r="K23" s="83">
        <f t="shared" si="7"/>
        <v>11.041183</v>
      </c>
      <c r="L23" s="6">
        <f t="shared" si="8"/>
        <v>3.0946938775510002</v>
      </c>
      <c r="M23" s="79">
        <f t="shared" si="9"/>
        <v>18.076263000000001</v>
      </c>
      <c r="N23" s="83">
        <f t="shared" si="10"/>
        <v>10.704122</v>
      </c>
      <c r="O23" s="6">
        <f t="shared" si="11"/>
        <v>3.0946938775510002</v>
      </c>
      <c r="P23" s="79">
        <f t="shared" si="12"/>
        <v>18.600110999999998</v>
      </c>
      <c r="Q23" s="83">
        <f t="shared" si="13"/>
        <v>10.461534</v>
      </c>
      <c r="R23" s="6">
        <f t="shared" si="14"/>
        <v>3.0946938775510002</v>
      </c>
      <c r="S23" s="79">
        <f t="shared" si="15"/>
        <v>0</v>
      </c>
      <c r="T23" s="83">
        <f t="shared" si="16"/>
        <v>0</v>
      </c>
      <c r="U23" s="6">
        <f t="shared" si="17"/>
        <v>3.0946938775510002</v>
      </c>
      <c r="V23" s="79">
        <f t="shared" si="18"/>
        <v>0</v>
      </c>
      <c r="W23" s="83">
        <f t="shared" si="19"/>
        <v>0</v>
      </c>
      <c r="X23" s="43">
        <f t="shared" si="20"/>
        <v>0</v>
      </c>
      <c r="Y23" s="43">
        <f t="shared" ref="Y23:Z23" si="54">C547</f>
        <v>0</v>
      </c>
      <c r="Z23" s="43">
        <f t="shared" si="54"/>
        <v>0</v>
      </c>
      <c r="AB23" s="87">
        <v>2449428571.4285998</v>
      </c>
      <c r="AC23" s="87">
        <v>-17.772022</v>
      </c>
      <c r="AD23" s="87">
        <v>8.1084870999999996</v>
      </c>
      <c r="AE23" s="87">
        <v>15.476001999999999</v>
      </c>
      <c r="AF23" s="87">
        <v>-49.526020000000003</v>
      </c>
      <c r="AG23" s="87">
        <v>-7.4969872999999998</v>
      </c>
      <c r="AH23" s="8"/>
      <c r="AI23" s="6">
        <f t="shared" si="5"/>
        <v>3.0946938775510002</v>
      </c>
      <c r="AJ23" s="6">
        <f t="shared" si="6"/>
        <v>15.803865999999999</v>
      </c>
      <c r="AK23" s="83">
        <f t="shared" si="22"/>
        <v>8.4866018000000008</v>
      </c>
      <c r="AL23" s="6">
        <f t="shared" si="23"/>
        <v>3.0946938775510002</v>
      </c>
      <c r="AM23" s="79">
        <f t="shared" si="24"/>
        <v>15.258844</v>
      </c>
      <c r="AN23" s="83">
        <f t="shared" si="25"/>
        <v>7.4998383999999998</v>
      </c>
      <c r="AO23" s="6">
        <f t="shared" si="26"/>
        <v>3.0946938775510002</v>
      </c>
      <c r="AP23" s="43">
        <f t="shared" si="27"/>
        <v>14.569789999999999</v>
      </c>
      <c r="AQ23" s="83">
        <f t="shared" si="28"/>
        <v>6.8161259000000003</v>
      </c>
      <c r="AR23" s="6">
        <f t="shared" si="29"/>
        <v>3.0946938775510002</v>
      </c>
      <c r="AS23" s="79">
        <f t="shared" si="30"/>
        <v>0</v>
      </c>
      <c r="AT23" s="83">
        <f t="shared" si="31"/>
        <v>0</v>
      </c>
      <c r="AU23" s="6">
        <f t="shared" si="32"/>
        <v>3.0946938775510002</v>
      </c>
      <c r="AV23" s="79">
        <f t="shared" si="33"/>
        <v>0</v>
      </c>
      <c r="AW23" s="83">
        <f t="shared" si="34"/>
        <v>0</v>
      </c>
      <c r="AX23" s="43">
        <f t="shared" si="35"/>
        <v>0</v>
      </c>
      <c r="AY23" s="43">
        <f t="shared" si="36"/>
        <v>0</v>
      </c>
      <c r="AZ23" s="43">
        <f t="shared" si="37"/>
        <v>0</v>
      </c>
      <c r="BA23" s="8"/>
    </row>
    <row r="24" spans="2:53" x14ac:dyDescent="0.25">
      <c r="B24" s="87">
        <v>2610744897.9591999</v>
      </c>
      <c r="C24" s="87">
        <v>-18.908909000000001</v>
      </c>
      <c r="D24" s="87">
        <v>8.9280033000000003</v>
      </c>
      <c r="E24" s="87">
        <v>16.564679999999999</v>
      </c>
      <c r="F24" s="87">
        <v>-55.336860999999999</v>
      </c>
      <c r="G24" s="87">
        <v>-7.8757004999999998</v>
      </c>
      <c r="H24" s="8"/>
      <c r="I24" s="6">
        <f t="shared" si="3"/>
        <v>3.2560102040816004</v>
      </c>
      <c r="J24" s="6">
        <f t="shared" si="4"/>
        <v>18.920218999999999</v>
      </c>
      <c r="K24" s="83">
        <f t="shared" si="7"/>
        <v>11.062711</v>
      </c>
      <c r="L24" s="6">
        <f t="shared" si="8"/>
        <v>3.2560102040816004</v>
      </c>
      <c r="M24" s="79">
        <f t="shared" si="9"/>
        <v>18.725925</v>
      </c>
      <c r="N24" s="83">
        <f t="shared" si="10"/>
        <v>11.334705</v>
      </c>
      <c r="O24" s="6">
        <f t="shared" si="11"/>
        <v>3.2560102040816004</v>
      </c>
      <c r="P24" s="79">
        <f t="shared" si="12"/>
        <v>18.866105999999998</v>
      </c>
      <c r="Q24" s="83">
        <f t="shared" si="13"/>
        <v>11.398812</v>
      </c>
      <c r="R24" s="6">
        <f t="shared" si="14"/>
        <v>3.2560102040816004</v>
      </c>
      <c r="S24" s="79">
        <f t="shared" si="15"/>
        <v>0</v>
      </c>
      <c r="T24" s="83">
        <f t="shared" si="16"/>
        <v>0</v>
      </c>
      <c r="U24" s="6">
        <f t="shared" si="17"/>
        <v>3.2560102040816004</v>
      </c>
      <c r="V24" s="79">
        <f t="shared" si="18"/>
        <v>0</v>
      </c>
      <c r="W24" s="83">
        <f t="shared" si="19"/>
        <v>0</v>
      </c>
      <c r="X24" s="43">
        <f t="shared" si="20"/>
        <v>0</v>
      </c>
      <c r="Y24" s="43">
        <f t="shared" ref="Y24:Z24" si="55">C548</f>
        <v>0</v>
      </c>
      <c r="Z24" s="43">
        <f t="shared" si="55"/>
        <v>0</v>
      </c>
      <c r="AB24" s="87">
        <v>2610744897.9591999</v>
      </c>
      <c r="AC24" s="87">
        <v>-18.187037</v>
      </c>
      <c r="AD24" s="87">
        <v>8.0265883999999996</v>
      </c>
      <c r="AE24" s="87">
        <v>15.219417</v>
      </c>
      <c r="AF24" s="87">
        <v>-50.983437000000002</v>
      </c>
      <c r="AG24" s="87">
        <v>-7.158474</v>
      </c>
      <c r="AH24" s="8"/>
      <c r="AI24" s="6">
        <f t="shared" si="5"/>
        <v>3.2560102040816004</v>
      </c>
      <c r="AJ24" s="6">
        <f t="shared" si="6"/>
        <v>16.660549</v>
      </c>
      <c r="AK24" s="83">
        <f t="shared" si="22"/>
        <v>9.1771268999999993</v>
      </c>
      <c r="AL24" s="6">
        <f t="shared" si="23"/>
        <v>3.2560102040816004</v>
      </c>
      <c r="AM24" s="79">
        <f t="shared" si="24"/>
        <v>16.068501999999999</v>
      </c>
      <c r="AN24" s="83">
        <f t="shared" si="25"/>
        <v>9.0771464999999996</v>
      </c>
      <c r="AO24" s="6">
        <f t="shared" si="26"/>
        <v>3.2560102040816004</v>
      </c>
      <c r="AP24" s="43">
        <f t="shared" si="27"/>
        <v>15.144690000000001</v>
      </c>
      <c r="AQ24" s="83">
        <f t="shared" si="28"/>
        <v>7.8471865999999997</v>
      </c>
      <c r="AR24" s="6">
        <f t="shared" si="29"/>
        <v>3.2560102040816004</v>
      </c>
      <c r="AS24" s="79">
        <f t="shared" si="30"/>
        <v>0</v>
      </c>
      <c r="AT24" s="83">
        <f t="shared" si="31"/>
        <v>0</v>
      </c>
      <c r="AU24" s="6">
        <f t="shared" si="32"/>
        <v>3.2560102040816004</v>
      </c>
      <c r="AV24" s="79">
        <f t="shared" si="33"/>
        <v>0</v>
      </c>
      <c r="AW24" s="83">
        <f t="shared" si="34"/>
        <v>0</v>
      </c>
      <c r="AX24" s="43">
        <f t="shared" si="35"/>
        <v>0</v>
      </c>
      <c r="AY24" s="43">
        <f t="shared" si="36"/>
        <v>0</v>
      </c>
      <c r="AZ24" s="43">
        <f t="shared" si="37"/>
        <v>0</v>
      </c>
      <c r="BA24" s="8"/>
    </row>
    <row r="25" spans="2:53" x14ac:dyDescent="0.25">
      <c r="B25" s="87">
        <v>2772061224.4898</v>
      </c>
      <c r="C25" s="87">
        <v>-18.792560999999999</v>
      </c>
      <c r="D25" s="87">
        <v>9.8642596999999999</v>
      </c>
      <c r="E25" s="87">
        <v>17.553179</v>
      </c>
      <c r="F25" s="87">
        <v>-56.261561999999998</v>
      </c>
      <c r="G25" s="87">
        <v>-7.4255309</v>
      </c>
      <c r="H25" s="8"/>
      <c r="I25" s="6">
        <f t="shared" si="3"/>
        <v>3.4173265306121996</v>
      </c>
      <c r="J25" s="6">
        <f t="shared" si="4"/>
        <v>19.061197</v>
      </c>
      <c r="K25" s="83">
        <f t="shared" si="7"/>
        <v>11.160672999999999</v>
      </c>
      <c r="L25" s="6">
        <f t="shared" si="8"/>
        <v>3.4173265306121996</v>
      </c>
      <c r="M25" s="79">
        <f t="shared" si="9"/>
        <v>19.304463999999999</v>
      </c>
      <c r="N25" s="83">
        <f t="shared" si="10"/>
        <v>9.9543303999999999</v>
      </c>
      <c r="O25" s="6">
        <f t="shared" si="11"/>
        <v>3.4173265306121996</v>
      </c>
      <c r="P25" s="79">
        <f t="shared" si="12"/>
        <v>19.374054000000001</v>
      </c>
      <c r="Q25" s="83">
        <f t="shared" si="13"/>
        <v>9.8036660999999992</v>
      </c>
      <c r="R25" s="6">
        <f t="shared" si="14"/>
        <v>3.4173265306121996</v>
      </c>
      <c r="S25" s="79">
        <f t="shared" si="15"/>
        <v>0</v>
      </c>
      <c r="T25" s="83">
        <f t="shared" si="16"/>
        <v>0</v>
      </c>
      <c r="U25" s="6">
        <f t="shared" si="17"/>
        <v>3.4173265306121996</v>
      </c>
      <c r="V25" s="79">
        <f t="shared" si="18"/>
        <v>0</v>
      </c>
      <c r="W25" s="83">
        <f t="shared" si="19"/>
        <v>0</v>
      </c>
      <c r="X25" s="43">
        <f t="shared" si="20"/>
        <v>0</v>
      </c>
      <c r="Y25" s="43">
        <f t="shared" ref="Y25:Z25" si="56">C549</f>
        <v>0</v>
      </c>
      <c r="Z25" s="43">
        <f t="shared" si="56"/>
        <v>0</v>
      </c>
      <c r="AB25" s="87">
        <v>2772061224.4898</v>
      </c>
      <c r="AC25" s="87">
        <v>-18.271702000000001</v>
      </c>
      <c r="AD25" s="87">
        <v>7.7707943999999998</v>
      </c>
      <c r="AE25" s="87">
        <v>14.887115</v>
      </c>
      <c r="AF25" s="87">
        <v>-50.342357999999997</v>
      </c>
      <c r="AG25" s="87">
        <v>-6.9230232000000003</v>
      </c>
      <c r="AH25" s="8"/>
      <c r="AI25" s="6">
        <f t="shared" si="5"/>
        <v>3.4173265306121996</v>
      </c>
      <c r="AJ25" s="6">
        <f t="shared" si="6"/>
        <v>17.870991</v>
      </c>
      <c r="AK25" s="83">
        <f t="shared" si="22"/>
        <v>10.205448000000001</v>
      </c>
      <c r="AL25" s="6">
        <f t="shared" si="23"/>
        <v>3.4173265306121996</v>
      </c>
      <c r="AM25" s="79">
        <f t="shared" si="24"/>
        <v>17.013741</v>
      </c>
      <c r="AN25" s="83">
        <f t="shared" si="25"/>
        <v>8.4459380999999993</v>
      </c>
      <c r="AO25" s="6">
        <f t="shared" si="26"/>
        <v>3.4173265306121996</v>
      </c>
      <c r="AP25" s="43">
        <f t="shared" si="27"/>
        <v>16.023887999999999</v>
      </c>
      <c r="AQ25" s="83">
        <f t="shared" si="28"/>
        <v>7.2838759</v>
      </c>
      <c r="AR25" s="6">
        <f t="shared" si="29"/>
        <v>3.4173265306121996</v>
      </c>
      <c r="AS25" s="79">
        <f t="shared" si="30"/>
        <v>0</v>
      </c>
      <c r="AT25" s="83">
        <f t="shared" si="31"/>
        <v>0</v>
      </c>
      <c r="AU25" s="6">
        <f t="shared" si="32"/>
        <v>3.4173265306121996</v>
      </c>
      <c r="AV25" s="79">
        <f t="shared" si="33"/>
        <v>0</v>
      </c>
      <c r="AW25" s="83">
        <f t="shared" si="34"/>
        <v>0</v>
      </c>
      <c r="AX25" s="43">
        <f t="shared" si="35"/>
        <v>0</v>
      </c>
      <c r="AY25" s="43">
        <f t="shared" si="36"/>
        <v>0</v>
      </c>
      <c r="AZ25" s="43">
        <f t="shared" si="37"/>
        <v>0</v>
      </c>
      <c r="BA25" s="8"/>
    </row>
    <row r="26" spans="2:53" x14ac:dyDescent="0.25">
      <c r="B26" s="87">
        <v>2933377551.0204</v>
      </c>
      <c r="C26" s="87">
        <v>-18.779795</v>
      </c>
      <c r="D26" s="87">
        <v>10.448682</v>
      </c>
      <c r="E26" s="87">
        <v>18.145161000000002</v>
      </c>
      <c r="F26" s="87">
        <v>-57.030921999999997</v>
      </c>
      <c r="G26" s="87">
        <v>-7.7655272000000002</v>
      </c>
      <c r="H26" s="8"/>
      <c r="I26" s="6">
        <f t="shared" si="3"/>
        <v>3.5786428571429001</v>
      </c>
      <c r="J26" s="6">
        <f t="shared" si="4"/>
        <v>19.256803999999999</v>
      </c>
      <c r="K26" s="83">
        <f t="shared" si="7"/>
        <v>11.341702</v>
      </c>
      <c r="L26" s="6">
        <f t="shared" si="8"/>
        <v>3.5786428571429001</v>
      </c>
      <c r="M26" s="79">
        <f t="shared" si="9"/>
        <v>19.724074999999999</v>
      </c>
      <c r="N26" s="83">
        <f t="shared" si="10"/>
        <v>11.510652</v>
      </c>
      <c r="O26" s="6">
        <f t="shared" si="11"/>
        <v>3.5786428571429001</v>
      </c>
      <c r="P26" s="79">
        <f t="shared" si="12"/>
        <v>19.829139999999999</v>
      </c>
      <c r="Q26" s="83">
        <f t="shared" si="13"/>
        <v>11.870511</v>
      </c>
      <c r="R26" s="6">
        <f t="shared" si="14"/>
        <v>3.5786428571429001</v>
      </c>
      <c r="S26" s="79">
        <f t="shared" si="15"/>
        <v>0</v>
      </c>
      <c r="T26" s="83">
        <f t="shared" si="16"/>
        <v>0</v>
      </c>
      <c r="U26" s="6">
        <f t="shared" si="17"/>
        <v>3.5786428571429001</v>
      </c>
      <c r="V26" s="79">
        <f t="shared" si="18"/>
        <v>0</v>
      </c>
      <c r="W26" s="83">
        <f t="shared" si="19"/>
        <v>0</v>
      </c>
      <c r="X26" s="43">
        <f t="shared" si="20"/>
        <v>0</v>
      </c>
      <c r="Y26" s="43">
        <f t="shared" ref="Y26:Z26" si="57">C550</f>
        <v>0</v>
      </c>
      <c r="Z26" s="43">
        <f t="shared" si="57"/>
        <v>0</v>
      </c>
      <c r="AB26" s="87">
        <v>2933377551.0204</v>
      </c>
      <c r="AC26" s="87">
        <v>-18.280003000000001</v>
      </c>
      <c r="AD26" s="87">
        <v>7.7243256999999996</v>
      </c>
      <c r="AE26" s="87">
        <v>14.878959</v>
      </c>
      <c r="AF26" s="87">
        <v>-49.515197999999998</v>
      </c>
      <c r="AG26" s="87">
        <v>-7.2674656000000004</v>
      </c>
      <c r="AH26" s="8"/>
      <c r="AI26" s="6">
        <f t="shared" si="5"/>
        <v>3.5786428571429001</v>
      </c>
      <c r="AJ26" s="6">
        <f t="shared" si="6"/>
        <v>18.68008</v>
      </c>
      <c r="AK26" s="83">
        <f t="shared" si="22"/>
        <v>10.847275</v>
      </c>
      <c r="AL26" s="6">
        <f t="shared" si="23"/>
        <v>3.5786428571429001</v>
      </c>
      <c r="AM26" s="79">
        <f t="shared" si="24"/>
        <v>17.864903999999999</v>
      </c>
      <c r="AN26" s="83">
        <f t="shared" si="25"/>
        <v>10.337367</v>
      </c>
      <c r="AO26" s="6">
        <f t="shared" si="26"/>
        <v>3.5786428571429001</v>
      </c>
      <c r="AP26" s="43">
        <f t="shared" si="27"/>
        <v>16.817053000000001</v>
      </c>
      <c r="AQ26" s="83">
        <f t="shared" si="28"/>
        <v>8.9216622999999995</v>
      </c>
      <c r="AR26" s="6">
        <f t="shared" si="29"/>
        <v>3.5786428571429001</v>
      </c>
      <c r="AS26" s="79">
        <f t="shared" si="30"/>
        <v>0</v>
      </c>
      <c r="AT26" s="83">
        <f t="shared" si="31"/>
        <v>0</v>
      </c>
      <c r="AU26" s="6">
        <f t="shared" si="32"/>
        <v>3.5786428571429001</v>
      </c>
      <c r="AV26" s="79">
        <f t="shared" si="33"/>
        <v>0</v>
      </c>
      <c r="AW26" s="83">
        <f t="shared" si="34"/>
        <v>0</v>
      </c>
      <c r="AX26" s="43">
        <f t="shared" si="35"/>
        <v>0</v>
      </c>
      <c r="AY26" s="43">
        <f t="shared" si="36"/>
        <v>0</v>
      </c>
      <c r="AZ26" s="43">
        <f t="shared" si="37"/>
        <v>0</v>
      </c>
      <c r="BA26" s="8"/>
    </row>
    <row r="27" spans="2:53" x14ac:dyDescent="0.25">
      <c r="B27" s="87">
        <v>3094693877.5510001</v>
      </c>
      <c r="C27" s="87">
        <v>-19.42164</v>
      </c>
      <c r="D27" s="87">
        <v>11.041183</v>
      </c>
      <c r="E27" s="87">
        <v>18.845953000000002</v>
      </c>
      <c r="F27" s="87">
        <v>-60.381591999999998</v>
      </c>
      <c r="G27" s="87">
        <v>-7.8983765000000004</v>
      </c>
      <c r="H27" s="8"/>
      <c r="I27" s="6">
        <f t="shared" si="3"/>
        <v>3.7399591836735002</v>
      </c>
      <c r="J27" s="6">
        <f t="shared" si="4"/>
        <v>20.006428</v>
      </c>
      <c r="K27" s="83">
        <f t="shared" si="7"/>
        <v>12.270497000000001</v>
      </c>
      <c r="L27" s="6">
        <f t="shared" si="8"/>
        <v>3.7399591836735002</v>
      </c>
      <c r="M27" s="79">
        <f t="shared" si="9"/>
        <v>20.741168999999999</v>
      </c>
      <c r="N27" s="83">
        <f t="shared" si="10"/>
        <v>12.730918000000001</v>
      </c>
      <c r="O27" s="6">
        <f t="shared" si="11"/>
        <v>3.7399591836735002</v>
      </c>
      <c r="P27" s="79">
        <f t="shared" si="12"/>
        <v>20.714625999999999</v>
      </c>
      <c r="Q27" s="83">
        <f t="shared" si="13"/>
        <v>12.920195</v>
      </c>
      <c r="R27" s="6">
        <f t="shared" si="14"/>
        <v>3.7399591836735002</v>
      </c>
      <c r="S27" s="79">
        <f t="shared" si="15"/>
        <v>0</v>
      </c>
      <c r="T27" s="83">
        <f t="shared" si="16"/>
        <v>0</v>
      </c>
      <c r="U27" s="6">
        <f t="shared" si="17"/>
        <v>3.7399591836735002</v>
      </c>
      <c r="V27" s="79">
        <f t="shared" si="18"/>
        <v>0</v>
      </c>
      <c r="W27" s="83">
        <f t="shared" si="19"/>
        <v>0</v>
      </c>
      <c r="X27" s="43">
        <f t="shared" si="20"/>
        <v>0</v>
      </c>
      <c r="Y27" s="43">
        <f t="shared" ref="Y27:Z27" si="58">C551</f>
        <v>0</v>
      </c>
      <c r="Z27" s="43">
        <f t="shared" si="58"/>
        <v>0</v>
      </c>
      <c r="AB27" s="87">
        <v>3094693877.5510001</v>
      </c>
      <c r="AC27" s="87">
        <v>-18.774149000000001</v>
      </c>
      <c r="AD27" s="87">
        <v>8.4866018000000008</v>
      </c>
      <c r="AE27" s="87">
        <v>15.803865999999999</v>
      </c>
      <c r="AF27" s="87">
        <v>-52.465964999999997</v>
      </c>
      <c r="AG27" s="87">
        <v>-7.2734094000000002</v>
      </c>
      <c r="AH27" s="8"/>
      <c r="AI27" s="6">
        <f t="shared" si="5"/>
        <v>3.7399591836735002</v>
      </c>
      <c r="AJ27" s="6">
        <f t="shared" si="6"/>
        <v>19.639157999999998</v>
      </c>
      <c r="AK27" s="83">
        <f t="shared" si="22"/>
        <v>11.705602000000001</v>
      </c>
      <c r="AL27" s="6">
        <f t="shared" si="23"/>
        <v>3.7399591836735002</v>
      </c>
      <c r="AM27" s="79">
        <f t="shared" si="24"/>
        <v>18.445091000000001</v>
      </c>
      <c r="AN27" s="83">
        <f t="shared" si="25"/>
        <v>10.907439999999999</v>
      </c>
      <c r="AO27" s="6">
        <f t="shared" si="26"/>
        <v>3.7399591836735002</v>
      </c>
      <c r="AP27" s="43">
        <f t="shared" si="27"/>
        <v>18.003658000000001</v>
      </c>
      <c r="AQ27" s="83">
        <f t="shared" si="28"/>
        <v>9.8847418000000005</v>
      </c>
      <c r="AR27" s="6">
        <f t="shared" si="29"/>
        <v>3.7399591836735002</v>
      </c>
      <c r="AS27" s="79">
        <f t="shared" si="30"/>
        <v>0</v>
      </c>
      <c r="AT27" s="83">
        <f t="shared" si="31"/>
        <v>0</v>
      </c>
      <c r="AU27" s="6">
        <f t="shared" si="32"/>
        <v>3.7399591836735002</v>
      </c>
      <c r="AV27" s="79">
        <f t="shared" si="33"/>
        <v>0</v>
      </c>
      <c r="AW27" s="83">
        <f t="shared" si="34"/>
        <v>0</v>
      </c>
      <c r="AX27" s="43">
        <f t="shared" si="35"/>
        <v>0</v>
      </c>
      <c r="AY27" s="43">
        <f t="shared" si="36"/>
        <v>0</v>
      </c>
      <c r="AZ27" s="43">
        <f t="shared" si="37"/>
        <v>0</v>
      </c>
      <c r="BA27" s="8"/>
    </row>
    <row r="28" spans="2:53" x14ac:dyDescent="0.25">
      <c r="B28" s="87">
        <v>3256010204.0816002</v>
      </c>
      <c r="C28" s="87">
        <v>-17.785416000000001</v>
      </c>
      <c r="D28" s="87">
        <v>11.062711</v>
      </c>
      <c r="E28" s="87">
        <v>18.920218999999999</v>
      </c>
      <c r="F28" s="87">
        <v>-56.795135000000002</v>
      </c>
      <c r="G28" s="87">
        <v>-7.7504077000000002</v>
      </c>
      <c r="H28" s="8"/>
      <c r="I28" s="6">
        <f t="shared" si="3"/>
        <v>3.9012755102041003</v>
      </c>
      <c r="J28" s="6">
        <f t="shared" si="4"/>
        <v>21.414035999999999</v>
      </c>
      <c r="K28" s="83">
        <f t="shared" si="7"/>
        <v>13.827654000000001</v>
      </c>
      <c r="L28" s="6">
        <f t="shared" si="8"/>
        <v>3.9012755102041003</v>
      </c>
      <c r="M28" s="79">
        <f t="shared" si="9"/>
        <v>22.017332</v>
      </c>
      <c r="N28" s="83">
        <f t="shared" si="10"/>
        <v>13.334821</v>
      </c>
      <c r="O28" s="6">
        <f t="shared" si="11"/>
        <v>3.9012755102041003</v>
      </c>
      <c r="P28" s="79">
        <f t="shared" si="12"/>
        <v>21.930676999999999</v>
      </c>
      <c r="Q28" s="83">
        <f t="shared" si="13"/>
        <v>13.116125</v>
      </c>
      <c r="R28" s="6">
        <f t="shared" si="14"/>
        <v>3.9012755102041003</v>
      </c>
      <c r="S28" s="79">
        <f t="shared" si="15"/>
        <v>0</v>
      </c>
      <c r="T28" s="83">
        <f t="shared" si="16"/>
        <v>0</v>
      </c>
      <c r="U28" s="6">
        <f t="shared" si="17"/>
        <v>3.9012755102041003</v>
      </c>
      <c r="V28" s="79">
        <f t="shared" si="18"/>
        <v>0</v>
      </c>
      <c r="W28" s="83">
        <f t="shared" si="19"/>
        <v>0</v>
      </c>
      <c r="X28" s="43">
        <f t="shared" si="20"/>
        <v>0</v>
      </c>
      <c r="Y28" s="43">
        <f t="shared" ref="Y28:Z28" si="59">C552</f>
        <v>0</v>
      </c>
      <c r="Z28" s="43">
        <f t="shared" si="59"/>
        <v>0</v>
      </c>
      <c r="AB28" s="87">
        <v>3256010204.0816002</v>
      </c>
      <c r="AC28" s="87">
        <v>-17.405705999999999</v>
      </c>
      <c r="AD28" s="87">
        <v>9.1771268999999993</v>
      </c>
      <c r="AE28" s="87">
        <v>16.660549</v>
      </c>
      <c r="AF28" s="87">
        <v>-52.318024000000001</v>
      </c>
      <c r="AG28" s="87">
        <v>-7.4109201000000002</v>
      </c>
      <c r="AH28" s="8"/>
      <c r="AI28" s="6">
        <f t="shared" si="5"/>
        <v>3.9012755102041003</v>
      </c>
      <c r="AJ28" s="6">
        <f t="shared" si="6"/>
        <v>20.136057000000001</v>
      </c>
      <c r="AK28" s="83">
        <f t="shared" si="22"/>
        <v>12.063958</v>
      </c>
      <c r="AL28" s="6">
        <f t="shared" si="23"/>
        <v>3.9012755102041003</v>
      </c>
      <c r="AM28" s="79">
        <f t="shared" si="24"/>
        <v>19.087392999999999</v>
      </c>
      <c r="AN28" s="83">
        <f t="shared" si="25"/>
        <v>11.009124999999999</v>
      </c>
      <c r="AO28" s="6">
        <f t="shared" si="26"/>
        <v>3.9012755102041003</v>
      </c>
      <c r="AP28" s="43">
        <f t="shared" si="27"/>
        <v>18.753945999999999</v>
      </c>
      <c r="AQ28" s="83">
        <f t="shared" si="28"/>
        <v>10.700620000000001</v>
      </c>
      <c r="AR28" s="6">
        <f t="shared" si="29"/>
        <v>3.9012755102041003</v>
      </c>
      <c r="AS28" s="79">
        <f t="shared" si="30"/>
        <v>0</v>
      </c>
      <c r="AT28" s="83">
        <f t="shared" si="31"/>
        <v>0</v>
      </c>
      <c r="AU28" s="6">
        <f t="shared" si="32"/>
        <v>3.9012755102041003</v>
      </c>
      <c r="AV28" s="79">
        <f t="shared" si="33"/>
        <v>0</v>
      </c>
      <c r="AW28" s="83">
        <f t="shared" si="34"/>
        <v>0</v>
      </c>
      <c r="AX28" s="43">
        <f t="shared" si="35"/>
        <v>0</v>
      </c>
      <c r="AY28" s="43">
        <f t="shared" si="36"/>
        <v>0</v>
      </c>
      <c r="AZ28" s="43">
        <f t="shared" si="37"/>
        <v>0</v>
      </c>
      <c r="BA28" s="8"/>
    </row>
    <row r="29" spans="2:53" x14ac:dyDescent="0.25">
      <c r="B29" s="87">
        <v>3417326530.6121998</v>
      </c>
      <c r="C29" s="87">
        <v>-17.919319000000002</v>
      </c>
      <c r="D29" s="87">
        <v>11.160672999999999</v>
      </c>
      <c r="E29" s="87">
        <v>19.061197</v>
      </c>
      <c r="F29" s="87">
        <v>-54.578659000000002</v>
      </c>
      <c r="G29" s="87">
        <v>-7.9237437000000002</v>
      </c>
      <c r="H29" s="8"/>
      <c r="I29" s="6">
        <f t="shared" si="3"/>
        <v>4.0625918367347005</v>
      </c>
      <c r="J29" s="6">
        <f t="shared" si="4"/>
        <v>22.969276000000001</v>
      </c>
      <c r="K29" s="83">
        <f t="shared" si="7"/>
        <v>15.550388999999999</v>
      </c>
      <c r="L29" s="6">
        <f t="shared" si="8"/>
        <v>4.0625918367347005</v>
      </c>
      <c r="M29" s="79">
        <f t="shared" si="9"/>
        <v>22.513292</v>
      </c>
      <c r="N29" s="83">
        <f t="shared" si="10"/>
        <v>16.701941999999999</v>
      </c>
      <c r="O29" s="6">
        <f t="shared" si="11"/>
        <v>4.0625918367347005</v>
      </c>
      <c r="P29" s="79">
        <f t="shared" si="12"/>
        <v>22.573898</v>
      </c>
      <c r="Q29" s="83">
        <f t="shared" si="13"/>
        <v>16.091951000000002</v>
      </c>
      <c r="R29" s="6">
        <f t="shared" si="14"/>
        <v>4.0625918367347005</v>
      </c>
      <c r="S29" s="79">
        <f t="shared" si="15"/>
        <v>0</v>
      </c>
      <c r="T29" s="83">
        <f t="shared" si="16"/>
        <v>0</v>
      </c>
      <c r="U29" s="6">
        <f t="shared" si="17"/>
        <v>4.0625918367347005</v>
      </c>
      <c r="V29" s="79">
        <f t="shared" si="18"/>
        <v>0</v>
      </c>
      <c r="W29" s="83">
        <f t="shared" si="19"/>
        <v>0</v>
      </c>
      <c r="X29" s="43">
        <f t="shared" si="20"/>
        <v>0</v>
      </c>
      <c r="Y29" s="43">
        <f t="shared" ref="Y29:Z29" si="60">C553</f>
        <v>0</v>
      </c>
      <c r="Z29" s="43">
        <f t="shared" si="60"/>
        <v>0</v>
      </c>
      <c r="AB29" s="87">
        <v>3417326530.6121998</v>
      </c>
      <c r="AC29" s="87">
        <v>-17.787206999999999</v>
      </c>
      <c r="AD29" s="87">
        <v>10.205448000000001</v>
      </c>
      <c r="AE29" s="87">
        <v>17.870991</v>
      </c>
      <c r="AF29" s="87">
        <v>-52.179957999999999</v>
      </c>
      <c r="AG29" s="87">
        <v>-7.7659373</v>
      </c>
      <c r="AH29" s="8"/>
      <c r="AI29" s="6">
        <f t="shared" si="5"/>
        <v>4.0625918367347005</v>
      </c>
      <c r="AJ29" s="6">
        <f t="shared" si="6"/>
        <v>20.113712</v>
      </c>
      <c r="AK29" s="83">
        <f t="shared" si="22"/>
        <v>12.000778</v>
      </c>
      <c r="AL29" s="6">
        <f t="shared" si="23"/>
        <v>4.0625918367347005</v>
      </c>
      <c r="AM29" s="79">
        <f t="shared" si="24"/>
        <v>19.460550000000001</v>
      </c>
      <c r="AN29" s="83">
        <f t="shared" si="25"/>
        <v>11.241669999999999</v>
      </c>
      <c r="AO29" s="6">
        <f t="shared" si="26"/>
        <v>4.0625918367347005</v>
      </c>
      <c r="AP29" s="43">
        <f t="shared" si="27"/>
        <v>19.268702000000001</v>
      </c>
      <c r="AQ29" s="83">
        <f t="shared" si="28"/>
        <v>10.887879</v>
      </c>
      <c r="AR29" s="6">
        <f t="shared" si="29"/>
        <v>4.0625918367347005</v>
      </c>
      <c r="AS29" s="79">
        <f t="shared" si="30"/>
        <v>0</v>
      </c>
      <c r="AT29" s="83">
        <f t="shared" si="31"/>
        <v>0</v>
      </c>
      <c r="AU29" s="6">
        <f t="shared" si="32"/>
        <v>4.0625918367347005</v>
      </c>
      <c r="AV29" s="79">
        <f t="shared" si="33"/>
        <v>0</v>
      </c>
      <c r="AW29" s="83">
        <f t="shared" si="34"/>
        <v>0</v>
      </c>
      <c r="AX29" s="43">
        <f t="shared" si="35"/>
        <v>0</v>
      </c>
      <c r="AY29" s="43">
        <f t="shared" si="36"/>
        <v>0</v>
      </c>
      <c r="AZ29" s="43">
        <f t="shared" si="37"/>
        <v>0</v>
      </c>
      <c r="BA29" s="8"/>
    </row>
    <row r="30" spans="2:53" x14ac:dyDescent="0.25">
      <c r="B30" s="87">
        <v>3578642857.1429</v>
      </c>
      <c r="C30" s="87">
        <v>-17.901232</v>
      </c>
      <c r="D30" s="87">
        <v>11.341702</v>
      </c>
      <c r="E30" s="87">
        <v>19.256803999999999</v>
      </c>
      <c r="F30" s="87">
        <v>-56.408141999999998</v>
      </c>
      <c r="G30" s="87">
        <v>-8.0274219999999996</v>
      </c>
      <c r="H30" s="8"/>
      <c r="I30" s="6">
        <f t="shared" si="3"/>
        <v>4.2239081632652997</v>
      </c>
      <c r="J30" s="6">
        <f t="shared" si="4"/>
        <v>24.152463999999998</v>
      </c>
      <c r="K30" s="83">
        <f t="shared" si="7"/>
        <v>16.743106999999998</v>
      </c>
      <c r="L30" s="6">
        <f t="shared" si="8"/>
        <v>4.2239081632652997</v>
      </c>
      <c r="M30" s="79">
        <f t="shared" si="9"/>
        <v>22.689819</v>
      </c>
      <c r="N30" s="83">
        <f t="shared" si="10"/>
        <v>17.066191</v>
      </c>
      <c r="O30" s="6">
        <f t="shared" si="11"/>
        <v>4.2239081632652997</v>
      </c>
      <c r="P30" s="79">
        <f t="shared" si="12"/>
        <v>22.551988999999999</v>
      </c>
      <c r="Q30" s="83">
        <f t="shared" si="13"/>
        <v>15.397551999999999</v>
      </c>
      <c r="R30" s="6">
        <f t="shared" si="14"/>
        <v>4.2239081632652997</v>
      </c>
      <c r="S30" s="79">
        <f t="shared" si="15"/>
        <v>0</v>
      </c>
      <c r="T30" s="83">
        <f t="shared" si="16"/>
        <v>0</v>
      </c>
      <c r="U30" s="6">
        <f t="shared" si="17"/>
        <v>4.2239081632652997</v>
      </c>
      <c r="V30" s="79">
        <f t="shared" si="18"/>
        <v>0</v>
      </c>
      <c r="W30" s="83">
        <f t="shared" si="19"/>
        <v>0</v>
      </c>
      <c r="X30" s="43">
        <f t="shared" si="20"/>
        <v>0</v>
      </c>
      <c r="Y30" s="43">
        <f t="shared" ref="Y30:Z30" si="61">C554</f>
        <v>0</v>
      </c>
      <c r="Z30" s="43">
        <f t="shared" si="61"/>
        <v>0</v>
      </c>
      <c r="AB30" s="87">
        <v>3578642857.1429</v>
      </c>
      <c r="AC30" s="87">
        <v>-17.780812999999998</v>
      </c>
      <c r="AD30" s="87">
        <v>10.847275</v>
      </c>
      <c r="AE30" s="87">
        <v>18.68008</v>
      </c>
      <c r="AF30" s="87">
        <v>-55.655890999999997</v>
      </c>
      <c r="AG30" s="87">
        <v>-7.8197684000000001</v>
      </c>
      <c r="AH30" s="8"/>
      <c r="AI30" s="6">
        <f t="shared" si="5"/>
        <v>4.2239081632652997</v>
      </c>
      <c r="AJ30" s="6">
        <f t="shared" si="6"/>
        <v>20.013109</v>
      </c>
      <c r="AK30" s="83">
        <f t="shared" si="22"/>
        <v>11.806006999999999</v>
      </c>
      <c r="AL30" s="6">
        <f t="shared" si="23"/>
        <v>4.2239081632652997</v>
      </c>
      <c r="AM30" s="79">
        <f t="shared" si="24"/>
        <v>20.812373999999998</v>
      </c>
      <c r="AN30" s="83">
        <f t="shared" si="25"/>
        <v>11.499508000000001</v>
      </c>
      <c r="AO30" s="6">
        <f t="shared" si="26"/>
        <v>4.2239081632652997</v>
      </c>
      <c r="AP30" s="43">
        <f t="shared" si="27"/>
        <v>20.370007999999999</v>
      </c>
      <c r="AQ30" s="83">
        <f t="shared" si="28"/>
        <v>11.336595000000001</v>
      </c>
      <c r="AR30" s="6">
        <f t="shared" si="29"/>
        <v>4.2239081632652997</v>
      </c>
      <c r="AS30" s="79">
        <f t="shared" si="30"/>
        <v>0</v>
      </c>
      <c r="AT30" s="83">
        <f t="shared" si="31"/>
        <v>0</v>
      </c>
      <c r="AU30" s="6">
        <f t="shared" si="32"/>
        <v>4.2239081632652997</v>
      </c>
      <c r="AV30" s="79">
        <f t="shared" si="33"/>
        <v>0</v>
      </c>
      <c r="AW30" s="83">
        <f t="shared" si="34"/>
        <v>0</v>
      </c>
      <c r="AX30" s="43">
        <f t="shared" si="35"/>
        <v>0</v>
      </c>
      <c r="AY30" s="43">
        <f t="shared" si="36"/>
        <v>0</v>
      </c>
      <c r="AZ30" s="43">
        <f t="shared" si="37"/>
        <v>0</v>
      </c>
      <c r="BA30" s="8"/>
    </row>
    <row r="31" spans="2:53" x14ac:dyDescent="0.25">
      <c r="B31" s="87">
        <v>3739959183.6735001</v>
      </c>
      <c r="C31" s="87">
        <v>-17.697775</v>
      </c>
      <c r="D31" s="87">
        <v>12.270497000000001</v>
      </c>
      <c r="E31" s="87">
        <v>20.006428</v>
      </c>
      <c r="F31" s="87">
        <v>-57.618389000000001</v>
      </c>
      <c r="G31" s="87">
        <v>-7.7941418000000002</v>
      </c>
      <c r="H31" s="8"/>
      <c r="I31" s="6">
        <f t="shared" si="3"/>
        <v>4.3852244897959007</v>
      </c>
      <c r="J31" s="6">
        <f t="shared" si="4"/>
        <v>24.105574000000001</v>
      </c>
      <c r="K31" s="83">
        <f t="shared" si="7"/>
        <v>16.721169</v>
      </c>
      <c r="L31" s="6">
        <f t="shared" si="8"/>
        <v>4.3852244897959007</v>
      </c>
      <c r="M31" s="79">
        <f t="shared" si="9"/>
        <v>22.833738</v>
      </c>
      <c r="N31" s="83">
        <f t="shared" si="10"/>
        <v>14.69683</v>
      </c>
      <c r="O31" s="6">
        <f t="shared" si="11"/>
        <v>4.3852244897959007</v>
      </c>
      <c r="P31" s="79">
        <f t="shared" si="12"/>
        <v>21.484659000000001</v>
      </c>
      <c r="Q31" s="83">
        <f t="shared" si="13"/>
        <v>13.057631000000001</v>
      </c>
      <c r="R31" s="6">
        <f t="shared" si="14"/>
        <v>4.3852244897959007</v>
      </c>
      <c r="S31" s="79">
        <f t="shared" si="15"/>
        <v>0</v>
      </c>
      <c r="T31" s="83">
        <f t="shared" si="16"/>
        <v>0</v>
      </c>
      <c r="U31" s="6">
        <f t="shared" si="17"/>
        <v>4.3852244897959007</v>
      </c>
      <c r="V31" s="79">
        <f t="shared" si="18"/>
        <v>0</v>
      </c>
      <c r="W31" s="83">
        <f t="shared" si="19"/>
        <v>0</v>
      </c>
      <c r="X31" s="43">
        <f t="shared" si="20"/>
        <v>0</v>
      </c>
      <c r="Y31" s="43">
        <f t="shared" ref="Y31:Z31" si="62">C555</f>
        <v>0</v>
      </c>
      <c r="Z31" s="43">
        <f t="shared" si="62"/>
        <v>0</v>
      </c>
      <c r="AB31" s="87">
        <v>3739959183.6735001</v>
      </c>
      <c r="AC31" s="87">
        <v>-17.888660000000002</v>
      </c>
      <c r="AD31" s="87">
        <v>11.705602000000001</v>
      </c>
      <c r="AE31" s="87">
        <v>19.639157999999998</v>
      </c>
      <c r="AF31" s="87">
        <v>-57.617846999999998</v>
      </c>
      <c r="AG31" s="87">
        <v>-7.9127087999999999</v>
      </c>
      <c r="AH31" s="8"/>
      <c r="AI31" s="6">
        <f t="shared" si="5"/>
        <v>4.3852244897959007</v>
      </c>
      <c r="AJ31" s="6">
        <f t="shared" si="6"/>
        <v>20.863679999999999</v>
      </c>
      <c r="AK31" s="83">
        <f t="shared" si="22"/>
        <v>12.558517</v>
      </c>
      <c r="AL31" s="6">
        <f t="shared" si="23"/>
        <v>4.3852244897959007</v>
      </c>
      <c r="AM31" s="79">
        <f t="shared" si="24"/>
        <v>22.119661000000001</v>
      </c>
      <c r="AN31" s="83">
        <f t="shared" si="25"/>
        <v>11.743608</v>
      </c>
      <c r="AO31" s="6">
        <f t="shared" si="26"/>
        <v>4.3852244897959007</v>
      </c>
      <c r="AP31" s="43">
        <f t="shared" si="27"/>
        <v>22.330266999999999</v>
      </c>
      <c r="AQ31" s="83">
        <f t="shared" si="28"/>
        <v>13.768122</v>
      </c>
      <c r="AR31" s="6">
        <f t="shared" si="29"/>
        <v>4.3852244897959007</v>
      </c>
      <c r="AS31" s="79">
        <f t="shared" si="30"/>
        <v>0</v>
      </c>
      <c r="AT31" s="83">
        <f t="shared" si="31"/>
        <v>0</v>
      </c>
      <c r="AU31" s="6">
        <f t="shared" si="32"/>
        <v>4.3852244897959007</v>
      </c>
      <c r="AV31" s="79">
        <f t="shared" si="33"/>
        <v>0</v>
      </c>
      <c r="AW31" s="83">
        <f t="shared" si="34"/>
        <v>0</v>
      </c>
      <c r="AX31" s="43">
        <f t="shared" si="35"/>
        <v>0</v>
      </c>
      <c r="AY31" s="43">
        <f t="shared" si="36"/>
        <v>0</v>
      </c>
      <c r="AZ31" s="43">
        <f t="shared" si="37"/>
        <v>0</v>
      </c>
      <c r="BA31" s="8"/>
    </row>
    <row r="32" spans="2:53" x14ac:dyDescent="0.25">
      <c r="B32" s="87">
        <v>3901275510.2041001</v>
      </c>
      <c r="C32" s="87">
        <v>-17.21003</v>
      </c>
      <c r="D32" s="87">
        <v>13.827654000000001</v>
      </c>
      <c r="E32" s="87">
        <v>21.414035999999999</v>
      </c>
      <c r="F32" s="87">
        <v>-58.023563000000003</v>
      </c>
      <c r="G32" s="87">
        <v>-7.3862275999999998</v>
      </c>
      <c r="H32" s="8"/>
      <c r="I32" s="6">
        <f t="shared" si="3"/>
        <v>4.5465408163265</v>
      </c>
      <c r="J32" s="6">
        <f t="shared" si="4"/>
        <v>23.558661000000001</v>
      </c>
      <c r="K32" s="83">
        <f t="shared" si="7"/>
        <v>16.131981</v>
      </c>
      <c r="L32" s="6">
        <f t="shared" si="8"/>
        <v>4.5465408163265</v>
      </c>
      <c r="M32" s="79">
        <f t="shared" si="9"/>
        <v>22.022224000000001</v>
      </c>
      <c r="N32" s="83">
        <f t="shared" si="10"/>
        <v>13.932674</v>
      </c>
      <c r="O32" s="6">
        <f t="shared" si="11"/>
        <v>4.5465408163265</v>
      </c>
      <c r="P32" s="79">
        <f t="shared" si="12"/>
        <v>20.579568999999999</v>
      </c>
      <c r="Q32" s="83">
        <f t="shared" si="13"/>
        <v>12.950079000000001</v>
      </c>
      <c r="R32" s="6">
        <f t="shared" si="14"/>
        <v>4.5465408163265</v>
      </c>
      <c r="S32" s="79">
        <f t="shared" si="15"/>
        <v>0</v>
      </c>
      <c r="T32" s="83">
        <f t="shared" si="16"/>
        <v>0</v>
      </c>
      <c r="U32" s="6">
        <f t="shared" si="17"/>
        <v>4.5465408163265</v>
      </c>
      <c r="V32" s="79">
        <f t="shared" si="18"/>
        <v>0</v>
      </c>
      <c r="W32" s="83">
        <f t="shared" si="19"/>
        <v>0</v>
      </c>
      <c r="X32" s="43">
        <f t="shared" si="20"/>
        <v>0</v>
      </c>
      <c r="Y32" s="43">
        <f t="shared" ref="Y32:Z32" si="63">C556</f>
        <v>0</v>
      </c>
      <c r="Z32" s="43">
        <f t="shared" si="63"/>
        <v>0</v>
      </c>
      <c r="AB32" s="87">
        <v>3901275510.2041001</v>
      </c>
      <c r="AC32" s="87">
        <v>-18.02759</v>
      </c>
      <c r="AD32" s="87">
        <v>12.063958</v>
      </c>
      <c r="AE32" s="87">
        <v>20.136057000000001</v>
      </c>
      <c r="AF32" s="87">
        <v>-58.051067000000003</v>
      </c>
      <c r="AG32" s="87">
        <v>-8.0681914999999993</v>
      </c>
      <c r="AH32" s="8"/>
      <c r="AI32" s="6">
        <f t="shared" si="5"/>
        <v>4.5465408163265</v>
      </c>
      <c r="AJ32" s="6">
        <f t="shared" si="6"/>
        <v>22.865508999999999</v>
      </c>
      <c r="AK32" s="83">
        <f t="shared" si="22"/>
        <v>14.50708</v>
      </c>
      <c r="AL32" s="6">
        <f t="shared" si="23"/>
        <v>4.5465408163265</v>
      </c>
      <c r="AM32" s="79">
        <f t="shared" si="24"/>
        <v>24.007262999999998</v>
      </c>
      <c r="AN32" s="83">
        <f t="shared" si="25"/>
        <v>17.059464999999999</v>
      </c>
      <c r="AO32" s="6">
        <f t="shared" si="26"/>
        <v>4.5465408163265</v>
      </c>
      <c r="AP32" s="43">
        <f t="shared" si="27"/>
        <v>24.72728</v>
      </c>
      <c r="AQ32" s="83">
        <f t="shared" si="28"/>
        <v>16.451965000000001</v>
      </c>
      <c r="AR32" s="6">
        <f t="shared" si="29"/>
        <v>4.5465408163265</v>
      </c>
      <c r="AS32" s="79">
        <f t="shared" si="30"/>
        <v>0</v>
      </c>
      <c r="AT32" s="83">
        <f t="shared" si="31"/>
        <v>0</v>
      </c>
      <c r="AU32" s="6">
        <f t="shared" si="32"/>
        <v>4.5465408163265</v>
      </c>
      <c r="AV32" s="79">
        <f t="shared" si="33"/>
        <v>0</v>
      </c>
      <c r="AW32" s="83">
        <f t="shared" si="34"/>
        <v>0</v>
      </c>
      <c r="AX32" s="43">
        <f t="shared" si="35"/>
        <v>0</v>
      </c>
      <c r="AY32" s="43">
        <f t="shared" si="36"/>
        <v>0</v>
      </c>
      <c r="AZ32" s="43">
        <f t="shared" si="37"/>
        <v>0</v>
      </c>
      <c r="BA32" s="8"/>
    </row>
    <row r="33" spans="2:53" x14ac:dyDescent="0.25">
      <c r="B33" s="87">
        <v>4062591836.7347002</v>
      </c>
      <c r="C33" s="87">
        <v>-17.466042999999999</v>
      </c>
      <c r="D33" s="87">
        <v>15.550388999999999</v>
      </c>
      <c r="E33" s="87">
        <v>22.969276000000001</v>
      </c>
      <c r="F33" s="87">
        <v>-64.445518000000007</v>
      </c>
      <c r="G33" s="87">
        <v>-7.5787782999999997</v>
      </c>
      <c r="H33" s="8"/>
      <c r="I33" s="6">
        <f t="shared" si="3"/>
        <v>4.7078571428570992</v>
      </c>
      <c r="J33" s="6">
        <f t="shared" si="4"/>
        <v>22.748218999999999</v>
      </c>
      <c r="K33" s="83">
        <f t="shared" si="7"/>
        <v>15.359003</v>
      </c>
      <c r="L33" s="6">
        <f t="shared" si="8"/>
        <v>4.7078571428570992</v>
      </c>
      <c r="M33" s="79">
        <f t="shared" si="9"/>
        <v>21.094908</v>
      </c>
      <c r="N33" s="83">
        <f t="shared" si="10"/>
        <v>14.08764</v>
      </c>
      <c r="O33" s="6">
        <f t="shared" si="11"/>
        <v>4.7078571428570992</v>
      </c>
      <c r="P33" s="79">
        <f t="shared" si="12"/>
        <v>19.878976999999999</v>
      </c>
      <c r="Q33" s="83">
        <f t="shared" si="13"/>
        <v>12.614694999999999</v>
      </c>
      <c r="R33" s="6">
        <f t="shared" si="14"/>
        <v>4.7078571428570992</v>
      </c>
      <c r="S33" s="79">
        <f t="shared" si="15"/>
        <v>0</v>
      </c>
      <c r="T33" s="83">
        <f t="shared" si="16"/>
        <v>0</v>
      </c>
      <c r="U33" s="6">
        <f t="shared" si="17"/>
        <v>4.7078571428570992</v>
      </c>
      <c r="V33" s="79">
        <f t="shared" si="18"/>
        <v>0</v>
      </c>
      <c r="W33" s="83">
        <f t="shared" si="19"/>
        <v>0</v>
      </c>
      <c r="X33" s="43">
        <f t="shared" si="20"/>
        <v>0</v>
      </c>
      <c r="Y33" s="43">
        <f t="shared" ref="Y33:Z33" si="64">C557</f>
        <v>0</v>
      </c>
      <c r="Z33" s="43">
        <f t="shared" si="64"/>
        <v>0</v>
      </c>
      <c r="AB33" s="87">
        <v>4062591836.7347002</v>
      </c>
      <c r="AC33" s="87">
        <v>-18.243790000000001</v>
      </c>
      <c r="AD33" s="87">
        <v>12.000778</v>
      </c>
      <c r="AE33" s="87">
        <v>20.113712</v>
      </c>
      <c r="AF33" s="87">
        <v>-59.194958</v>
      </c>
      <c r="AG33" s="87">
        <v>-8.2353935000000007</v>
      </c>
      <c r="AH33" s="8"/>
      <c r="AI33" s="6">
        <f t="shared" si="5"/>
        <v>4.7078571428570992</v>
      </c>
      <c r="AJ33" s="6">
        <f t="shared" si="6"/>
        <v>26.148188000000001</v>
      </c>
      <c r="AK33" s="83">
        <f t="shared" si="22"/>
        <v>17.634889999999999</v>
      </c>
      <c r="AL33" s="6">
        <f t="shared" si="23"/>
        <v>4.7078571428570992</v>
      </c>
      <c r="AM33" s="79">
        <f t="shared" si="24"/>
        <v>25.623211000000001</v>
      </c>
      <c r="AN33" s="83">
        <f t="shared" si="25"/>
        <v>17.403313000000001</v>
      </c>
      <c r="AO33" s="6">
        <f t="shared" si="26"/>
        <v>4.7078571428570992</v>
      </c>
      <c r="AP33" s="43">
        <f t="shared" si="27"/>
        <v>25.518920999999999</v>
      </c>
      <c r="AQ33" s="83">
        <f t="shared" si="28"/>
        <v>18.292308999999999</v>
      </c>
      <c r="AR33" s="6">
        <f t="shared" si="29"/>
        <v>4.7078571428570992</v>
      </c>
      <c r="AS33" s="79">
        <f t="shared" si="30"/>
        <v>0</v>
      </c>
      <c r="AT33" s="83">
        <f t="shared" si="31"/>
        <v>0</v>
      </c>
      <c r="AU33" s="6">
        <f t="shared" si="32"/>
        <v>4.7078571428570992</v>
      </c>
      <c r="AV33" s="79">
        <f t="shared" si="33"/>
        <v>0</v>
      </c>
      <c r="AW33" s="83">
        <f t="shared" si="34"/>
        <v>0</v>
      </c>
      <c r="AX33" s="43">
        <f t="shared" si="35"/>
        <v>0</v>
      </c>
      <c r="AY33" s="43">
        <f t="shared" si="36"/>
        <v>0</v>
      </c>
      <c r="AZ33" s="43">
        <f t="shared" si="37"/>
        <v>0</v>
      </c>
      <c r="BA33" s="8"/>
    </row>
    <row r="34" spans="2:53" x14ac:dyDescent="0.25">
      <c r="B34" s="87">
        <v>4223908163.2652998</v>
      </c>
      <c r="C34" s="87">
        <v>-17.163622</v>
      </c>
      <c r="D34" s="87">
        <v>16.743106999999998</v>
      </c>
      <c r="E34" s="87">
        <v>24.152463999999998</v>
      </c>
      <c r="F34" s="87">
        <v>-66.352340999999996</v>
      </c>
      <c r="G34" s="87">
        <v>-7.2916574000000001</v>
      </c>
      <c r="H34" s="8"/>
      <c r="I34" s="6">
        <f t="shared" si="3"/>
        <v>4.8691734693878006</v>
      </c>
      <c r="J34" s="6">
        <f t="shared" si="4"/>
        <v>22.079128000000001</v>
      </c>
      <c r="K34" s="83">
        <f t="shared" si="7"/>
        <v>14.703431</v>
      </c>
      <c r="L34" s="6">
        <f t="shared" si="8"/>
        <v>4.8691734693878006</v>
      </c>
      <c r="M34" s="79">
        <f t="shared" si="9"/>
        <v>20.583147</v>
      </c>
      <c r="N34" s="83">
        <f t="shared" si="10"/>
        <v>12.994325999999999</v>
      </c>
      <c r="O34" s="6">
        <f t="shared" si="11"/>
        <v>4.8691734693878006</v>
      </c>
      <c r="P34" s="79">
        <f t="shared" si="12"/>
        <v>19.191617999999998</v>
      </c>
      <c r="Q34" s="83">
        <f t="shared" si="13"/>
        <v>11.131066000000001</v>
      </c>
      <c r="R34" s="6">
        <f t="shared" si="14"/>
        <v>4.8691734693878006</v>
      </c>
      <c r="S34" s="79">
        <f t="shared" si="15"/>
        <v>0</v>
      </c>
      <c r="T34" s="83">
        <f t="shared" si="16"/>
        <v>0</v>
      </c>
      <c r="U34" s="6">
        <f t="shared" si="17"/>
        <v>4.8691734693878006</v>
      </c>
      <c r="V34" s="79">
        <f t="shared" si="18"/>
        <v>0</v>
      </c>
      <c r="W34" s="83">
        <f t="shared" si="19"/>
        <v>0</v>
      </c>
      <c r="X34" s="43">
        <f t="shared" si="20"/>
        <v>0</v>
      </c>
      <c r="Y34" s="43">
        <f t="shared" ref="Y34:Z34" si="65">C558</f>
        <v>0</v>
      </c>
      <c r="Z34" s="43">
        <f t="shared" si="65"/>
        <v>0</v>
      </c>
      <c r="AB34" s="87">
        <v>4223908163.2652998</v>
      </c>
      <c r="AC34" s="87">
        <v>-18.005196000000002</v>
      </c>
      <c r="AD34" s="87">
        <v>11.806006999999999</v>
      </c>
      <c r="AE34" s="87">
        <v>20.013109</v>
      </c>
      <c r="AF34" s="87">
        <v>-57.588371000000002</v>
      </c>
      <c r="AG34" s="87">
        <v>-8.0352192000000002</v>
      </c>
      <c r="AH34" s="8"/>
      <c r="AI34" s="6">
        <f t="shared" si="5"/>
        <v>4.8691734693878006</v>
      </c>
      <c r="AJ34" s="6">
        <f t="shared" si="6"/>
        <v>29.828592</v>
      </c>
      <c r="AK34" s="83">
        <f t="shared" si="22"/>
        <v>21.210148</v>
      </c>
      <c r="AL34" s="6">
        <f t="shared" si="23"/>
        <v>4.8691734693878006</v>
      </c>
      <c r="AM34" s="79">
        <f t="shared" si="24"/>
        <v>27.623391999999999</v>
      </c>
      <c r="AN34" s="83">
        <f t="shared" si="25"/>
        <v>20.016601999999999</v>
      </c>
      <c r="AO34" s="6">
        <f t="shared" si="26"/>
        <v>4.8691734693878006</v>
      </c>
      <c r="AP34" s="43">
        <f t="shared" si="27"/>
        <v>25.990200000000002</v>
      </c>
      <c r="AQ34" s="83">
        <f t="shared" si="28"/>
        <v>15.508521</v>
      </c>
      <c r="AR34" s="6">
        <f t="shared" si="29"/>
        <v>4.8691734693878006</v>
      </c>
      <c r="AS34" s="79">
        <f t="shared" si="30"/>
        <v>0</v>
      </c>
      <c r="AT34" s="83">
        <f t="shared" si="31"/>
        <v>0</v>
      </c>
      <c r="AU34" s="6">
        <f t="shared" si="32"/>
        <v>4.8691734693878006</v>
      </c>
      <c r="AV34" s="79">
        <f t="shared" si="33"/>
        <v>0</v>
      </c>
      <c r="AW34" s="83">
        <f t="shared" si="34"/>
        <v>0</v>
      </c>
      <c r="AX34" s="43">
        <f t="shared" si="35"/>
        <v>0</v>
      </c>
      <c r="AY34" s="43">
        <f t="shared" si="36"/>
        <v>0</v>
      </c>
      <c r="AZ34" s="43">
        <f t="shared" si="37"/>
        <v>0</v>
      </c>
      <c r="BA34" s="8"/>
    </row>
    <row r="35" spans="2:53" x14ac:dyDescent="0.25">
      <c r="B35" s="87">
        <v>4385224489.7959003</v>
      </c>
      <c r="C35" s="87">
        <v>-17.31616</v>
      </c>
      <c r="D35" s="87">
        <v>16.721169</v>
      </c>
      <c r="E35" s="87">
        <v>24.105574000000001</v>
      </c>
      <c r="F35" s="87">
        <v>-65.498267999999996</v>
      </c>
      <c r="G35" s="87">
        <v>-7.3576354999999998</v>
      </c>
      <c r="H35" s="8"/>
      <c r="I35" s="6">
        <f t="shared" si="3"/>
        <v>5.0304897959183998</v>
      </c>
      <c r="J35" s="6">
        <f t="shared" si="4"/>
        <v>21.185400000000001</v>
      </c>
      <c r="K35" s="83">
        <f t="shared" si="7"/>
        <v>13.814467</v>
      </c>
      <c r="L35" s="6">
        <f t="shared" si="8"/>
        <v>5.0304897959183998</v>
      </c>
      <c r="M35" s="79">
        <f t="shared" si="9"/>
        <v>20.371072999999999</v>
      </c>
      <c r="N35" s="83">
        <f t="shared" si="10"/>
        <v>12.316541000000001</v>
      </c>
      <c r="O35" s="6">
        <f t="shared" si="11"/>
        <v>5.0304897959183998</v>
      </c>
      <c r="P35" s="79">
        <f t="shared" si="12"/>
        <v>18.959522</v>
      </c>
      <c r="Q35" s="83">
        <f t="shared" si="13"/>
        <v>11.009748</v>
      </c>
      <c r="R35" s="6">
        <f t="shared" si="14"/>
        <v>5.0304897959183998</v>
      </c>
      <c r="S35" s="79">
        <f t="shared" si="15"/>
        <v>0</v>
      </c>
      <c r="T35" s="83">
        <f t="shared" si="16"/>
        <v>0</v>
      </c>
      <c r="U35" s="6">
        <f t="shared" si="17"/>
        <v>5.0304897959183998</v>
      </c>
      <c r="V35" s="79">
        <f t="shared" si="18"/>
        <v>0</v>
      </c>
      <c r="W35" s="83">
        <f t="shared" si="19"/>
        <v>0</v>
      </c>
      <c r="X35" s="43">
        <f t="shared" si="20"/>
        <v>0</v>
      </c>
      <c r="Y35" s="43">
        <f t="shared" ref="Y35:Z35" si="66">C559</f>
        <v>0</v>
      </c>
      <c r="Z35" s="43">
        <f t="shared" si="66"/>
        <v>0</v>
      </c>
      <c r="AB35" s="87">
        <v>4385224489.7959003</v>
      </c>
      <c r="AC35" s="87">
        <v>-18.29693</v>
      </c>
      <c r="AD35" s="87">
        <v>12.558517</v>
      </c>
      <c r="AE35" s="87">
        <v>20.863679999999999</v>
      </c>
      <c r="AF35" s="87">
        <v>-57.690472</v>
      </c>
      <c r="AG35" s="87">
        <v>-8.3506908000000006</v>
      </c>
      <c r="AH35" s="8"/>
      <c r="AI35" s="6">
        <f t="shared" si="5"/>
        <v>5.0304897959183998</v>
      </c>
      <c r="AJ35" s="6">
        <f t="shared" si="6"/>
        <v>30.338357999999999</v>
      </c>
      <c r="AK35" s="83">
        <f t="shared" si="22"/>
        <v>21.578690999999999</v>
      </c>
      <c r="AL35" s="6">
        <f t="shared" si="23"/>
        <v>5.0304897959183998</v>
      </c>
      <c r="AM35" s="79">
        <f t="shared" si="24"/>
        <v>28.181000000000001</v>
      </c>
      <c r="AN35" s="83">
        <f t="shared" si="25"/>
        <v>18.660665999999999</v>
      </c>
      <c r="AO35" s="6">
        <f t="shared" si="26"/>
        <v>5.0304897959183998</v>
      </c>
      <c r="AP35" s="43">
        <f t="shared" si="27"/>
        <v>26.511216999999998</v>
      </c>
      <c r="AQ35" s="83">
        <f t="shared" si="28"/>
        <v>17.338652</v>
      </c>
      <c r="AR35" s="6">
        <f t="shared" si="29"/>
        <v>5.0304897959183998</v>
      </c>
      <c r="AS35" s="79">
        <f t="shared" si="30"/>
        <v>0</v>
      </c>
      <c r="AT35" s="83">
        <f t="shared" si="31"/>
        <v>0</v>
      </c>
      <c r="AU35" s="6">
        <f t="shared" si="32"/>
        <v>5.0304897959183998</v>
      </c>
      <c r="AV35" s="79">
        <f t="shared" si="33"/>
        <v>0</v>
      </c>
      <c r="AW35" s="83">
        <f t="shared" si="34"/>
        <v>0</v>
      </c>
      <c r="AX35" s="43">
        <f t="shared" si="35"/>
        <v>0</v>
      </c>
      <c r="AY35" s="43">
        <f t="shared" si="36"/>
        <v>0</v>
      </c>
      <c r="AZ35" s="43">
        <f t="shared" si="37"/>
        <v>0</v>
      </c>
      <c r="BA35" s="8"/>
    </row>
    <row r="36" spans="2:53" x14ac:dyDescent="0.25">
      <c r="B36" s="87">
        <v>4546540816.3264999</v>
      </c>
      <c r="C36" s="87">
        <v>-17.413371999999999</v>
      </c>
      <c r="D36" s="87">
        <v>16.131981</v>
      </c>
      <c r="E36" s="87">
        <v>23.558661000000001</v>
      </c>
      <c r="F36" s="87">
        <v>-64.155868999999996</v>
      </c>
      <c r="G36" s="87">
        <v>-7.5039220000000002</v>
      </c>
      <c r="H36" s="8"/>
      <c r="I36" s="6">
        <f t="shared" si="3"/>
        <v>5.191806122449</v>
      </c>
      <c r="J36" s="6">
        <f t="shared" si="4"/>
        <v>20.644442000000002</v>
      </c>
      <c r="K36" s="83">
        <f t="shared" si="7"/>
        <v>13.317447</v>
      </c>
      <c r="L36" s="6">
        <f t="shared" si="8"/>
        <v>5.191806122449</v>
      </c>
      <c r="M36" s="79">
        <f t="shared" si="9"/>
        <v>20.758984000000002</v>
      </c>
      <c r="N36" s="83">
        <f t="shared" si="10"/>
        <v>12.186736</v>
      </c>
      <c r="O36" s="6">
        <f t="shared" si="11"/>
        <v>5.191806122449</v>
      </c>
      <c r="P36" s="79">
        <f t="shared" si="12"/>
        <v>19.916305999999999</v>
      </c>
      <c r="Q36" s="83">
        <f t="shared" si="13"/>
        <v>11.930292</v>
      </c>
      <c r="R36" s="6">
        <f t="shared" si="14"/>
        <v>5.191806122449</v>
      </c>
      <c r="S36" s="79">
        <f t="shared" si="15"/>
        <v>0</v>
      </c>
      <c r="T36" s="83">
        <f t="shared" si="16"/>
        <v>0</v>
      </c>
      <c r="U36" s="6">
        <f t="shared" si="17"/>
        <v>5.191806122449</v>
      </c>
      <c r="V36" s="79">
        <f t="shared" si="18"/>
        <v>0</v>
      </c>
      <c r="W36" s="83">
        <f t="shared" si="19"/>
        <v>0</v>
      </c>
      <c r="X36" s="43">
        <f t="shared" si="20"/>
        <v>0</v>
      </c>
      <c r="Y36" s="43">
        <f t="shared" ref="Y36:Z36" si="67">C560</f>
        <v>0</v>
      </c>
      <c r="Z36" s="43">
        <f t="shared" si="67"/>
        <v>0</v>
      </c>
      <c r="AB36" s="87">
        <v>4546540816.3264999</v>
      </c>
      <c r="AC36" s="87">
        <v>-18.410837000000001</v>
      </c>
      <c r="AD36" s="87">
        <v>14.50708</v>
      </c>
      <c r="AE36" s="87">
        <v>22.865508999999999</v>
      </c>
      <c r="AF36" s="87">
        <v>-64.211151000000001</v>
      </c>
      <c r="AG36" s="87">
        <v>-8.5295819999999996</v>
      </c>
      <c r="AH36" s="8"/>
      <c r="AI36" s="6">
        <f t="shared" si="5"/>
        <v>5.191806122449</v>
      </c>
      <c r="AJ36" s="6">
        <f t="shared" si="6"/>
        <v>29.046444000000001</v>
      </c>
      <c r="AK36" s="83">
        <f t="shared" si="22"/>
        <v>20.245360999999999</v>
      </c>
      <c r="AL36" s="6">
        <f t="shared" si="23"/>
        <v>5.191806122449</v>
      </c>
      <c r="AM36" s="79">
        <f t="shared" si="24"/>
        <v>28.291295999999999</v>
      </c>
      <c r="AN36" s="83">
        <f t="shared" si="25"/>
        <v>21.382110999999998</v>
      </c>
      <c r="AO36" s="6">
        <f t="shared" si="26"/>
        <v>5.191806122449</v>
      </c>
      <c r="AP36" s="43">
        <f t="shared" si="27"/>
        <v>27.50647</v>
      </c>
      <c r="AQ36" s="83">
        <f t="shared" si="28"/>
        <v>19.325125</v>
      </c>
      <c r="AR36" s="6">
        <f t="shared" si="29"/>
        <v>5.191806122449</v>
      </c>
      <c r="AS36" s="79">
        <f t="shared" si="30"/>
        <v>0</v>
      </c>
      <c r="AT36" s="83">
        <f t="shared" si="31"/>
        <v>0</v>
      </c>
      <c r="AU36" s="6">
        <f t="shared" si="32"/>
        <v>5.191806122449</v>
      </c>
      <c r="AV36" s="79">
        <f t="shared" si="33"/>
        <v>0</v>
      </c>
      <c r="AW36" s="83">
        <f t="shared" si="34"/>
        <v>0</v>
      </c>
      <c r="AX36" s="43">
        <f t="shared" si="35"/>
        <v>0</v>
      </c>
      <c r="AY36" s="43">
        <f t="shared" si="36"/>
        <v>0</v>
      </c>
      <c r="AZ36" s="43">
        <f t="shared" si="37"/>
        <v>0</v>
      </c>
      <c r="BA36" s="8"/>
    </row>
    <row r="37" spans="2:53" x14ac:dyDescent="0.25">
      <c r="B37" s="87">
        <v>4707857142.8570995</v>
      </c>
      <c r="C37" s="87">
        <v>-17.335422999999999</v>
      </c>
      <c r="D37" s="87">
        <v>15.359003</v>
      </c>
      <c r="E37" s="87">
        <v>22.748218999999999</v>
      </c>
      <c r="F37" s="87">
        <v>-63.332614999999997</v>
      </c>
      <c r="G37" s="87">
        <v>-7.4184852000000001</v>
      </c>
      <c r="H37" s="8"/>
      <c r="I37" s="6">
        <f t="shared" ref="I37:I68" si="68">B41/1000000000</f>
        <v>5.3531224489796001</v>
      </c>
      <c r="J37" s="6">
        <f t="shared" ref="J37:J68" si="69">E41</f>
        <v>20.771587</v>
      </c>
      <c r="K37" s="83">
        <f t="shared" si="7"/>
        <v>13.455558</v>
      </c>
      <c r="L37" s="6">
        <f t="shared" si="8"/>
        <v>5.3531224489796001</v>
      </c>
      <c r="M37" s="79">
        <f t="shared" si="9"/>
        <v>21.360984999999999</v>
      </c>
      <c r="N37" s="83">
        <f t="shared" si="10"/>
        <v>13.267032</v>
      </c>
      <c r="O37" s="6">
        <f t="shared" si="11"/>
        <v>5.3531224489796001</v>
      </c>
      <c r="P37" s="79">
        <f t="shared" si="12"/>
        <v>21.964268000000001</v>
      </c>
      <c r="Q37" s="83">
        <f t="shared" si="13"/>
        <v>14.048342</v>
      </c>
      <c r="R37" s="6">
        <f t="shared" si="14"/>
        <v>5.3531224489796001</v>
      </c>
      <c r="S37" s="79">
        <f t="shared" si="15"/>
        <v>0</v>
      </c>
      <c r="T37" s="83">
        <f t="shared" si="16"/>
        <v>0</v>
      </c>
      <c r="U37" s="6">
        <f t="shared" si="17"/>
        <v>5.3531224489796001</v>
      </c>
      <c r="V37" s="79">
        <f t="shared" si="18"/>
        <v>0</v>
      </c>
      <c r="W37" s="83">
        <f t="shared" si="19"/>
        <v>0</v>
      </c>
      <c r="X37" s="43">
        <f t="shared" si="20"/>
        <v>0</v>
      </c>
      <c r="Y37" s="43">
        <f t="shared" ref="Y37:Z37" si="70">C561</f>
        <v>0</v>
      </c>
      <c r="Z37" s="43">
        <f t="shared" si="70"/>
        <v>0</v>
      </c>
      <c r="AB37" s="87">
        <v>4707857142.8570995</v>
      </c>
      <c r="AC37" s="87">
        <v>-18.084434999999999</v>
      </c>
      <c r="AD37" s="87">
        <v>17.634889999999999</v>
      </c>
      <c r="AE37" s="87">
        <v>26.148188000000001</v>
      </c>
      <c r="AF37" s="87">
        <v>-69.517464000000004</v>
      </c>
      <c r="AG37" s="87">
        <v>-8.1950140000000005</v>
      </c>
      <c r="AH37" s="8"/>
      <c r="AI37" s="6">
        <f t="shared" ref="AI37:AI68" si="71">AB41/1000000000</f>
        <v>5.3531224489796001</v>
      </c>
      <c r="AJ37" s="6">
        <f t="shared" ref="AJ37:AJ68" si="72">AE41</f>
        <v>26.519207000000002</v>
      </c>
      <c r="AK37" s="83">
        <f t="shared" si="22"/>
        <v>17.695553</v>
      </c>
      <c r="AL37" s="6">
        <f t="shared" si="23"/>
        <v>5.3531224489796001</v>
      </c>
      <c r="AM37" s="79">
        <f t="shared" si="24"/>
        <v>27.204702000000001</v>
      </c>
      <c r="AN37" s="83">
        <f t="shared" si="25"/>
        <v>19.404093</v>
      </c>
      <c r="AO37" s="6">
        <f t="shared" si="26"/>
        <v>5.3531224489796001</v>
      </c>
      <c r="AP37" s="43">
        <f t="shared" si="27"/>
        <v>26.577589</v>
      </c>
      <c r="AQ37" s="83">
        <f t="shared" si="28"/>
        <v>18.471333999999999</v>
      </c>
      <c r="AR37" s="6">
        <f t="shared" si="29"/>
        <v>5.3531224489796001</v>
      </c>
      <c r="AS37" s="79">
        <f t="shared" si="30"/>
        <v>0</v>
      </c>
      <c r="AT37" s="83">
        <f t="shared" si="31"/>
        <v>0</v>
      </c>
      <c r="AU37" s="6">
        <f t="shared" si="32"/>
        <v>5.3531224489796001</v>
      </c>
      <c r="AV37" s="79">
        <f t="shared" si="33"/>
        <v>0</v>
      </c>
      <c r="AW37" s="83">
        <f t="shared" si="34"/>
        <v>0</v>
      </c>
      <c r="AX37" s="43">
        <f t="shared" si="35"/>
        <v>0</v>
      </c>
      <c r="AY37" s="43">
        <f t="shared" si="36"/>
        <v>0</v>
      </c>
      <c r="AZ37" s="43">
        <f t="shared" si="37"/>
        <v>0</v>
      </c>
      <c r="BA37" s="8"/>
    </row>
    <row r="38" spans="2:53" x14ac:dyDescent="0.25">
      <c r="B38" s="87">
        <v>4869173469.3878002</v>
      </c>
      <c r="C38" s="87">
        <v>-17.120685999999999</v>
      </c>
      <c r="D38" s="87">
        <v>14.703431</v>
      </c>
      <c r="E38" s="87">
        <v>22.079128000000001</v>
      </c>
      <c r="F38" s="87">
        <v>-60.273975</v>
      </c>
      <c r="G38" s="87">
        <v>-7.2452407000000001</v>
      </c>
      <c r="H38" s="8"/>
      <c r="I38" s="6">
        <f t="shared" si="68"/>
        <v>5.5144387755101993</v>
      </c>
      <c r="J38" s="6">
        <f t="shared" si="69"/>
        <v>22.001100999999998</v>
      </c>
      <c r="K38" s="83">
        <f t="shared" si="7"/>
        <v>14.660119999999999</v>
      </c>
      <c r="L38" s="6">
        <f t="shared" si="8"/>
        <v>5.5144387755101993</v>
      </c>
      <c r="M38" s="79">
        <f t="shared" si="9"/>
        <v>21.725995999999999</v>
      </c>
      <c r="N38" s="83">
        <f t="shared" si="10"/>
        <v>15.932848999999999</v>
      </c>
      <c r="O38" s="6">
        <f t="shared" si="11"/>
        <v>5.5144387755101993</v>
      </c>
      <c r="P38" s="79">
        <f t="shared" si="12"/>
        <v>23.804708000000002</v>
      </c>
      <c r="Q38" s="83">
        <f t="shared" si="13"/>
        <v>16.937117000000001</v>
      </c>
      <c r="R38" s="6">
        <f t="shared" si="14"/>
        <v>5.5144387755101993</v>
      </c>
      <c r="S38" s="79">
        <f t="shared" si="15"/>
        <v>0</v>
      </c>
      <c r="T38" s="83">
        <f t="shared" si="16"/>
        <v>0</v>
      </c>
      <c r="U38" s="6">
        <f t="shared" si="17"/>
        <v>5.5144387755101993</v>
      </c>
      <c r="V38" s="79">
        <f t="shared" si="18"/>
        <v>0</v>
      </c>
      <c r="W38" s="83">
        <f t="shared" si="19"/>
        <v>0</v>
      </c>
      <c r="X38" s="43">
        <f t="shared" si="20"/>
        <v>0</v>
      </c>
      <c r="Y38" s="43">
        <f t="shared" ref="Y38:Z38" si="73">C562</f>
        <v>0</v>
      </c>
      <c r="Z38" s="43">
        <f t="shared" si="73"/>
        <v>0</v>
      </c>
      <c r="AB38" s="87">
        <v>4869173469.3878002</v>
      </c>
      <c r="AC38" s="87">
        <v>-18.776211</v>
      </c>
      <c r="AD38" s="87">
        <v>21.210148</v>
      </c>
      <c r="AE38" s="87">
        <v>29.828592</v>
      </c>
      <c r="AF38" s="87">
        <v>-77.895172000000002</v>
      </c>
      <c r="AG38" s="87">
        <v>-8.8153000000000006</v>
      </c>
      <c r="AH38" s="8"/>
      <c r="AI38" s="6">
        <f t="shared" si="71"/>
        <v>5.5144387755101993</v>
      </c>
      <c r="AJ38" s="6">
        <f t="shared" si="72"/>
        <v>25.525615999999999</v>
      </c>
      <c r="AK38" s="83">
        <f t="shared" si="22"/>
        <v>16.592856999999999</v>
      </c>
      <c r="AL38" s="6">
        <f t="shared" si="23"/>
        <v>5.5144387755101993</v>
      </c>
      <c r="AM38" s="79">
        <f t="shared" si="24"/>
        <v>26.390335</v>
      </c>
      <c r="AN38" s="83">
        <f t="shared" si="25"/>
        <v>17.250758999999999</v>
      </c>
      <c r="AO38" s="6">
        <f t="shared" si="26"/>
        <v>5.5144387755101993</v>
      </c>
      <c r="AP38" s="43">
        <f t="shared" si="27"/>
        <v>24.570889000000001</v>
      </c>
      <c r="AQ38" s="83">
        <f t="shared" si="28"/>
        <v>14.671713</v>
      </c>
      <c r="AR38" s="6">
        <f t="shared" si="29"/>
        <v>5.5144387755101993</v>
      </c>
      <c r="AS38" s="79">
        <f t="shared" si="30"/>
        <v>0</v>
      </c>
      <c r="AT38" s="83">
        <f t="shared" si="31"/>
        <v>0</v>
      </c>
      <c r="AU38" s="6">
        <f t="shared" si="32"/>
        <v>5.5144387755101993</v>
      </c>
      <c r="AV38" s="79">
        <f t="shared" si="33"/>
        <v>0</v>
      </c>
      <c r="AW38" s="83">
        <f t="shared" si="34"/>
        <v>0</v>
      </c>
      <c r="AX38" s="43">
        <f t="shared" si="35"/>
        <v>0</v>
      </c>
      <c r="AY38" s="43">
        <f t="shared" si="36"/>
        <v>0</v>
      </c>
      <c r="AZ38" s="43">
        <f t="shared" si="37"/>
        <v>0</v>
      </c>
      <c r="BA38" s="8"/>
    </row>
    <row r="39" spans="2:53" x14ac:dyDescent="0.25">
      <c r="B39" s="87">
        <v>5030489795.9183998</v>
      </c>
      <c r="C39" s="87">
        <v>-17.338633999999999</v>
      </c>
      <c r="D39" s="87">
        <v>13.814467</v>
      </c>
      <c r="E39" s="87">
        <v>21.185400000000001</v>
      </c>
      <c r="F39" s="87">
        <v>-59.998226000000003</v>
      </c>
      <c r="G39" s="87">
        <v>-7.4633646000000002</v>
      </c>
      <c r="H39" s="8"/>
      <c r="I39" s="6">
        <f t="shared" si="68"/>
        <v>5.6757551020408004</v>
      </c>
      <c r="J39" s="6">
        <f t="shared" si="69"/>
        <v>22.887519999999999</v>
      </c>
      <c r="K39" s="83">
        <f t="shared" si="7"/>
        <v>15.482665000000001</v>
      </c>
      <c r="L39" s="6">
        <f t="shared" si="8"/>
        <v>5.6757551020408004</v>
      </c>
      <c r="M39" s="79">
        <f t="shared" si="9"/>
        <v>22.075648999999999</v>
      </c>
      <c r="N39" s="83">
        <f t="shared" si="10"/>
        <v>15.676534999999999</v>
      </c>
      <c r="O39" s="6">
        <f t="shared" si="11"/>
        <v>5.6757551020408004</v>
      </c>
      <c r="P39" s="79">
        <f t="shared" si="12"/>
        <v>24.421474</v>
      </c>
      <c r="Q39" s="83">
        <f t="shared" si="13"/>
        <v>17.031492</v>
      </c>
      <c r="R39" s="6">
        <f t="shared" si="14"/>
        <v>5.6757551020408004</v>
      </c>
      <c r="S39" s="79">
        <f t="shared" si="15"/>
        <v>0</v>
      </c>
      <c r="T39" s="83">
        <f t="shared" si="16"/>
        <v>0</v>
      </c>
      <c r="U39" s="6">
        <f t="shared" si="17"/>
        <v>5.6757551020408004</v>
      </c>
      <c r="V39" s="79">
        <f t="shared" si="18"/>
        <v>0</v>
      </c>
      <c r="W39" s="83">
        <f t="shared" si="19"/>
        <v>0</v>
      </c>
      <c r="X39" s="43">
        <f t="shared" si="20"/>
        <v>0</v>
      </c>
      <c r="Y39" s="43">
        <f t="shared" ref="Y39:Z39" si="74">C563</f>
        <v>0</v>
      </c>
      <c r="Z39" s="43">
        <f t="shared" si="74"/>
        <v>0</v>
      </c>
      <c r="AB39" s="87">
        <v>5030489795.9183998</v>
      </c>
      <c r="AC39" s="87">
        <v>-18.886827</v>
      </c>
      <c r="AD39" s="87">
        <v>21.578690999999999</v>
      </c>
      <c r="AE39" s="87">
        <v>30.338357999999999</v>
      </c>
      <c r="AF39" s="87">
        <v>-87.090682999999999</v>
      </c>
      <c r="AG39" s="87">
        <v>-8.8450173999999997</v>
      </c>
      <c r="AH39" s="8"/>
      <c r="AI39" s="6">
        <f t="shared" si="71"/>
        <v>5.6757551020408004</v>
      </c>
      <c r="AJ39" s="6">
        <f t="shared" si="72"/>
        <v>25.003523000000001</v>
      </c>
      <c r="AK39" s="83">
        <f t="shared" si="22"/>
        <v>16.063853999999999</v>
      </c>
      <c r="AL39" s="6">
        <f t="shared" si="23"/>
        <v>5.6757551020408004</v>
      </c>
      <c r="AM39" s="79">
        <f t="shared" si="24"/>
        <v>24.976254000000001</v>
      </c>
      <c r="AN39" s="83">
        <f t="shared" si="25"/>
        <v>14.503788</v>
      </c>
      <c r="AO39" s="6">
        <f t="shared" si="26"/>
        <v>5.6757551020408004</v>
      </c>
      <c r="AP39" s="43">
        <f t="shared" si="27"/>
        <v>22.584105999999998</v>
      </c>
      <c r="AQ39" s="83">
        <f t="shared" si="28"/>
        <v>13.103986000000001</v>
      </c>
      <c r="AR39" s="6">
        <f t="shared" si="29"/>
        <v>5.6757551020408004</v>
      </c>
      <c r="AS39" s="79">
        <f t="shared" si="30"/>
        <v>0</v>
      </c>
      <c r="AT39" s="83">
        <f t="shared" si="31"/>
        <v>0</v>
      </c>
      <c r="AU39" s="6">
        <f t="shared" si="32"/>
        <v>5.6757551020408004</v>
      </c>
      <c r="AV39" s="79">
        <f t="shared" si="33"/>
        <v>0</v>
      </c>
      <c r="AW39" s="83">
        <f t="shared" si="34"/>
        <v>0</v>
      </c>
      <c r="AX39" s="43">
        <f t="shared" si="35"/>
        <v>0</v>
      </c>
      <c r="AY39" s="43">
        <f t="shared" si="36"/>
        <v>0</v>
      </c>
      <c r="AZ39" s="43">
        <f t="shared" si="37"/>
        <v>0</v>
      </c>
      <c r="BA39" s="8"/>
    </row>
    <row r="40" spans="2:53" x14ac:dyDescent="0.25">
      <c r="B40" s="87">
        <v>5191806122.4490004</v>
      </c>
      <c r="C40" s="87">
        <v>-17.329384000000001</v>
      </c>
      <c r="D40" s="87">
        <v>13.317447</v>
      </c>
      <c r="E40" s="87">
        <v>20.644442000000002</v>
      </c>
      <c r="F40" s="87">
        <v>-57.980716999999999</v>
      </c>
      <c r="G40" s="87">
        <v>-7.404191</v>
      </c>
      <c r="H40" s="8"/>
      <c r="I40" s="6">
        <f t="shared" si="68"/>
        <v>5.8370714285713996</v>
      </c>
      <c r="J40" s="6">
        <f t="shared" si="69"/>
        <v>22.920328000000001</v>
      </c>
      <c r="K40" s="83">
        <f t="shared" si="7"/>
        <v>15.431224</v>
      </c>
      <c r="L40" s="6">
        <f t="shared" si="8"/>
        <v>5.8370714285713996</v>
      </c>
      <c r="M40" s="79">
        <f t="shared" si="9"/>
        <v>22.958266999999999</v>
      </c>
      <c r="N40" s="83">
        <f t="shared" si="10"/>
        <v>14.195781999999999</v>
      </c>
      <c r="O40" s="6">
        <f t="shared" si="11"/>
        <v>5.8370714285713996</v>
      </c>
      <c r="P40" s="79">
        <f t="shared" si="12"/>
        <v>23.559801</v>
      </c>
      <c r="Q40" s="83">
        <f t="shared" si="13"/>
        <v>15.586010999999999</v>
      </c>
      <c r="R40" s="6">
        <f t="shared" si="14"/>
        <v>5.8370714285713996</v>
      </c>
      <c r="S40" s="79">
        <f t="shared" si="15"/>
        <v>0</v>
      </c>
      <c r="T40" s="83">
        <f t="shared" si="16"/>
        <v>0</v>
      </c>
      <c r="U40" s="6">
        <f t="shared" si="17"/>
        <v>5.8370714285713996</v>
      </c>
      <c r="V40" s="79">
        <f t="shared" si="18"/>
        <v>0</v>
      </c>
      <c r="W40" s="83">
        <f t="shared" si="19"/>
        <v>0</v>
      </c>
      <c r="X40" s="43">
        <f t="shared" si="20"/>
        <v>0</v>
      </c>
      <c r="Y40" s="43">
        <f t="shared" ref="Y40:Z40" si="75">C564</f>
        <v>0</v>
      </c>
      <c r="Z40" s="43">
        <f t="shared" si="75"/>
        <v>0</v>
      </c>
      <c r="AB40" s="87">
        <v>5191806122.4490004</v>
      </c>
      <c r="AC40" s="87">
        <v>-18.510328000000001</v>
      </c>
      <c r="AD40" s="87">
        <v>20.245360999999999</v>
      </c>
      <c r="AE40" s="87">
        <v>29.046444000000001</v>
      </c>
      <c r="AF40" s="87">
        <v>-73.006409000000005</v>
      </c>
      <c r="AG40" s="87">
        <v>-8.6186743000000003</v>
      </c>
      <c r="AH40" s="8"/>
      <c r="AI40" s="6">
        <f t="shared" si="71"/>
        <v>5.8370714285713996</v>
      </c>
      <c r="AJ40" s="6">
        <f t="shared" si="72"/>
        <v>24.462702</v>
      </c>
      <c r="AK40" s="83">
        <f t="shared" si="22"/>
        <v>15.344094</v>
      </c>
      <c r="AL40" s="6">
        <f t="shared" si="23"/>
        <v>5.8370714285713996</v>
      </c>
      <c r="AM40" s="79">
        <f t="shared" si="24"/>
        <v>23.482966999999999</v>
      </c>
      <c r="AN40" s="83">
        <f t="shared" si="25"/>
        <v>14.550183000000001</v>
      </c>
      <c r="AO40" s="6">
        <f t="shared" si="26"/>
        <v>5.8370714285713996</v>
      </c>
      <c r="AP40" s="43">
        <f t="shared" si="27"/>
        <v>21.336731</v>
      </c>
      <c r="AQ40" s="83">
        <f t="shared" si="28"/>
        <v>12.496369</v>
      </c>
      <c r="AR40" s="6">
        <f t="shared" si="29"/>
        <v>5.8370714285713996</v>
      </c>
      <c r="AS40" s="79">
        <f t="shared" si="30"/>
        <v>0</v>
      </c>
      <c r="AT40" s="83">
        <f t="shared" si="31"/>
        <v>0</v>
      </c>
      <c r="AU40" s="6">
        <f t="shared" si="32"/>
        <v>5.8370714285713996</v>
      </c>
      <c r="AV40" s="79">
        <f t="shared" si="33"/>
        <v>0</v>
      </c>
      <c r="AW40" s="83">
        <f t="shared" si="34"/>
        <v>0</v>
      </c>
      <c r="AX40" s="43">
        <f t="shared" si="35"/>
        <v>0</v>
      </c>
      <c r="AY40" s="43">
        <f t="shared" si="36"/>
        <v>0</v>
      </c>
      <c r="AZ40" s="43">
        <f t="shared" si="37"/>
        <v>0</v>
      </c>
      <c r="BA40" s="8"/>
    </row>
    <row r="41" spans="2:53" x14ac:dyDescent="0.25">
      <c r="B41" s="87">
        <v>5353122448.9796</v>
      </c>
      <c r="C41" s="87">
        <v>-17.128450000000001</v>
      </c>
      <c r="D41" s="87">
        <v>13.455558</v>
      </c>
      <c r="E41" s="87">
        <v>20.771587</v>
      </c>
      <c r="F41" s="87">
        <v>-57.315143999999997</v>
      </c>
      <c r="G41" s="87">
        <v>-7.1134285999999998</v>
      </c>
      <c r="H41" s="8"/>
      <c r="I41" s="6">
        <f t="shared" si="68"/>
        <v>5.9983877551020006</v>
      </c>
      <c r="J41" s="6">
        <f t="shared" si="69"/>
        <v>22.483141</v>
      </c>
      <c r="K41" s="83">
        <f t="shared" si="7"/>
        <v>14.929943</v>
      </c>
      <c r="L41" s="6">
        <f t="shared" si="8"/>
        <v>5.9983877551020006</v>
      </c>
      <c r="M41" s="79">
        <f t="shared" si="9"/>
        <v>22.595085000000001</v>
      </c>
      <c r="N41" s="83">
        <f t="shared" si="10"/>
        <v>13.485072000000001</v>
      </c>
      <c r="O41" s="6">
        <f t="shared" si="11"/>
        <v>5.9983877551020006</v>
      </c>
      <c r="P41" s="79">
        <f t="shared" si="12"/>
        <v>22.810124999999999</v>
      </c>
      <c r="Q41" s="83">
        <f t="shared" si="13"/>
        <v>13.938893</v>
      </c>
      <c r="R41" s="6">
        <f t="shared" si="14"/>
        <v>5.9983877551020006</v>
      </c>
      <c r="S41" s="79">
        <f t="shared" si="15"/>
        <v>0</v>
      </c>
      <c r="T41" s="83">
        <f t="shared" si="16"/>
        <v>0</v>
      </c>
      <c r="U41" s="6">
        <f t="shared" si="17"/>
        <v>5.9983877551020006</v>
      </c>
      <c r="V41" s="79">
        <f t="shared" si="18"/>
        <v>0</v>
      </c>
      <c r="W41" s="83">
        <f t="shared" si="19"/>
        <v>0</v>
      </c>
      <c r="X41" s="43">
        <f t="shared" si="20"/>
        <v>0</v>
      </c>
      <c r="Y41" s="43">
        <f t="shared" ref="Y41:Z41" si="76">C565</f>
        <v>0</v>
      </c>
      <c r="Z41" s="43">
        <f t="shared" si="76"/>
        <v>0</v>
      </c>
      <c r="AB41" s="87">
        <v>5353122448.9796</v>
      </c>
      <c r="AC41" s="87">
        <v>-18.802229000000001</v>
      </c>
      <c r="AD41" s="87">
        <v>17.695553</v>
      </c>
      <c r="AE41" s="87">
        <v>26.519207000000002</v>
      </c>
      <c r="AF41" s="87">
        <v>-69.973236</v>
      </c>
      <c r="AG41" s="87">
        <v>-8.9395533</v>
      </c>
      <c r="AH41" s="8"/>
      <c r="AI41" s="6">
        <f t="shared" si="71"/>
        <v>5.9983877551020006</v>
      </c>
      <c r="AJ41" s="6">
        <f t="shared" si="72"/>
        <v>24.531749999999999</v>
      </c>
      <c r="AK41" s="83">
        <f t="shared" si="22"/>
        <v>15.373633999999999</v>
      </c>
      <c r="AL41" s="6">
        <f t="shared" si="23"/>
        <v>5.9983877551020006</v>
      </c>
      <c r="AM41" s="79">
        <f t="shared" si="24"/>
        <v>22.340606999999999</v>
      </c>
      <c r="AN41" s="83">
        <f t="shared" si="25"/>
        <v>13.557387</v>
      </c>
      <c r="AO41" s="6">
        <f t="shared" si="26"/>
        <v>5.9983877551020006</v>
      </c>
      <c r="AP41" s="43">
        <f t="shared" si="27"/>
        <v>20.10811</v>
      </c>
      <c r="AQ41" s="83">
        <f t="shared" si="28"/>
        <v>10.403418</v>
      </c>
      <c r="AR41" s="6">
        <f t="shared" si="29"/>
        <v>5.9983877551020006</v>
      </c>
      <c r="AS41" s="79">
        <f t="shared" si="30"/>
        <v>0</v>
      </c>
      <c r="AT41" s="83">
        <f t="shared" si="31"/>
        <v>0</v>
      </c>
      <c r="AU41" s="6">
        <f t="shared" si="32"/>
        <v>5.9983877551020006</v>
      </c>
      <c r="AV41" s="79">
        <f t="shared" si="33"/>
        <v>0</v>
      </c>
      <c r="AW41" s="83">
        <f t="shared" si="34"/>
        <v>0</v>
      </c>
      <c r="AX41" s="43">
        <f t="shared" si="35"/>
        <v>0</v>
      </c>
      <c r="AY41" s="43">
        <f t="shared" si="36"/>
        <v>0</v>
      </c>
      <c r="AZ41" s="43">
        <f t="shared" si="37"/>
        <v>0</v>
      </c>
      <c r="BA41" s="8"/>
    </row>
    <row r="42" spans="2:53" x14ac:dyDescent="0.25">
      <c r="B42" s="87">
        <v>5514438775.5101995</v>
      </c>
      <c r="C42" s="87">
        <v>-17.392073</v>
      </c>
      <c r="D42" s="87">
        <v>14.660119999999999</v>
      </c>
      <c r="E42" s="87">
        <v>22.001100999999998</v>
      </c>
      <c r="F42" s="87">
        <v>-60.987206</v>
      </c>
      <c r="G42" s="87">
        <v>-7.4304671000000004</v>
      </c>
      <c r="H42" s="8"/>
      <c r="I42" s="6">
        <f t="shared" si="68"/>
        <v>6.1597040816327002</v>
      </c>
      <c r="J42" s="6">
        <f t="shared" si="69"/>
        <v>22.083988000000002</v>
      </c>
      <c r="K42" s="83">
        <f t="shared" si="7"/>
        <v>14.483682</v>
      </c>
      <c r="L42" s="6">
        <f t="shared" si="8"/>
        <v>6.1597040816327002</v>
      </c>
      <c r="M42" s="79">
        <f t="shared" si="9"/>
        <v>22.004507</v>
      </c>
      <c r="N42" s="83">
        <f t="shared" si="10"/>
        <v>16.988188000000001</v>
      </c>
      <c r="O42" s="6">
        <f t="shared" si="11"/>
        <v>6.1597040816327002</v>
      </c>
      <c r="P42" s="79">
        <f t="shared" si="12"/>
        <v>21.598496999999998</v>
      </c>
      <c r="Q42" s="83">
        <f t="shared" si="13"/>
        <v>14.50348</v>
      </c>
      <c r="R42" s="6">
        <f t="shared" si="14"/>
        <v>6.1597040816327002</v>
      </c>
      <c r="S42" s="79">
        <f t="shared" si="15"/>
        <v>0</v>
      </c>
      <c r="T42" s="83">
        <f t="shared" si="16"/>
        <v>0</v>
      </c>
      <c r="U42" s="6">
        <f t="shared" si="17"/>
        <v>6.1597040816327002</v>
      </c>
      <c r="V42" s="79">
        <f t="shared" si="18"/>
        <v>0</v>
      </c>
      <c r="W42" s="83">
        <f t="shared" si="19"/>
        <v>0</v>
      </c>
      <c r="X42" s="43">
        <f t="shared" si="20"/>
        <v>0</v>
      </c>
      <c r="Y42" s="43">
        <f t="shared" ref="Y42:Z42" si="77">C566</f>
        <v>0</v>
      </c>
      <c r="Z42" s="43">
        <f t="shared" si="77"/>
        <v>0</v>
      </c>
      <c r="AB42" s="87">
        <v>5514438775.5101995</v>
      </c>
      <c r="AC42" s="87">
        <v>-18.882265</v>
      </c>
      <c r="AD42" s="87">
        <v>16.592856999999999</v>
      </c>
      <c r="AE42" s="87">
        <v>25.525615999999999</v>
      </c>
      <c r="AF42" s="87">
        <v>-71.778137000000001</v>
      </c>
      <c r="AG42" s="87">
        <v>-8.9127349999999996</v>
      </c>
      <c r="AH42" s="8"/>
      <c r="AI42" s="6">
        <f t="shared" si="71"/>
        <v>6.1597040816327002</v>
      </c>
      <c r="AJ42" s="6">
        <f t="shared" si="72"/>
        <v>24.205603</v>
      </c>
      <c r="AK42" s="83">
        <f t="shared" si="22"/>
        <v>14.914934000000001</v>
      </c>
      <c r="AL42" s="6">
        <f t="shared" si="23"/>
        <v>6.1597040816327002</v>
      </c>
      <c r="AM42" s="79">
        <f t="shared" si="24"/>
        <v>22.023457000000001</v>
      </c>
      <c r="AN42" s="83">
        <f t="shared" si="25"/>
        <v>11.839645000000001</v>
      </c>
      <c r="AO42" s="6">
        <f t="shared" si="26"/>
        <v>6.1597040816327002</v>
      </c>
      <c r="AP42" s="43">
        <f t="shared" si="27"/>
        <v>20.424261000000001</v>
      </c>
      <c r="AQ42" s="83">
        <f t="shared" si="28"/>
        <v>9.2766389999999994</v>
      </c>
      <c r="AR42" s="6">
        <f t="shared" si="29"/>
        <v>6.1597040816327002</v>
      </c>
      <c r="AS42" s="79">
        <f t="shared" si="30"/>
        <v>0</v>
      </c>
      <c r="AT42" s="83">
        <f t="shared" si="31"/>
        <v>0</v>
      </c>
      <c r="AU42" s="6">
        <f t="shared" si="32"/>
        <v>6.1597040816327002</v>
      </c>
      <c r="AV42" s="79">
        <f t="shared" si="33"/>
        <v>0</v>
      </c>
      <c r="AW42" s="83">
        <f t="shared" si="34"/>
        <v>0</v>
      </c>
      <c r="AX42" s="43">
        <f t="shared" si="35"/>
        <v>0</v>
      </c>
      <c r="AY42" s="43">
        <f t="shared" si="36"/>
        <v>0</v>
      </c>
      <c r="AZ42" s="43">
        <f t="shared" si="37"/>
        <v>0</v>
      </c>
      <c r="BA42" s="8"/>
    </row>
    <row r="43" spans="2:53" x14ac:dyDescent="0.25">
      <c r="B43" s="87">
        <v>5675755102.0408001</v>
      </c>
      <c r="C43" s="87">
        <v>-17.372482000000002</v>
      </c>
      <c r="D43" s="87">
        <v>15.482665000000001</v>
      </c>
      <c r="E43" s="87">
        <v>22.887519999999999</v>
      </c>
      <c r="F43" s="87">
        <v>-65.337387000000007</v>
      </c>
      <c r="G43" s="87">
        <v>-7.4790435000000004</v>
      </c>
      <c r="H43" s="8"/>
      <c r="I43" s="6">
        <f t="shared" si="68"/>
        <v>6.3210204081632995</v>
      </c>
      <c r="J43" s="6">
        <f t="shared" si="69"/>
        <v>21.673127999999998</v>
      </c>
      <c r="K43" s="83">
        <f t="shared" si="7"/>
        <v>14.108993999999999</v>
      </c>
      <c r="L43" s="6">
        <f t="shared" si="8"/>
        <v>6.3210204081632995</v>
      </c>
      <c r="M43" s="79">
        <f t="shared" si="9"/>
        <v>21.905526999999999</v>
      </c>
      <c r="N43" s="83">
        <f t="shared" si="10"/>
        <v>14.026878999999999</v>
      </c>
      <c r="O43" s="6">
        <f t="shared" si="11"/>
        <v>6.3210204081632995</v>
      </c>
      <c r="P43" s="79">
        <f t="shared" si="12"/>
        <v>20.489826000000001</v>
      </c>
      <c r="Q43" s="83">
        <f t="shared" si="13"/>
        <v>11.697474</v>
      </c>
      <c r="R43" s="6">
        <f t="shared" si="14"/>
        <v>6.3210204081632995</v>
      </c>
      <c r="S43" s="79">
        <f t="shared" si="15"/>
        <v>0</v>
      </c>
      <c r="T43" s="83">
        <f t="shared" si="16"/>
        <v>0</v>
      </c>
      <c r="U43" s="6">
        <f t="shared" si="17"/>
        <v>6.3210204081632995</v>
      </c>
      <c r="V43" s="79">
        <f t="shared" si="18"/>
        <v>0</v>
      </c>
      <c r="W43" s="83">
        <f t="shared" si="19"/>
        <v>0</v>
      </c>
      <c r="X43" s="43">
        <f t="shared" si="20"/>
        <v>0</v>
      </c>
      <c r="Y43" s="43">
        <f t="shared" ref="Y43:Z43" si="78">C567</f>
        <v>0</v>
      </c>
      <c r="Z43" s="43">
        <f t="shared" si="78"/>
        <v>0</v>
      </c>
      <c r="AB43" s="87">
        <v>5675755102.0408001</v>
      </c>
      <c r="AC43" s="87">
        <v>-18.890868999999999</v>
      </c>
      <c r="AD43" s="87">
        <v>16.063853999999999</v>
      </c>
      <c r="AE43" s="87">
        <v>25.003523000000001</v>
      </c>
      <c r="AF43" s="87">
        <v>-67.531852999999998</v>
      </c>
      <c r="AG43" s="87">
        <v>-8.9459867000000006</v>
      </c>
      <c r="AH43" s="8"/>
      <c r="AI43" s="6">
        <f t="shared" si="71"/>
        <v>6.3210204081632995</v>
      </c>
      <c r="AJ43" s="6">
        <f t="shared" si="72"/>
        <v>23.781044000000001</v>
      </c>
      <c r="AK43" s="83">
        <f t="shared" si="22"/>
        <v>14.349195</v>
      </c>
      <c r="AL43" s="6">
        <f t="shared" si="23"/>
        <v>6.3210204081632995</v>
      </c>
      <c r="AM43" s="79">
        <f t="shared" si="24"/>
        <v>21.887241</v>
      </c>
      <c r="AN43" s="83">
        <f t="shared" si="25"/>
        <v>11.079241</v>
      </c>
      <c r="AO43" s="6">
        <f t="shared" si="26"/>
        <v>6.3210204081632995</v>
      </c>
      <c r="AP43" s="43">
        <f t="shared" si="27"/>
        <v>24.172495000000001</v>
      </c>
      <c r="AQ43" s="83">
        <f t="shared" si="28"/>
        <v>12.926406999999999</v>
      </c>
      <c r="AR43" s="6">
        <f t="shared" si="29"/>
        <v>6.3210204081632995</v>
      </c>
      <c r="AS43" s="79">
        <f t="shared" si="30"/>
        <v>0</v>
      </c>
      <c r="AT43" s="83">
        <f t="shared" si="31"/>
        <v>0</v>
      </c>
      <c r="AU43" s="6">
        <f t="shared" si="32"/>
        <v>6.3210204081632995</v>
      </c>
      <c r="AV43" s="79">
        <f t="shared" si="33"/>
        <v>0</v>
      </c>
      <c r="AW43" s="83">
        <f t="shared" si="34"/>
        <v>0</v>
      </c>
      <c r="AX43" s="43">
        <f t="shared" si="35"/>
        <v>0</v>
      </c>
      <c r="AY43" s="43">
        <f t="shared" si="36"/>
        <v>0</v>
      </c>
      <c r="AZ43" s="43">
        <f t="shared" si="37"/>
        <v>0</v>
      </c>
      <c r="BA43" s="8"/>
    </row>
    <row r="44" spans="2:53" x14ac:dyDescent="0.25">
      <c r="B44" s="87">
        <v>5837071428.5713997</v>
      </c>
      <c r="C44" s="87">
        <v>-17.203672000000001</v>
      </c>
      <c r="D44" s="87">
        <v>15.431224</v>
      </c>
      <c r="E44" s="87">
        <v>22.920328000000001</v>
      </c>
      <c r="F44" s="87">
        <v>-62.476073999999997</v>
      </c>
      <c r="G44" s="87">
        <v>-7.3050503999999998</v>
      </c>
      <c r="H44" s="8"/>
      <c r="I44" s="6">
        <f t="shared" si="68"/>
        <v>6.4823367346939005</v>
      </c>
      <c r="J44" s="6">
        <f t="shared" si="69"/>
        <v>21.320988</v>
      </c>
      <c r="K44" s="83">
        <f t="shared" si="7"/>
        <v>13.619109999999999</v>
      </c>
      <c r="L44" s="6">
        <f t="shared" si="8"/>
        <v>6.4823367346939005</v>
      </c>
      <c r="M44" s="79">
        <f t="shared" si="9"/>
        <v>21.663366</v>
      </c>
      <c r="N44" s="83">
        <f t="shared" si="10"/>
        <v>12.578136000000001</v>
      </c>
      <c r="O44" s="6">
        <f t="shared" si="11"/>
        <v>6.4823367346939005</v>
      </c>
      <c r="P44" s="79">
        <f t="shared" si="12"/>
        <v>19.586355000000001</v>
      </c>
      <c r="Q44" s="83">
        <f t="shared" si="13"/>
        <v>10.710001999999999</v>
      </c>
      <c r="R44" s="6">
        <f t="shared" si="14"/>
        <v>6.4823367346939005</v>
      </c>
      <c r="S44" s="79">
        <f t="shared" si="15"/>
        <v>0</v>
      </c>
      <c r="T44" s="83">
        <f t="shared" si="16"/>
        <v>0</v>
      </c>
      <c r="U44" s="6">
        <f t="shared" si="17"/>
        <v>6.4823367346939005</v>
      </c>
      <c r="V44" s="79">
        <f t="shared" si="18"/>
        <v>0</v>
      </c>
      <c r="W44" s="83">
        <f t="shared" si="19"/>
        <v>0</v>
      </c>
      <c r="X44" s="43">
        <f t="shared" si="20"/>
        <v>0</v>
      </c>
      <c r="Y44" s="43">
        <f t="shared" ref="Y44:Z44" si="79">C568</f>
        <v>0</v>
      </c>
      <c r="Z44" s="43">
        <f t="shared" si="79"/>
        <v>0</v>
      </c>
      <c r="AB44" s="87">
        <v>5837071428.5713997</v>
      </c>
      <c r="AC44" s="87">
        <v>-18.915873000000001</v>
      </c>
      <c r="AD44" s="87">
        <v>15.344094</v>
      </c>
      <c r="AE44" s="87">
        <v>24.462702</v>
      </c>
      <c r="AF44" s="87">
        <v>-67.140144000000006</v>
      </c>
      <c r="AG44" s="87">
        <v>-8.9602871000000004</v>
      </c>
      <c r="AH44" s="8"/>
      <c r="AI44" s="6">
        <f t="shared" si="71"/>
        <v>6.4823367346939005</v>
      </c>
      <c r="AJ44" s="6">
        <f t="shared" si="72"/>
        <v>22.717248999999999</v>
      </c>
      <c r="AK44" s="83">
        <f t="shared" si="22"/>
        <v>13.298107999999999</v>
      </c>
      <c r="AL44" s="6">
        <f t="shared" si="23"/>
        <v>6.4823367346939005</v>
      </c>
      <c r="AM44" s="79">
        <f t="shared" si="24"/>
        <v>22.216861999999999</v>
      </c>
      <c r="AN44" s="83">
        <f t="shared" si="25"/>
        <v>11.954996</v>
      </c>
      <c r="AO44" s="6">
        <f t="shared" si="26"/>
        <v>6.4823367346939005</v>
      </c>
      <c r="AP44" s="43">
        <f t="shared" si="27"/>
        <v>28.263131999999999</v>
      </c>
      <c r="AQ44" s="83">
        <f t="shared" si="28"/>
        <v>21.019102</v>
      </c>
      <c r="AR44" s="6">
        <f t="shared" si="29"/>
        <v>6.4823367346939005</v>
      </c>
      <c r="AS44" s="79">
        <f t="shared" si="30"/>
        <v>0</v>
      </c>
      <c r="AT44" s="83">
        <f t="shared" si="31"/>
        <v>0</v>
      </c>
      <c r="AU44" s="6">
        <f t="shared" si="32"/>
        <v>6.4823367346939005</v>
      </c>
      <c r="AV44" s="79">
        <f t="shared" si="33"/>
        <v>0</v>
      </c>
      <c r="AW44" s="83">
        <f t="shared" si="34"/>
        <v>0</v>
      </c>
      <c r="AX44" s="43">
        <f t="shared" si="35"/>
        <v>0</v>
      </c>
      <c r="AY44" s="43">
        <f t="shared" si="36"/>
        <v>0</v>
      </c>
      <c r="AZ44" s="43">
        <f t="shared" si="37"/>
        <v>0</v>
      </c>
      <c r="BA44" s="8"/>
    </row>
    <row r="45" spans="2:53" x14ac:dyDescent="0.25">
      <c r="B45" s="87">
        <v>5998387755.1020002</v>
      </c>
      <c r="C45" s="87">
        <v>-17.583942</v>
      </c>
      <c r="D45" s="87">
        <v>14.929943</v>
      </c>
      <c r="E45" s="87">
        <v>22.483141</v>
      </c>
      <c r="F45" s="87">
        <v>-61.254168999999997</v>
      </c>
      <c r="G45" s="87">
        <v>-7.6832212999999996</v>
      </c>
      <c r="H45" s="8"/>
      <c r="I45" s="6">
        <f t="shared" si="68"/>
        <v>6.6436530612244997</v>
      </c>
      <c r="J45" s="6">
        <f t="shared" si="69"/>
        <v>21.124056</v>
      </c>
      <c r="K45" s="83">
        <f t="shared" si="7"/>
        <v>13.356097999999999</v>
      </c>
      <c r="L45" s="6">
        <f t="shared" si="8"/>
        <v>6.6436530612244997</v>
      </c>
      <c r="M45" s="79">
        <f t="shared" si="9"/>
        <v>20.724565999999999</v>
      </c>
      <c r="N45" s="83">
        <f t="shared" si="10"/>
        <v>12.886748000000001</v>
      </c>
      <c r="O45" s="6">
        <f t="shared" si="11"/>
        <v>6.6436530612244997</v>
      </c>
      <c r="P45" s="79">
        <f t="shared" si="12"/>
        <v>19.620117</v>
      </c>
      <c r="Q45" s="83">
        <f t="shared" si="13"/>
        <v>11.510401</v>
      </c>
      <c r="R45" s="6">
        <f t="shared" si="14"/>
        <v>6.6436530612244997</v>
      </c>
      <c r="S45" s="79">
        <f t="shared" si="15"/>
        <v>0</v>
      </c>
      <c r="T45" s="83">
        <f t="shared" si="16"/>
        <v>0</v>
      </c>
      <c r="U45" s="6">
        <f t="shared" si="17"/>
        <v>6.6436530612244997</v>
      </c>
      <c r="V45" s="79">
        <f t="shared" si="18"/>
        <v>0</v>
      </c>
      <c r="W45" s="83">
        <f t="shared" si="19"/>
        <v>0</v>
      </c>
      <c r="X45" s="43">
        <f t="shared" si="20"/>
        <v>0</v>
      </c>
      <c r="Y45" s="43">
        <f t="shared" ref="Y45:Z45" si="80">C569</f>
        <v>0</v>
      </c>
      <c r="Z45" s="43">
        <f t="shared" si="80"/>
        <v>0</v>
      </c>
      <c r="AB45" s="87">
        <v>5998387755.1020002</v>
      </c>
      <c r="AC45" s="87">
        <v>-19.44483</v>
      </c>
      <c r="AD45" s="87">
        <v>15.373633999999999</v>
      </c>
      <c r="AE45" s="87">
        <v>24.531749999999999</v>
      </c>
      <c r="AF45" s="87">
        <v>-69.147278</v>
      </c>
      <c r="AG45" s="87">
        <v>-9.4495477999999995</v>
      </c>
      <c r="AH45" s="8"/>
      <c r="AI45" s="6">
        <f t="shared" si="71"/>
        <v>6.6436530612244997</v>
      </c>
      <c r="AJ45" s="6">
        <f t="shared" si="72"/>
        <v>22.213826999999998</v>
      </c>
      <c r="AK45" s="83">
        <f t="shared" si="22"/>
        <v>12.781181999999999</v>
      </c>
      <c r="AL45" s="6">
        <f t="shared" si="23"/>
        <v>6.6436530612244997</v>
      </c>
      <c r="AM45" s="79">
        <f t="shared" si="24"/>
        <v>23.954695000000001</v>
      </c>
      <c r="AN45" s="83">
        <f t="shared" si="25"/>
        <v>13.782612</v>
      </c>
      <c r="AO45" s="6">
        <f t="shared" si="26"/>
        <v>6.6436530612244997</v>
      </c>
      <c r="AP45" s="43">
        <f t="shared" si="27"/>
        <v>30.010145000000001</v>
      </c>
      <c r="AQ45" s="83">
        <f t="shared" si="28"/>
        <v>21.505713</v>
      </c>
      <c r="AR45" s="6">
        <f t="shared" si="29"/>
        <v>6.6436530612244997</v>
      </c>
      <c r="AS45" s="79">
        <f t="shared" si="30"/>
        <v>0</v>
      </c>
      <c r="AT45" s="83">
        <f t="shared" si="31"/>
        <v>0</v>
      </c>
      <c r="AU45" s="6">
        <f t="shared" si="32"/>
        <v>6.6436530612244997</v>
      </c>
      <c r="AV45" s="79">
        <f t="shared" si="33"/>
        <v>0</v>
      </c>
      <c r="AW45" s="83">
        <f t="shared" si="34"/>
        <v>0</v>
      </c>
      <c r="AX45" s="43">
        <f t="shared" si="35"/>
        <v>0</v>
      </c>
      <c r="AY45" s="43">
        <f t="shared" si="36"/>
        <v>0</v>
      </c>
      <c r="AZ45" s="43">
        <f t="shared" si="37"/>
        <v>0</v>
      </c>
      <c r="BA45" s="8"/>
    </row>
    <row r="46" spans="2:53" x14ac:dyDescent="0.25">
      <c r="B46" s="87">
        <v>6159704081.6327</v>
      </c>
      <c r="C46" s="87">
        <v>-17.578762000000001</v>
      </c>
      <c r="D46" s="87">
        <v>14.483682</v>
      </c>
      <c r="E46" s="87">
        <v>22.083988000000002</v>
      </c>
      <c r="F46" s="87">
        <v>-62.948546999999998</v>
      </c>
      <c r="G46" s="87">
        <v>-7.6713214000000001</v>
      </c>
      <c r="H46" s="8"/>
      <c r="I46" s="6">
        <f t="shared" si="68"/>
        <v>6.8049693877550999</v>
      </c>
      <c r="J46" s="6">
        <f t="shared" si="69"/>
        <v>20.835812000000001</v>
      </c>
      <c r="K46" s="83">
        <f t="shared" si="7"/>
        <v>12.989609</v>
      </c>
      <c r="L46" s="6">
        <f t="shared" si="8"/>
        <v>6.8049693877550999</v>
      </c>
      <c r="M46" s="79">
        <f t="shared" si="9"/>
        <v>20.888939000000001</v>
      </c>
      <c r="N46" s="83">
        <f t="shared" si="10"/>
        <v>12.329859000000001</v>
      </c>
      <c r="O46" s="6">
        <f t="shared" si="11"/>
        <v>6.8049693877550999</v>
      </c>
      <c r="P46" s="79">
        <f t="shared" si="12"/>
        <v>20.035826</v>
      </c>
      <c r="Q46" s="83">
        <f t="shared" si="13"/>
        <v>11.660826999999999</v>
      </c>
      <c r="R46" s="6">
        <f t="shared" si="14"/>
        <v>6.8049693877550999</v>
      </c>
      <c r="S46" s="79">
        <f t="shared" si="15"/>
        <v>0</v>
      </c>
      <c r="T46" s="83">
        <f t="shared" si="16"/>
        <v>0</v>
      </c>
      <c r="U46" s="6">
        <f t="shared" si="17"/>
        <v>6.8049693877550999</v>
      </c>
      <c r="V46" s="79">
        <f t="shared" si="18"/>
        <v>0</v>
      </c>
      <c r="W46" s="83">
        <f t="shared" si="19"/>
        <v>0</v>
      </c>
      <c r="X46" s="43">
        <f t="shared" si="20"/>
        <v>0</v>
      </c>
      <c r="Y46" s="43">
        <f t="shared" ref="Y46:Z46" si="81">C570</f>
        <v>0</v>
      </c>
      <c r="Z46" s="43">
        <f t="shared" si="81"/>
        <v>0</v>
      </c>
      <c r="AB46" s="87">
        <v>6159704081.6327</v>
      </c>
      <c r="AC46" s="87">
        <v>-18.999310000000001</v>
      </c>
      <c r="AD46" s="87">
        <v>14.914934000000001</v>
      </c>
      <c r="AE46" s="87">
        <v>24.205603</v>
      </c>
      <c r="AF46" s="87">
        <v>-68.034408999999997</v>
      </c>
      <c r="AG46" s="87">
        <v>-9.0645083999999994</v>
      </c>
      <c r="AH46" s="8"/>
      <c r="AI46" s="6">
        <f t="shared" si="71"/>
        <v>6.8049693877550999</v>
      </c>
      <c r="AJ46" s="6">
        <f t="shared" si="72"/>
        <v>21.808184000000001</v>
      </c>
      <c r="AK46" s="83">
        <f t="shared" si="22"/>
        <v>12.440034000000001</v>
      </c>
      <c r="AL46" s="6">
        <f t="shared" si="23"/>
        <v>6.8049693877550999</v>
      </c>
      <c r="AM46" s="79">
        <f t="shared" si="24"/>
        <v>25.536203</v>
      </c>
      <c r="AN46" s="83">
        <f t="shared" si="25"/>
        <v>15.176442</v>
      </c>
      <c r="AO46" s="6">
        <f t="shared" si="26"/>
        <v>6.8049693877550999</v>
      </c>
      <c r="AP46" s="43">
        <f t="shared" si="27"/>
        <v>30.010838</v>
      </c>
      <c r="AQ46" s="83">
        <f t="shared" si="28"/>
        <v>18.108550999999999</v>
      </c>
      <c r="AR46" s="6">
        <f t="shared" si="29"/>
        <v>6.8049693877550999</v>
      </c>
      <c r="AS46" s="79">
        <f t="shared" si="30"/>
        <v>0</v>
      </c>
      <c r="AT46" s="83">
        <f t="shared" si="31"/>
        <v>0</v>
      </c>
      <c r="AU46" s="6">
        <f t="shared" si="32"/>
        <v>6.8049693877550999</v>
      </c>
      <c r="AV46" s="79">
        <f t="shared" si="33"/>
        <v>0</v>
      </c>
      <c r="AW46" s="83">
        <f t="shared" si="34"/>
        <v>0</v>
      </c>
      <c r="AX46" s="43">
        <f t="shared" si="35"/>
        <v>0</v>
      </c>
      <c r="AY46" s="43">
        <f t="shared" si="36"/>
        <v>0</v>
      </c>
      <c r="AZ46" s="43">
        <f t="shared" si="37"/>
        <v>0</v>
      </c>
      <c r="BA46" s="8"/>
    </row>
    <row r="47" spans="2:53" x14ac:dyDescent="0.25">
      <c r="B47" s="87">
        <v>6321020408.1632996</v>
      </c>
      <c r="C47" s="87">
        <v>-17.346817000000001</v>
      </c>
      <c r="D47" s="87">
        <v>14.108993999999999</v>
      </c>
      <c r="E47" s="87">
        <v>21.673127999999998</v>
      </c>
      <c r="F47" s="87">
        <v>-60.227939999999997</v>
      </c>
      <c r="G47" s="87">
        <v>-7.4463787000000004</v>
      </c>
      <c r="H47" s="8"/>
      <c r="I47" s="6">
        <f t="shared" si="68"/>
        <v>6.9662857142857</v>
      </c>
      <c r="J47" s="6">
        <f t="shared" si="69"/>
        <v>20.588536999999999</v>
      </c>
      <c r="K47" s="83">
        <f t="shared" si="7"/>
        <v>12.625807999999999</v>
      </c>
      <c r="L47" s="6">
        <f t="shared" si="8"/>
        <v>6.9662857142857</v>
      </c>
      <c r="M47" s="79">
        <f t="shared" si="9"/>
        <v>21.073910000000001</v>
      </c>
      <c r="N47" s="83">
        <f t="shared" si="10"/>
        <v>12.153998</v>
      </c>
      <c r="O47" s="6">
        <f t="shared" si="11"/>
        <v>6.9662857142857</v>
      </c>
      <c r="P47" s="79">
        <f t="shared" si="12"/>
        <v>20.638079000000001</v>
      </c>
      <c r="Q47" s="83">
        <f t="shared" si="13"/>
        <v>11.69497</v>
      </c>
      <c r="R47" s="6">
        <f t="shared" si="14"/>
        <v>6.9662857142857</v>
      </c>
      <c r="S47" s="79">
        <f t="shared" si="15"/>
        <v>0</v>
      </c>
      <c r="T47" s="83">
        <f t="shared" si="16"/>
        <v>0</v>
      </c>
      <c r="U47" s="6">
        <f t="shared" si="17"/>
        <v>6.9662857142857</v>
      </c>
      <c r="V47" s="79">
        <f t="shared" si="18"/>
        <v>0</v>
      </c>
      <c r="W47" s="83">
        <f t="shared" si="19"/>
        <v>0</v>
      </c>
      <c r="X47" s="43">
        <f t="shared" si="20"/>
        <v>0</v>
      </c>
      <c r="Y47" s="43">
        <f t="shared" ref="Y47:Z47" si="82">C571</f>
        <v>0</v>
      </c>
      <c r="Z47" s="43">
        <f t="shared" si="82"/>
        <v>0</v>
      </c>
      <c r="AB47" s="87">
        <v>6321020408.1632996</v>
      </c>
      <c r="AC47" s="87">
        <v>-19.275220999999998</v>
      </c>
      <c r="AD47" s="87">
        <v>14.349195</v>
      </c>
      <c r="AE47" s="87">
        <v>23.781044000000001</v>
      </c>
      <c r="AF47" s="87">
        <v>-65.465996000000004</v>
      </c>
      <c r="AG47" s="87">
        <v>-9.3579501999999994</v>
      </c>
      <c r="AH47" s="8"/>
      <c r="AI47" s="6">
        <f t="shared" si="71"/>
        <v>6.9662857142857</v>
      </c>
      <c r="AJ47" s="6">
        <f t="shared" si="72"/>
        <v>24.182649999999999</v>
      </c>
      <c r="AK47" s="83">
        <f t="shared" si="22"/>
        <v>14.745334</v>
      </c>
      <c r="AL47" s="6">
        <f t="shared" si="23"/>
        <v>6.9662857142857</v>
      </c>
      <c r="AM47" s="79">
        <f t="shared" si="24"/>
        <v>26.681995000000001</v>
      </c>
      <c r="AN47" s="83">
        <f t="shared" si="25"/>
        <v>19.860507999999999</v>
      </c>
      <c r="AO47" s="6">
        <f t="shared" si="26"/>
        <v>6.9662857142857</v>
      </c>
      <c r="AP47" s="43">
        <f t="shared" si="27"/>
        <v>27.827020999999998</v>
      </c>
      <c r="AQ47" s="83">
        <f t="shared" si="28"/>
        <v>21.298514999999998</v>
      </c>
      <c r="AR47" s="6">
        <f t="shared" si="29"/>
        <v>6.9662857142857</v>
      </c>
      <c r="AS47" s="79">
        <f t="shared" si="30"/>
        <v>0</v>
      </c>
      <c r="AT47" s="83">
        <f t="shared" si="31"/>
        <v>0</v>
      </c>
      <c r="AU47" s="6">
        <f t="shared" si="32"/>
        <v>6.9662857142857</v>
      </c>
      <c r="AV47" s="79">
        <f t="shared" si="33"/>
        <v>0</v>
      </c>
      <c r="AW47" s="83">
        <f t="shared" si="34"/>
        <v>0</v>
      </c>
      <c r="AX47" s="43">
        <f t="shared" si="35"/>
        <v>0</v>
      </c>
      <c r="AY47" s="43">
        <f t="shared" si="36"/>
        <v>0</v>
      </c>
      <c r="AZ47" s="43">
        <f t="shared" si="37"/>
        <v>0</v>
      </c>
      <c r="BA47" s="8"/>
    </row>
    <row r="48" spans="2:53" x14ac:dyDescent="0.25">
      <c r="B48" s="87">
        <v>6482336734.6939001</v>
      </c>
      <c r="C48" s="87">
        <v>-17.497343000000001</v>
      </c>
      <c r="D48" s="87">
        <v>13.619109999999999</v>
      </c>
      <c r="E48" s="87">
        <v>21.320988</v>
      </c>
      <c r="F48" s="87">
        <v>-58.746243</v>
      </c>
      <c r="G48" s="87">
        <v>-7.5747070000000001</v>
      </c>
      <c r="H48" s="8"/>
      <c r="I48" s="6">
        <f t="shared" si="68"/>
        <v>7.1276020408163001</v>
      </c>
      <c r="J48" s="6">
        <f t="shared" si="69"/>
        <v>20.614697</v>
      </c>
      <c r="K48" s="83">
        <f t="shared" si="7"/>
        <v>12.677588</v>
      </c>
      <c r="L48" s="6">
        <f t="shared" si="8"/>
        <v>7.1276020408163001</v>
      </c>
      <c r="M48" s="79">
        <f t="shared" si="9"/>
        <v>21.258219</v>
      </c>
      <c r="N48" s="83">
        <f t="shared" si="10"/>
        <v>13.90329</v>
      </c>
      <c r="O48" s="6">
        <f t="shared" si="11"/>
        <v>7.1276020408163001</v>
      </c>
      <c r="P48" s="79">
        <f t="shared" si="12"/>
        <v>20.624953999999999</v>
      </c>
      <c r="Q48" s="83">
        <f t="shared" si="13"/>
        <v>13.012048</v>
      </c>
      <c r="R48" s="6">
        <f t="shared" si="14"/>
        <v>7.1276020408163001</v>
      </c>
      <c r="S48" s="79">
        <f t="shared" si="15"/>
        <v>0</v>
      </c>
      <c r="T48" s="83">
        <f t="shared" si="16"/>
        <v>0</v>
      </c>
      <c r="U48" s="6">
        <f t="shared" si="17"/>
        <v>7.1276020408163001</v>
      </c>
      <c r="V48" s="79">
        <f t="shared" si="18"/>
        <v>0</v>
      </c>
      <c r="W48" s="83">
        <f t="shared" si="19"/>
        <v>0</v>
      </c>
      <c r="X48" s="43">
        <f t="shared" si="20"/>
        <v>0</v>
      </c>
      <c r="Y48" s="43">
        <f t="shared" ref="Y48:Z48" si="83">C572</f>
        <v>0</v>
      </c>
      <c r="Z48" s="43">
        <f t="shared" si="83"/>
        <v>0</v>
      </c>
      <c r="AB48" s="87">
        <v>6482336734.6939001</v>
      </c>
      <c r="AC48" s="87">
        <v>-19.788912</v>
      </c>
      <c r="AD48" s="87">
        <v>13.298107999999999</v>
      </c>
      <c r="AE48" s="87">
        <v>22.717248999999999</v>
      </c>
      <c r="AF48" s="87">
        <v>-66.785094999999998</v>
      </c>
      <c r="AG48" s="87">
        <v>-9.8730878999999998</v>
      </c>
      <c r="AH48" s="8"/>
      <c r="AI48" s="6">
        <f t="shared" si="71"/>
        <v>7.1276020408163001</v>
      </c>
      <c r="AJ48" s="6">
        <f t="shared" si="72"/>
        <v>26.822928999999998</v>
      </c>
      <c r="AK48" s="83">
        <f t="shared" si="22"/>
        <v>17.391307999999999</v>
      </c>
      <c r="AL48" s="6">
        <f t="shared" si="23"/>
        <v>7.1276020408163001</v>
      </c>
      <c r="AM48" s="79">
        <f t="shared" si="24"/>
        <v>27.304501999999999</v>
      </c>
      <c r="AN48" s="83">
        <f t="shared" si="25"/>
        <v>19.097200000000001</v>
      </c>
      <c r="AO48" s="6">
        <f t="shared" si="26"/>
        <v>7.1276020408163001</v>
      </c>
      <c r="AP48" s="43">
        <f t="shared" si="27"/>
        <v>25.800787</v>
      </c>
      <c r="AQ48" s="83">
        <f t="shared" si="28"/>
        <v>14.795023</v>
      </c>
      <c r="AR48" s="6">
        <f t="shared" si="29"/>
        <v>7.1276020408163001</v>
      </c>
      <c r="AS48" s="79">
        <f t="shared" si="30"/>
        <v>0</v>
      </c>
      <c r="AT48" s="83">
        <f t="shared" si="31"/>
        <v>0</v>
      </c>
      <c r="AU48" s="6">
        <f t="shared" si="32"/>
        <v>7.1276020408163001</v>
      </c>
      <c r="AV48" s="79">
        <f t="shared" si="33"/>
        <v>0</v>
      </c>
      <c r="AW48" s="83">
        <f t="shared" si="34"/>
        <v>0</v>
      </c>
      <c r="AX48" s="43">
        <f t="shared" si="35"/>
        <v>0</v>
      </c>
      <c r="AY48" s="43">
        <f t="shared" si="36"/>
        <v>0</v>
      </c>
      <c r="AZ48" s="43">
        <f t="shared" si="37"/>
        <v>0</v>
      </c>
      <c r="BA48" s="8"/>
    </row>
    <row r="49" spans="2:53" x14ac:dyDescent="0.25">
      <c r="B49" s="87">
        <v>6643653061.2244997</v>
      </c>
      <c r="C49" s="87">
        <v>-18.316670999999999</v>
      </c>
      <c r="D49" s="87">
        <v>13.356097999999999</v>
      </c>
      <c r="E49" s="87">
        <v>21.124056</v>
      </c>
      <c r="F49" s="87">
        <v>-62.222968999999999</v>
      </c>
      <c r="G49" s="87">
        <v>-8.0845517999999998</v>
      </c>
      <c r="H49" s="8"/>
      <c r="I49" s="6">
        <f t="shared" si="68"/>
        <v>7.2889183673469002</v>
      </c>
      <c r="J49" s="6">
        <f t="shared" si="69"/>
        <v>21.529648000000002</v>
      </c>
      <c r="K49" s="83">
        <f t="shared" si="7"/>
        <v>13.490406</v>
      </c>
      <c r="L49" s="6">
        <f t="shared" si="8"/>
        <v>7.2889183673469002</v>
      </c>
      <c r="M49" s="79">
        <f t="shared" si="9"/>
        <v>21.924710999999999</v>
      </c>
      <c r="N49" s="83">
        <f t="shared" si="10"/>
        <v>13.567266</v>
      </c>
      <c r="O49" s="6">
        <f t="shared" si="11"/>
        <v>7.2889183673469002</v>
      </c>
      <c r="P49" s="79">
        <f t="shared" si="12"/>
        <v>20.401491</v>
      </c>
      <c r="Q49" s="83">
        <f t="shared" si="13"/>
        <v>11.791532999999999</v>
      </c>
      <c r="R49" s="6">
        <f t="shared" si="14"/>
        <v>7.2889183673469002</v>
      </c>
      <c r="S49" s="79">
        <f t="shared" si="15"/>
        <v>0</v>
      </c>
      <c r="T49" s="83">
        <f t="shared" si="16"/>
        <v>0</v>
      </c>
      <c r="U49" s="6">
        <f t="shared" si="17"/>
        <v>7.2889183673469002</v>
      </c>
      <c r="V49" s="79">
        <f t="shared" si="18"/>
        <v>0</v>
      </c>
      <c r="W49" s="83">
        <f t="shared" si="19"/>
        <v>0</v>
      </c>
      <c r="X49" s="43">
        <f t="shared" si="20"/>
        <v>0</v>
      </c>
      <c r="Y49" s="43">
        <f t="shared" ref="Y49:Z49" si="84">C573</f>
        <v>0</v>
      </c>
      <c r="Z49" s="43">
        <f t="shared" si="84"/>
        <v>0</v>
      </c>
      <c r="AB49" s="87">
        <v>6643653061.2244997</v>
      </c>
      <c r="AC49" s="87">
        <v>-19.274298000000002</v>
      </c>
      <c r="AD49" s="87">
        <v>12.781181999999999</v>
      </c>
      <c r="AE49" s="87">
        <v>22.213826999999998</v>
      </c>
      <c r="AF49" s="87">
        <v>-62.552852999999999</v>
      </c>
      <c r="AG49" s="87">
        <v>-9.0263852999999994</v>
      </c>
      <c r="AH49" s="8"/>
      <c r="AI49" s="6">
        <f t="shared" si="71"/>
        <v>7.2889183673469002</v>
      </c>
      <c r="AJ49" s="6">
        <f t="shared" si="72"/>
        <v>28.956935999999999</v>
      </c>
      <c r="AK49" s="83">
        <f t="shared" si="22"/>
        <v>19.487615999999999</v>
      </c>
      <c r="AL49" s="6">
        <f t="shared" si="23"/>
        <v>7.2889183673469002</v>
      </c>
      <c r="AM49" s="79">
        <f t="shared" si="24"/>
        <v>26.93984</v>
      </c>
      <c r="AN49" s="83">
        <f t="shared" si="25"/>
        <v>18.176109</v>
      </c>
      <c r="AO49" s="6">
        <f t="shared" si="26"/>
        <v>7.2889183673469002</v>
      </c>
      <c r="AP49" s="43">
        <f t="shared" si="27"/>
        <v>22.517477</v>
      </c>
      <c r="AQ49" s="83">
        <f t="shared" si="28"/>
        <v>12.102679999999999</v>
      </c>
      <c r="AR49" s="6">
        <f t="shared" si="29"/>
        <v>7.2889183673469002</v>
      </c>
      <c r="AS49" s="79">
        <f t="shared" si="30"/>
        <v>0</v>
      </c>
      <c r="AT49" s="83">
        <f t="shared" si="31"/>
        <v>0</v>
      </c>
      <c r="AU49" s="6">
        <f t="shared" si="32"/>
        <v>7.2889183673469002</v>
      </c>
      <c r="AV49" s="79">
        <f t="shared" si="33"/>
        <v>0</v>
      </c>
      <c r="AW49" s="83">
        <f t="shared" si="34"/>
        <v>0</v>
      </c>
      <c r="AX49" s="43">
        <f t="shared" si="35"/>
        <v>0</v>
      </c>
      <c r="AY49" s="43">
        <f t="shared" si="36"/>
        <v>0</v>
      </c>
      <c r="AZ49" s="43">
        <f t="shared" si="37"/>
        <v>0</v>
      </c>
      <c r="BA49" s="8"/>
    </row>
    <row r="50" spans="2:53" x14ac:dyDescent="0.25">
      <c r="B50" s="87">
        <v>6804969387.7551003</v>
      </c>
      <c r="C50" s="87">
        <v>-17.762813999999999</v>
      </c>
      <c r="D50" s="87">
        <v>12.989609</v>
      </c>
      <c r="E50" s="87">
        <v>20.835812000000001</v>
      </c>
      <c r="F50" s="87">
        <v>-59.897857999999999</v>
      </c>
      <c r="G50" s="87">
        <v>-7.6446136999999998</v>
      </c>
      <c r="H50" s="8"/>
      <c r="I50" s="6">
        <f t="shared" si="68"/>
        <v>7.4502346938775998</v>
      </c>
      <c r="J50" s="6">
        <f t="shared" si="69"/>
        <v>23.046381</v>
      </c>
      <c r="K50" s="83">
        <f t="shared" si="7"/>
        <v>14.920902999999999</v>
      </c>
      <c r="L50" s="6">
        <f t="shared" si="8"/>
        <v>7.4502346938775998</v>
      </c>
      <c r="M50" s="79">
        <f t="shared" si="9"/>
        <v>22.216942</v>
      </c>
      <c r="N50" s="83">
        <f t="shared" si="10"/>
        <v>13.802652999999999</v>
      </c>
      <c r="O50" s="6">
        <f t="shared" si="11"/>
        <v>7.4502346938775998</v>
      </c>
      <c r="P50" s="79">
        <f t="shared" si="12"/>
        <v>19.979808999999999</v>
      </c>
      <c r="Q50" s="83">
        <f t="shared" si="13"/>
        <v>10.928488</v>
      </c>
      <c r="R50" s="6">
        <f t="shared" si="14"/>
        <v>7.4502346938775998</v>
      </c>
      <c r="S50" s="79">
        <f t="shared" si="15"/>
        <v>0</v>
      </c>
      <c r="T50" s="83">
        <f t="shared" si="16"/>
        <v>0</v>
      </c>
      <c r="U50" s="6">
        <f t="shared" si="17"/>
        <v>7.4502346938775998</v>
      </c>
      <c r="V50" s="79">
        <f t="shared" si="18"/>
        <v>0</v>
      </c>
      <c r="W50" s="83">
        <f t="shared" si="19"/>
        <v>0</v>
      </c>
      <c r="X50" s="43">
        <f t="shared" si="20"/>
        <v>0</v>
      </c>
      <c r="Y50" s="43">
        <f t="shared" ref="Y50:Z50" si="85">C574</f>
        <v>0</v>
      </c>
      <c r="Z50" s="43">
        <f t="shared" si="85"/>
        <v>0</v>
      </c>
      <c r="AB50" s="87">
        <v>6804969387.7551003</v>
      </c>
      <c r="AC50" s="87">
        <v>-19.532855999999999</v>
      </c>
      <c r="AD50" s="87">
        <v>12.440034000000001</v>
      </c>
      <c r="AE50" s="87">
        <v>21.808184000000001</v>
      </c>
      <c r="AF50" s="87">
        <v>-63.137348000000003</v>
      </c>
      <c r="AG50" s="87">
        <v>-9.3984623000000003</v>
      </c>
      <c r="AH50" s="8"/>
      <c r="AI50" s="6">
        <f t="shared" si="71"/>
        <v>7.4502346938775998</v>
      </c>
      <c r="AJ50" s="6">
        <f t="shared" si="72"/>
        <v>28.356386000000001</v>
      </c>
      <c r="AK50" s="83">
        <f t="shared" si="22"/>
        <v>18.76193</v>
      </c>
      <c r="AL50" s="6">
        <f t="shared" si="23"/>
        <v>7.4502346938775998</v>
      </c>
      <c r="AM50" s="79">
        <f t="shared" si="24"/>
        <v>25.319855</v>
      </c>
      <c r="AN50" s="83">
        <f t="shared" si="25"/>
        <v>16.158232000000002</v>
      </c>
      <c r="AO50" s="6">
        <f t="shared" si="26"/>
        <v>7.4502346938775998</v>
      </c>
      <c r="AP50" s="43">
        <f t="shared" si="27"/>
        <v>21.705278</v>
      </c>
      <c r="AQ50" s="83">
        <f t="shared" si="28"/>
        <v>11.409907</v>
      </c>
      <c r="AR50" s="6">
        <f t="shared" si="29"/>
        <v>7.4502346938775998</v>
      </c>
      <c r="AS50" s="79">
        <f t="shared" si="30"/>
        <v>0</v>
      </c>
      <c r="AT50" s="83">
        <f t="shared" si="31"/>
        <v>0</v>
      </c>
      <c r="AU50" s="6">
        <f t="shared" si="32"/>
        <v>7.4502346938775998</v>
      </c>
      <c r="AV50" s="79">
        <f t="shared" si="33"/>
        <v>0</v>
      </c>
      <c r="AW50" s="83">
        <f t="shared" si="34"/>
        <v>0</v>
      </c>
      <c r="AX50" s="43">
        <f t="shared" si="35"/>
        <v>0</v>
      </c>
      <c r="AY50" s="43">
        <f t="shared" si="36"/>
        <v>0</v>
      </c>
      <c r="AZ50" s="43">
        <f t="shared" si="37"/>
        <v>0</v>
      </c>
      <c r="BA50" s="8"/>
    </row>
    <row r="51" spans="2:53" x14ac:dyDescent="0.25">
      <c r="B51" s="87">
        <v>6966285714.2856998</v>
      </c>
      <c r="C51" s="87">
        <v>-17.995752</v>
      </c>
      <c r="D51" s="87">
        <v>12.625807999999999</v>
      </c>
      <c r="E51" s="87">
        <v>20.588536999999999</v>
      </c>
      <c r="F51" s="87">
        <v>-58.042534000000003</v>
      </c>
      <c r="G51" s="87">
        <v>-7.8094406000000003</v>
      </c>
      <c r="H51" s="8"/>
      <c r="I51" s="6">
        <f t="shared" si="68"/>
        <v>7.6115510204082</v>
      </c>
      <c r="J51" s="6">
        <f t="shared" si="69"/>
        <v>24.060051000000001</v>
      </c>
      <c r="K51" s="83">
        <f t="shared" si="7"/>
        <v>15.900648</v>
      </c>
      <c r="L51" s="6">
        <f t="shared" si="8"/>
        <v>7.6115510204082</v>
      </c>
      <c r="M51" s="79">
        <f t="shared" si="9"/>
        <v>21.971530999999999</v>
      </c>
      <c r="N51" s="83">
        <f t="shared" si="10"/>
        <v>14.697341</v>
      </c>
      <c r="O51" s="6">
        <f t="shared" si="11"/>
        <v>7.6115510204082</v>
      </c>
      <c r="P51" s="79">
        <f t="shared" si="12"/>
        <v>20.045366000000001</v>
      </c>
      <c r="Q51" s="83">
        <f t="shared" si="13"/>
        <v>11.599816000000001</v>
      </c>
      <c r="R51" s="6">
        <f t="shared" si="14"/>
        <v>7.6115510204082</v>
      </c>
      <c r="S51" s="79">
        <f t="shared" si="15"/>
        <v>0</v>
      </c>
      <c r="T51" s="83">
        <f t="shared" si="16"/>
        <v>0</v>
      </c>
      <c r="U51" s="6">
        <f t="shared" si="17"/>
        <v>7.6115510204082</v>
      </c>
      <c r="V51" s="79">
        <f t="shared" si="18"/>
        <v>0</v>
      </c>
      <c r="W51" s="83">
        <f t="shared" si="19"/>
        <v>0</v>
      </c>
      <c r="X51" s="43">
        <f t="shared" si="20"/>
        <v>0</v>
      </c>
      <c r="Y51" s="43">
        <f t="shared" ref="Y51:Z51" si="86">C575</f>
        <v>0</v>
      </c>
      <c r="Z51" s="43">
        <f t="shared" si="86"/>
        <v>0</v>
      </c>
      <c r="AB51" s="87">
        <v>6966285714.2856998</v>
      </c>
      <c r="AC51" s="87">
        <v>-19.925079</v>
      </c>
      <c r="AD51" s="87">
        <v>14.745334</v>
      </c>
      <c r="AE51" s="87">
        <v>24.182649999999999</v>
      </c>
      <c r="AF51" s="87">
        <v>-65.146705999999995</v>
      </c>
      <c r="AG51" s="87">
        <v>-9.6795998000000001</v>
      </c>
      <c r="AH51" s="8"/>
      <c r="AI51" s="6">
        <f t="shared" si="71"/>
        <v>7.6115510204082</v>
      </c>
      <c r="AJ51" s="6">
        <f t="shared" si="72"/>
        <v>26.594973</v>
      </c>
      <c r="AK51" s="83">
        <f t="shared" si="22"/>
        <v>17.055</v>
      </c>
      <c r="AL51" s="6">
        <f t="shared" si="23"/>
        <v>7.6115510204082</v>
      </c>
      <c r="AM51" s="79">
        <f t="shared" si="24"/>
        <v>23.996502</v>
      </c>
      <c r="AN51" s="83">
        <f t="shared" si="25"/>
        <v>13.205413</v>
      </c>
      <c r="AO51" s="6">
        <f t="shared" si="26"/>
        <v>7.6115510204082</v>
      </c>
      <c r="AP51" s="43">
        <f t="shared" si="27"/>
        <v>21.529364000000001</v>
      </c>
      <c r="AQ51" s="83">
        <f t="shared" si="28"/>
        <v>11.980651</v>
      </c>
      <c r="AR51" s="6">
        <f t="shared" si="29"/>
        <v>7.6115510204082</v>
      </c>
      <c r="AS51" s="79">
        <f t="shared" si="30"/>
        <v>0</v>
      </c>
      <c r="AT51" s="83">
        <f t="shared" si="31"/>
        <v>0</v>
      </c>
      <c r="AU51" s="6">
        <f t="shared" si="32"/>
        <v>7.6115510204082</v>
      </c>
      <c r="AV51" s="79">
        <f t="shared" si="33"/>
        <v>0</v>
      </c>
      <c r="AW51" s="83">
        <f t="shared" si="34"/>
        <v>0</v>
      </c>
      <c r="AX51" s="43">
        <f t="shared" si="35"/>
        <v>0</v>
      </c>
      <c r="AY51" s="43">
        <f t="shared" si="36"/>
        <v>0</v>
      </c>
      <c r="AZ51" s="43">
        <f t="shared" si="37"/>
        <v>0</v>
      </c>
      <c r="BA51" s="8"/>
    </row>
    <row r="52" spans="2:53" x14ac:dyDescent="0.25">
      <c r="B52" s="87">
        <v>7127602040.8163004</v>
      </c>
      <c r="C52" s="87">
        <v>-18.971005999999999</v>
      </c>
      <c r="D52" s="87">
        <v>12.677588</v>
      </c>
      <c r="E52" s="87">
        <v>20.614697</v>
      </c>
      <c r="F52" s="87">
        <v>-62.003169999999997</v>
      </c>
      <c r="G52" s="87">
        <v>-8.4341296999999997</v>
      </c>
      <c r="H52" s="8"/>
      <c r="I52" s="6">
        <f t="shared" si="68"/>
        <v>7.7728673469388001</v>
      </c>
      <c r="J52" s="6">
        <f t="shared" si="69"/>
        <v>24.896626999999999</v>
      </c>
      <c r="K52" s="83">
        <f t="shared" si="7"/>
        <v>16.719936000000001</v>
      </c>
      <c r="L52" s="6">
        <f t="shared" si="8"/>
        <v>7.7728673469388001</v>
      </c>
      <c r="M52" s="79">
        <f t="shared" si="9"/>
        <v>22.246182999999998</v>
      </c>
      <c r="N52" s="83">
        <f t="shared" si="10"/>
        <v>13.910263</v>
      </c>
      <c r="O52" s="6">
        <f t="shared" si="11"/>
        <v>7.7728673469388001</v>
      </c>
      <c r="P52" s="79">
        <f t="shared" si="12"/>
        <v>20.177880999999999</v>
      </c>
      <c r="Q52" s="83">
        <f t="shared" si="13"/>
        <v>12.002701999999999</v>
      </c>
      <c r="R52" s="6">
        <f t="shared" si="14"/>
        <v>7.7728673469388001</v>
      </c>
      <c r="S52" s="79">
        <f t="shared" si="15"/>
        <v>0</v>
      </c>
      <c r="T52" s="83">
        <f t="shared" si="16"/>
        <v>0</v>
      </c>
      <c r="U52" s="6">
        <f t="shared" si="17"/>
        <v>7.7728673469388001</v>
      </c>
      <c r="V52" s="79">
        <f t="shared" si="18"/>
        <v>0</v>
      </c>
      <c r="W52" s="83">
        <f t="shared" si="19"/>
        <v>0</v>
      </c>
      <c r="X52" s="43">
        <f t="shared" si="20"/>
        <v>0</v>
      </c>
      <c r="Y52" s="43">
        <f t="shared" ref="Y52:Z52" si="87">C576</f>
        <v>0</v>
      </c>
      <c r="Z52" s="43">
        <f t="shared" si="87"/>
        <v>0</v>
      </c>
      <c r="AB52" s="87">
        <v>7127602040.8163004</v>
      </c>
      <c r="AC52" s="87">
        <v>-19.866882</v>
      </c>
      <c r="AD52" s="87">
        <v>17.391307999999999</v>
      </c>
      <c r="AE52" s="87">
        <v>26.822928999999998</v>
      </c>
      <c r="AF52" s="87">
        <v>-78.162398999999994</v>
      </c>
      <c r="AG52" s="87">
        <v>-9.2338886000000002</v>
      </c>
      <c r="AH52" s="8"/>
      <c r="AI52" s="6">
        <f t="shared" si="71"/>
        <v>7.7728673469388001</v>
      </c>
      <c r="AJ52" s="6">
        <f t="shared" si="72"/>
        <v>24.963398000000002</v>
      </c>
      <c r="AK52" s="83">
        <f t="shared" si="22"/>
        <v>15.440799999999999</v>
      </c>
      <c r="AL52" s="6">
        <f t="shared" si="23"/>
        <v>7.7728673469388001</v>
      </c>
      <c r="AM52" s="79">
        <f t="shared" si="24"/>
        <v>23.242304000000001</v>
      </c>
      <c r="AN52" s="83">
        <f t="shared" si="25"/>
        <v>12.263856000000001</v>
      </c>
      <c r="AO52" s="6">
        <f t="shared" si="26"/>
        <v>7.7728673469388001</v>
      </c>
      <c r="AP52" s="43">
        <f t="shared" si="27"/>
        <v>24.948326000000002</v>
      </c>
      <c r="AQ52" s="83">
        <f t="shared" si="28"/>
        <v>11.772845</v>
      </c>
      <c r="AR52" s="6">
        <f t="shared" si="29"/>
        <v>7.7728673469388001</v>
      </c>
      <c r="AS52" s="79">
        <f t="shared" si="30"/>
        <v>0</v>
      </c>
      <c r="AT52" s="83">
        <f t="shared" si="31"/>
        <v>0</v>
      </c>
      <c r="AU52" s="6">
        <f t="shared" si="32"/>
        <v>7.7728673469388001</v>
      </c>
      <c r="AV52" s="79">
        <f t="shared" si="33"/>
        <v>0</v>
      </c>
      <c r="AW52" s="83">
        <f t="shared" si="34"/>
        <v>0</v>
      </c>
      <c r="AX52" s="43">
        <f t="shared" si="35"/>
        <v>0</v>
      </c>
      <c r="AY52" s="43">
        <f t="shared" si="36"/>
        <v>0</v>
      </c>
      <c r="AZ52" s="43">
        <f t="shared" si="37"/>
        <v>0</v>
      </c>
      <c r="BA52" s="8"/>
    </row>
    <row r="53" spans="2:53" x14ac:dyDescent="0.25">
      <c r="B53" s="87">
        <v>7288918367.3469</v>
      </c>
      <c r="C53" s="87">
        <v>-18.126366000000001</v>
      </c>
      <c r="D53" s="87">
        <v>13.490406</v>
      </c>
      <c r="E53" s="87">
        <v>21.529648000000002</v>
      </c>
      <c r="F53" s="87">
        <v>-61.299194</v>
      </c>
      <c r="G53" s="87">
        <v>-7.5677542999999998</v>
      </c>
      <c r="H53" s="8"/>
      <c r="I53" s="6">
        <f t="shared" si="68"/>
        <v>7.9341836734694002</v>
      </c>
      <c r="J53" s="6">
        <f t="shared" si="69"/>
        <v>25.483931999999999</v>
      </c>
      <c r="K53" s="83">
        <f t="shared" si="7"/>
        <v>17.408145999999999</v>
      </c>
      <c r="L53" s="6">
        <f t="shared" si="8"/>
        <v>7.9341836734694002</v>
      </c>
      <c r="M53" s="79">
        <f t="shared" si="9"/>
        <v>22.235910000000001</v>
      </c>
      <c r="N53" s="83">
        <f t="shared" si="10"/>
        <v>13.002537</v>
      </c>
      <c r="O53" s="6">
        <f t="shared" si="11"/>
        <v>7.9341836734694002</v>
      </c>
      <c r="P53" s="79">
        <f t="shared" si="12"/>
        <v>20.310562000000001</v>
      </c>
      <c r="Q53" s="83">
        <f t="shared" si="13"/>
        <v>11.201392</v>
      </c>
      <c r="R53" s="6">
        <f t="shared" si="14"/>
        <v>7.9341836734694002</v>
      </c>
      <c r="S53" s="79">
        <f t="shared" si="15"/>
        <v>0</v>
      </c>
      <c r="T53" s="83">
        <f t="shared" si="16"/>
        <v>0</v>
      </c>
      <c r="U53" s="6">
        <f t="shared" si="17"/>
        <v>7.9341836734694002</v>
      </c>
      <c r="V53" s="79">
        <f t="shared" si="18"/>
        <v>0</v>
      </c>
      <c r="W53" s="83">
        <f t="shared" si="19"/>
        <v>0</v>
      </c>
      <c r="X53" s="43">
        <f t="shared" si="20"/>
        <v>0</v>
      </c>
      <c r="Y53" s="43">
        <f t="shared" ref="Y53:Z53" si="88">C577</f>
        <v>0</v>
      </c>
      <c r="Z53" s="43">
        <f t="shared" si="88"/>
        <v>0</v>
      </c>
      <c r="AB53" s="87">
        <v>7288918367.3469</v>
      </c>
      <c r="AC53" s="87">
        <v>-19.861435</v>
      </c>
      <c r="AD53" s="87">
        <v>19.487615999999999</v>
      </c>
      <c r="AE53" s="87">
        <v>28.956935999999999</v>
      </c>
      <c r="AF53" s="87">
        <v>-79.998931999999996</v>
      </c>
      <c r="AG53" s="87">
        <v>-9.3813762999999994</v>
      </c>
      <c r="AH53" s="8"/>
      <c r="AI53" s="6">
        <f t="shared" si="71"/>
        <v>7.9341836734694002</v>
      </c>
      <c r="AJ53" s="6">
        <f t="shared" si="72"/>
        <v>23.909064999999998</v>
      </c>
      <c r="AK53" s="83">
        <f t="shared" si="22"/>
        <v>14.376730999999999</v>
      </c>
      <c r="AL53" s="6">
        <f t="shared" si="23"/>
        <v>7.9341836734694002</v>
      </c>
      <c r="AM53" s="79">
        <f t="shared" si="24"/>
        <v>23.967741</v>
      </c>
      <c r="AN53" s="83">
        <f t="shared" si="25"/>
        <v>11.996587</v>
      </c>
      <c r="AO53" s="6">
        <f t="shared" si="26"/>
        <v>7.9341836734694002</v>
      </c>
      <c r="AP53" s="43">
        <f t="shared" si="27"/>
        <v>25.934082</v>
      </c>
      <c r="AQ53" s="83">
        <f t="shared" si="28"/>
        <v>21.596188000000001</v>
      </c>
      <c r="AR53" s="6">
        <f t="shared" si="29"/>
        <v>7.9341836734694002</v>
      </c>
      <c r="AS53" s="79">
        <f t="shared" si="30"/>
        <v>0</v>
      </c>
      <c r="AT53" s="83">
        <f t="shared" si="31"/>
        <v>0</v>
      </c>
      <c r="AU53" s="6">
        <f t="shared" si="32"/>
        <v>7.9341836734694002</v>
      </c>
      <c r="AV53" s="79">
        <f t="shared" si="33"/>
        <v>0</v>
      </c>
      <c r="AW53" s="83">
        <f t="shared" si="34"/>
        <v>0</v>
      </c>
      <c r="AX53" s="43">
        <f t="shared" si="35"/>
        <v>0</v>
      </c>
      <c r="AY53" s="43">
        <f t="shared" si="36"/>
        <v>0</v>
      </c>
      <c r="AZ53" s="43">
        <f t="shared" si="37"/>
        <v>0</v>
      </c>
      <c r="BA53" s="8"/>
    </row>
    <row r="54" spans="2:53" x14ac:dyDescent="0.25">
      <c r="B54" s="87">
        <v>7450234693.8775997</v>
      </c>
      <c r="C54" s="87">
        <v>-18.834714999999999</v>
      </c>
      <c r="D54" s="87">
        <v>14.920902999999999</v>
      </c>
      <c r="E54" s="87">
        <v>23.046381</v>
      </c>
      <c r="F54" s="87">
        <v>-65.436333000000005</v>
      </c>
      <c r="G54" s="87">
        <v>-8.1158380999999995</v>
      </c>
      <c r="H54" s="8"/>
      <c r="I54" s="6">
        <f t="shared" si="68"/>
        <v>8.0954999999999995</v>
      </c>
      <c r="J54" s="6">
        <f t="shared" si="69"/>
        <v>26.271087999999999</v>
      </c>
      <c r="K54" s="83">
        <f t="shared" si="7"/>
        <v>18.188801000000002</v>
      </c>
      <c r="L54" s="6">
        <f t="shared" si="8"/>
        <v>8.0954999999999995</v>
      </c>
      <c r="M54" s="79">
        <f t="shared" si="9"/>
        <v>22.041765000000002</v>
      </c>
      <c r="N54" s="83">
        <f t="shared" si="10"/>
        <v>14.196377999999999</v>
      </c>
      <c r="O54" s="6">
        <f t="shared" si="11"/>
        <v>8.0954999999999995</v>
      </c>
      <c r="P54" s="79">
        <f t="shared" si="12"/>
        <v>20.799966999999999</v>
      </c>
      <c r="Q54" s="83">
        <f t="shared" si="13"/>
        <v>12.242958</v>
      </c>
      <c r="R54" s="6">
        <f t="shared" si="14"/>
        <v>8.0954999999999995</v>
      </c>
      <c r="S54" s="79">
        <f t="shared" si="15"/>
        <v>0</v>
      </c>
      <c r="T54" s="83">
        <f t="shared" si="16"/>
        <v>0</v>
      </c>
      <c r="U54" s="6">
        <f t="shared" si="17"/>
        <v>8.0954999999999995</v>
      </c>
      <c r="V54" s="79">
        <f t="shared" si="18"/>
        <v>0</v>
      </c>
      <c r="W54" s="83">
        <f t="shared" si="19"/>
        <v>0</v>
      </c>
      <c r="X54" s="43">
        <f t="shared" si="20"/>
        <v>0</v>
      </c>
      <c r="Y54" s="43">
        <f t="shared" ref="Y54:Z54" si="89">C578</f>
        <v>0</v>
      </c>
      <c r="Z54" s="43">
        <f t="shared" si="89"/>
        <v>0</v>
      </c>
      <c r="AB54" s="87">
        <v>7450234693.8775997</v>
      </c>
      <c r="AC54" s="87">
        <v>-20.410150999999999</v>
      </c>
      <c r="AD54" s="87">
        <v>18.76193</v>
      </c>
      <c r="AE54" s="87">
        <v>28.356386000000001</v>
      </c>
      <c r="AF54" s="87">
        <v>-79.179764000000006</v>
      </c>
      <c r="AG54" s="87">
        <v>-9.7926921999999994</v>
      </c>
      <c r="AH54" s="8"/>
      <c r="AI54" s="6">
        <f t="shared" si="71"/>
        <v>8.0954999999999995</v>
      </c>
      <c r="AJ54" s="6">
        <f t="shared" si="72"/>
        <v>24.350919999999999</v>
      </c>
      <c r="AK54" s="83">
        <f t="shared" si="22"/>
        <v>14.776203000000001</v>
      </c>
      <c r="AL54" s="6">
        <f t="shared" si="23"/>
        <v>8.0954999999999995</v>
      </c>
      <c r="AM54" s="79">
        <f t="shared" si="24"/>
        <v>24.920069000000002</v>
      </c>
      <c r="AN54" s="83">
        <f t="shared" si="25"/>
        <v>14.157178</v>
      </c>
      <c r="AO54" s="6">
        <f t="shared" si="26"/>
        <v>8.0954999999999995</v>
      </c>
      <c r="AP54" s="43">
        <f t="shared" si="27"/>
        <v>26.388044000000001</v>
      </c>
      <c r="AQ54" s="83">
        <f t="shared" si="28"/>
        <v>14.824453</v>
      </c>
      <c r="AR54" s="6">
        <f t="shared" si="29"/>
        <v>8.0954999999999995</v>
      </c>
      <c r="AS54" s="79">
        <f t="shared" si="30"/>
        <v>0</v>
      </c>
      <c r="AT54" s="83">
        <f t="shared" si="31"/>
        <v>0</v>
      </c>
      <c r="AU54" s="6">
        <f t="shared" si="32"/>
        <v>8.0954999999999995</v>
      </c>
      <c r="AV54" s="79">
        <f t="shared" si="33"/>
        <v>0</v>
      </c>
      <c r="AW54" s="83">
        <f t="shared" si="34"/>
        <v>0</v>
      </c>
      <c r="AX54" s="43">
        <f t="shared" si="35"/>
        <v>0</v>
      </c>
      <c r="AY54" s="43">
        <f t="shared" si="36"/>
        <v>0</v>
      </c>
      <c r="AZ54" s="43">
        <f t="shared" si="37"/>
        <v>0</v>
      </c>
    </row>
    <row r="55" spans="2:53" x14ac:dyDescent="0.25">
      <c r="B55" s="87">
        <v>7611551020.4082003</v>
      </c>
      <c r="C55" s="87">
        <v>-19.321580999999998</v>
      </c>
      <c r="D55" s="87">
        <v>15.900648</v>
      </c>
      <c r="E55" s="87">
        <v>24.060051000000001</v>
      </c>
      <c r="F55" s="87">
        <v>-71.637871000000004</v>
      </c>
      <c r="G55" s="87">
        <v>-8.6928406000000003</v>
      </c>
      <c r="H55" s="8"/>
      <c r="I55" s="6">
        <f t="shared" si="68"/>
        <v>8.2568163265305987</v>
      </c>
      <c r="J55" s="6">
        <f t="shared" si="69"/>
        <v>27.04928</v>
      </c>
      <c r="K55" s="83">
        <f t="shared" si="7"/>
        <v>18.849547999999999</v>
      </c>
      <c r="L55" s="6">
        <f t="shared" si="8"/>
        <v>8.2568163265305987</v>
      </c>
      <c r="M55" s="79">
        <f t="shared" si="9"/>
        <v>22.2178</v>
      </c>
      <c r="N55" s="83">
        <f t="shared" si="10"/>
        <v>14.223910999999999</v>
      </c>
      <c r="O55" s="6">
        <f t="shared" si="11"/>
        <v>8.2568163265305987</v>
      </c>
      <c r="P55" s="79">
        <f t="shared" si="12"/>
        <v>21.974176</v>
      </c>
      <c r="Q55" s="83">
        <f t="shared" si="13"/>
        <v>13.264631</v>
      </c>
      <c r="R55" s="6">
        <f t="shared" si="14"/>
        <v>8.2568163265305987</v>
      </c>
      <c r="S55" s="79">
        <f t="shared" si="15"/>
        <v>0</v>
      </c>
      <c r="T55" s="83">
        <f t="shared" si="16"/>
        <v>0</v>
      </c>
      <c r="U55" s="6">
        <f t="shared" si="17"/>
        <v>8.2568163265305987</v>
      </c>
      <c r="V55" s="79">
        <f t="shared" si="18"/>
        <v>0</v>
      </c>
      <c r="W55" s="83">
        <f t="shared" si="19"/>
        <v>0</v>
      </c>
      <c r="X55" s="43">
        <f t="shared" si="20"/>
        <v>0</v>
      </c>
      <c r="Y55" s="43">
        <f t="shared" ref="Y55:Z55" si="90">C579</f>
        <v>0</v>
      </c>
      <c r="Z55" s="43">
        <f t="shared" si="90"/>
        <v>0</v>
      </c>
      <c r="AB55" s="87">
        <v>7611551020.4082003</v>
      </c>
      <c r="AC55" s="87">
        <v>-20.209589000000001</v>
      </c>
      <c r="AD55" s="87">
        <v>17.055</v>
      </c>
      <c r="AE55" s="87">
        <v>26.594973</v>
      </c>
      <c r="AF55" s="87">
        <v>-74.836410999999998</v>
      </c>
      <c r="AG55" s="87">
        <v>-9.6092996999999993</v>
      </c>
      <c r="AH55" s="8"/>
      <c r="AI55" s="6">
        <f t="shared" si="71"/>
        <v>8.2568163265305987</v>
      </c>
      <c r="AJ55" s="6">
        <f t="shared" si="72"/>
        <v>26.450312</v>
      </c>
      <c r="AK55" s="83">
        <f t="shared" si="22"/>
        <v>16.731536999999999</v>
      </c>
      <c r="AL55" s="6">
        <f t="shared" si="23"/>
        <v>8.2568163265305987</v>
      </c>
      <c r="AM55" s="79">
        <f t="shared" si="24"/>
        <v>26.565867999999998</v>
      </c>
      <c r="AN55" s="83">
        <f t="shared" si="25"/>
        <v>20.136374</v>
      </c>
      <c r="AO55" s="6">
        <f t="shared" si="26"/>
        <v>8.2568163265305987</v>
      </c>
      <c r="AP55" s="43">
        <f t="shared" si="27"/>
        <v>23.893281999999999</v>
      </c>
      <c r="AQ55" s="83">
        <f t="shared" si="28"/>
        <v>12.816354</v>
      </c>
      <c r="AR55" s="6">
        <f t="shared" si="29"/>
        <v>8.2568163265305987</v>
      </c>
      <c r="AS55" s="79">
        <f t="shared" si="30"/>
        <v>0</v>
      </c>
      <c r="AT55" s="83">
        <f t="shared" si="31"/>
        <v>0</v>
      </c>
      <c r="AU55" s="6">
        <f t="shared" si="32"/>
        <v>8.2568163265305987</v>
      </c>
      <c r="AV55" s="79">
        <f t="shared" si="33"/>
        <v>0</v>
      </c>
      <c r="AW55" s="83">
        <f t="shared" si="34"/>
        <v>0</v>
      </c>
      <c r="AX55" s="43">
        <f t="shared" si="35"/>
        <v>0</v>
      </c>
      <c r="AY55" s="43">
        <f t="shared" si="36"/>
        <v>0</v>
      </c>
      <c r="AZ55" s="43">
        <f t="shared" si="37"/>
        <v>0</v>
      </c>
    </row>
    <row r="56" spans="2:53" x14ac:dyDescent="0.25">
      <c r="B56" s="87">
        <v>7772867346.9387999</v>
      </c>
      <c r="C56" s="87">
        <v>-18.545764999999999</v>
      </c>
      <c r="D56" s="87">
        <v>16.719936000000001</v>
      </c>
      <c r="E56" s="87">
        <v>24.896626999999999</v>
      </c>
      <c r="F56" s="87">
        <v>-68.435867000000002</v>
      </c>
      <c r="G56" s="87">
        <v>-7.6695327999999998</v>
      </c>
      <c r="H56" s="8"/>
      <c r="I56" s="6">
        <f t="shared" si="68"/>
        <v>8.4181326530611997</v>
      </c>
      <c r="J56" s="6">
        <f t="shared" si="69"/>
        <v>26.778765</v>
      </c>
      <c r="K56" s="83">
        <f t="shared" si="7"/>
        <v>18.419165</v>
      </c>
      <c r="L56" s="6">
        <f t="shared" si="8"/>
        <v>8.4181326530611997</v>
      </c>
      <c r="M56" s="79">
        <f t="shared" si="9"/>
        <v>22.031027000000002</v>
      </c>
      <c r="N56" s="83">
        <f t="shared" si="10"/>
        <v>13.81401</v>
      </c>
      <c r="O56" s="6">
        <f t="shared" si="11"/>
        <v>8.4181326530611997</v>
      </c>
      <c r="P56" s="79">
        <f t="shared" si="12"/>
        <v>22.858930999999998</v>
      </c>
      <c r="Q56" s="83">
        <f t="shared" si="13"/>
        <v>14.060397</v>
      </c>
      <c r="R56" s="6">
        <f t="shared" si="14"/>
        <v>8.4181326530611997</v>
      </c>
      <c r="S56" s="79">
        <f t="shared" si="15"/>
        <v>0</v>
      </c>
      <c r="T56" s="83">
        <f t="shared" si="16"/>
        <v>0</v>
      </c>
      <c r="U56" s="6">
        <f t="shared" si="17"/>
        <v>8.4181326530611997</v>
      </c>
      <c r="V56" s="79">
        <f t="shared" si="18"/>
        <v>0</v>
      </c>
      <c r="W56" s="83">
        <f t="shared" si="19"/>
        <v>0</v>
      </c>
      <c r="X56" s="43">
        <f t="shared" si="20"/>
        <v>0</v>
      </c>
      <c r="Y56" s="43">
        <f t="shared" ref="Y56:Z56" si="91">C580</f>
        <v>0</v>
      </c>
      <c r="Z56" s="43">
        <f t="shared" si="91"/>
        <v>0</v>
      </c>
      <c r="AB56" s="87">
        <v>7772867346.9387999</v>
      </c>
      <c r="AC56" s="87">
        <v>-20.067056999999998</v>
      </c>
      <c r="AD56" s="87">
        <v>15.440799999999999</v>
      </c>
      <c r="AE56" s="87">
        <v>24.963398000000002</v>
      </c>
      <c r="AF56" s="87">
        <v>-70.374213999999995</v>
      </c>
      <c r="AG56" s="87">
        <v>-9.2179222000000003</v>
      </c>
      <c r="AH56" s="8"/>
      <c r="AI56" s="6">
        <f t="shared" si="71"/>
        <v>8.4181326530611997</v>
      </c>
      <c r="AJ56" s="6">
        <f t="shared" si="72"/>
        <v>28.728936999999998</v>
      </c>
      <c r="AK56" s="83">
        <f t="shared" si="22"/>
        <v>18.838145999999998</v>
      </c>
      <c r="AL56" s="6">
        <f t="shared" si="23"/>
        <v>8.4181326530611997</v>
      </c>
      <c r="AM56" s="79">
        <f t="shared" si="24"/>
        <v>28.753622</v>
      </c>
      <c r="AN56" s="83">
        <f t="shared" si="25"/>
        <v>17.264344999999999</v>
      </c>
      <c r="AO56" s="6">
        <f t="shared" si="26"/>
        <v>8.4181326530611997</v>
      </c>
      <c r="AP56" s="43">
        <f t="shared" si="27"/>
        <v>24.351526</v>
      </c>
      <c r="AQ56" s="83">
        <f t="shared" si="28"/>
        <v>13.43615</v>
      </c>
      <c r="AR56" s="6">
        <f t="shared" si="29"/>
        <v>8.4181326530611997</v>
      </c>
      <c r="AS56" s="79">
        <f t="shared" si="30"/>
        <v>0</v>
      </c>
      <c r="AT56" s="83">
        <f t="shared" si="31"/>
        <v>0</v>
      </c>
      <c r="AU56" s="6">
        <f t="shared" si="32"/>
        <v>8.4181326530611997</v>
      </c>
      <c r="AV56" s="79">
        <f t="shared" si="33"/>
        <v>0</v>
      </c>
      <c r="AW56" s="83">
        <f t="shared" si="34"/>
        <v>0</v>
      </c>
      <c r="AX56" s="43">
        <f t="shared" si="35"/>
        <v>0</v>
      </c>
      <c r="AY56" s="43">
        <f t="shared" si="36"/>
        <v>0</v>
      </c>
      <c r="AZ56" s="43">
        <f t="shared" si="37"/>
        <v>0</v>
      </c>
    </row>
    <row r="57" spans="2:53" x14ac:dyDescent="0.25">
      <c r="B57" s="87">
        <v>7934183673.4694004</v>
      </c>
      <c r="C57" s="87">
        <v>-19.131878</v>
      </c>
      <c r="D57" s="87">
        <v>17.408145999999999</v>
      </c>
      <c r="E57" s="87">
        <v>25.483931999999999</v>
      </c>
      <c r="F57" s="87">
        <v>-71.243561</v>
      </c>
      <c r="G57" s="87">
        <v>-8.1676959999999994</v>
      </c>
      <c r="H57" s="8"/>
      <c r="I57" s="6">
        <f t="shared" si="68"/>
        <v>8.579448979591799</v>
      </c>
      <c r="J57" s="6">
        <f t="shared" si="69"/>
        <v>25.852530999999999</v>
      </c>
      <c r="K57" s="83">
        <f t="shared" si="7"/>
        <v>17.291912</v>
      </c>
      <c r="L57" s="6">
        <f t="shared" si="8"/>
        <v>8.579448979591799</v>
      </c>
      <c r="M57" s="79">
        <f t="shared" si="9"/>
        <v>21.500816</v>
      </c>
      <c r="N57" s="83">
        <f t="shared" si="10"/>
        <v>13.526151</v>
      </c>
      <c r="O57" s="6">
        <f t="shared" si="11"/>
        <v>8.579448979591799</v>
      </c>
      <c r="P57" s="79">
        <f t="shared" si="12"/>
        <v>24.163827999999999</v>
      </c>
      <c r="Q57" s="83">
        <f t="shared" si="13"/>
        <v>14.173207</v>
      </c>
      <c r="R57" s="6">
        <f t="shared" si="14"/>
        <v>8.579448979591799</v>
      </c>
      <c r="S57" s="79">
        <f t="shared" si="15"/>
        <v>0</v>
      </c>
      <c r="T57" s="83">
        <f t="shared" si="16"/>
        <v>0</v>
      </c>
      <c r="U57" s="6">
        <f t="shared" si="17"/>
        <v>8.579448979591799</v>
      </c>
      <c r="V57" s="79">
        <f t="shared" si="18"/>
        <v>0</v>
      </c>
      <c r="W57" s="83">
        <f t="shared" si="19"/>
        <v>0</v>
      </c>
      <c r="X57" s="43">
        <f t="shared" si="20"/>
        <v>0</v>
      </c>
      <c r="Y57" s="43">
        <f t="shared" ref="Y57:Z57" si="92">C581</f>
        <v>0</v>
      </c>
      <c r="Z57" s="43">
        <f t="shared" si="92"/>
        <v>0</v>
      </c>
      <c r="AB57" s="87">
        <v>7934183673.4694004</v>
      </c>
      <c r="AC57" s="87">
        <v>-20.710892000000001</v>
      </c>
      <c r="AD57" s="87">
        <v>14.376730999999999</v>
      </c>
      <c r="AE57" s="87">
        <v>23.909064999999998</v>
      </c>
      <c r="AF57" s="87">
        <v>-70.396782000000002</v>
      </c>
      <c r="AG57" s="87">
        <v>-9.7405720000000002</v>
      </c>
      <c r="AH57" s="8"/>
      <c r="AI57" s="6">
        <f t="shared" si="71"/>
        <v>8.579448979591799</v>
      </c>
      <c r="AJ57" s="6">
        <f t="shared" si="72"/>
        <v>29.904049000000001</v>
      </c>
      <c r="AK57" s="83">
        <f t="shared" si="22"/>
        <v>19.840536</v>
      </c>
      <c r="AL57" s="6">
        <f t="shared" si="23"/>
        <v>8.579448979591799</v>
      </c>
      <c r="AM57" s="79">
        <f t="shared" si="24"/>
        <v>29.727701</v>
      </c>
      <c r="AN57" s="83">
        <f t="shared" si="25"/>
        <v>19.414562</v>
      </c>
      <c r="AO57" s="6">
        <f t="shared" si="26"/>
        <v>8.579448979591799</v>
      </c>
      <c r="AP57" s="43">
        <f t="shared" si="27"/>
        <v>26.683589999999999</v>
      </c>
      <c r="AQ57" s="83">
        <f t="shared" si="28"/>
        <v>15.439640000000001</v>
      </c>
      <c r="AR57" s="6">
        <f t="shared" si="29"/>
        <v>8.579448979591799</v>
      </c>
      <c r="AS57" s="79">
        <f t="shared" si="30"/>
        <v>0</v>
      </c>
      <c r="AT57" s="83">
        <f t="shared" si="31"/>
        <v>0</v>
      </c>
      <c r="AU57" s="6">
        <f t="shared" si="32"/>
        <v>8.579448979591799</v>
      </c>
      <c r="AV57" s="79">
        <f t="shared" si="33"/>
        <v>0</v>
      </c>
      <c r="AW57" s="83">
        <f t="shared" si="34"/>
        <v>0</v>
      </c>
      <c r="AX57" s="43">
        <f t="shared" si="35"/>
        <v>0</v>
      </c>
      <c r="AY57" s="43">
        <f t="shared" si="36"/>
        <v>0</v>
      </c>
      <c r="AZ57" s="43">
        <f t="shared" si="37"/>
        <v>0</v>
      </c>
    </row>
    <row r="58" spans="2:53" x14ac:dyDescent="0.25">
      <c r="B58" s="87">
        <v>8095500000</v>
      </c>
      <c r="C58" s="87">
        <v>-19.842337000000001</v>
      </c>
      <c r="D58" s="87">
        <v>18.188801000000002</v>
      </c>
      <c r="E58" s="87">
        <v>26.271087999999999</v>
      </c>
      <c r="F58" s="87">
        <v>-77.329391000000001</v>
      </c>
      <c r="G58" s="87">
        <v>-8.3901252999999993</v>
      </c>
      <c r="H58" s="8"/>
      <c r="I58" s="6">
        <f t="shared" si="68"/>
        <v>8.7407653061224</v>
      </c>
      <c r="J58" s="6">
        <f t="shared" si="69"/>
        <v>24.351654</v>
      </c>
      <c r="K58" s="83">
        <f t="shared" si="7"/>
        <v>15.659694999999999</v>
      </c>
      <c r="L58" s="6">
        <f t="shared" si="8"/>
        <v>8.7407653061224</v>
      </c>
      <c r="M58" s="79">
        <f t="shared" si="9"/>
        <v>21.293789</v>
      </c>
      <c r="N58" s="83">
        <f t="shared" si="10"/>
        <v>11.875228999999999</v>
      </c>
      <c r="O58" s="6">
        <f t="shared" si="11"/>
        <v>8.7407653061224</v>
      </c>
      <c r="P58" s="79">
        <f t="shared" si="12"/>
        <v>25.597702000000002</v>
      </c>
      <c r="Q58" s="83">
        <f t="shared" si="13"/>
        <v>16.219518999999998</v>
      </c>
      <c r="R58" s="6">
        <f t="shared" si="14"/>
        <v>8.7407653061224</v>
      </c>
      <c r="S58" s="79">
        <f t="shared" si="15"/>
        <v>0</v>
      </c>
      <c r="T58" s="83">
        <f t="shared" si="16"/>
        <v>0</v>
      </c>
      <c r="U58" s="6">
        <f t="shared" si="17"/>
        <v>8.7407653061224</v>
      </c>
      <c r="V58" s="79">
        <f t="shared" si="18"/>
        <v>0</v>
      </c>
      <c r="W58" s="83">
        <f t="shared" si="19"/>
        <v>0</v>
      </c>
      <c r="X58" s="43">
        <f t="shared" si="20"/>
        <v>0</v>
      </c>
      <c r="Y58" s="43">
        <f t="shared" ref="Y58:Z58" si="93">C582</f>
        <v>0</v>
      </c>
      <c r="Z58" s="43">
        <f t="shared" si="93"/>
        <v>0</v>
      </c>
      <c r="AB58" s="87">
        <v>8095500000</v>
      </c>
      <c r="AC58" s="87">
        <v>-21.080794999999998</v>
      </c>
      <c r="AD58" s="87">
        <v>14.776203000000001</v>
      </c>
      <c r="AE58" s="87">
        <v>24.350919999999999</v>
      </c>
      <c r="AF58" s="87">
        <v>-71.065619999999996</v>
      </c>
      <c r="AG58" s="87">
        <v>-9.6385106999999994</v>
      </c>
      <c r="AH58" s="8"/>
      <c r="AI58" s="6">
        <f t="shared" si="71"/>
        <v>8.7407653061224</v>
      </c>
      <c r="AJ58" s="6">
        <f t="shared" si="72"/>
        <v>30.661560000000001</v>
      </c>
      <c r="AK58" s="83">
        <f t="shared" si="22"/>
        <v>20.455950000000001</v>
      </c>
      <c r="AL58" s="6">
        <f t="shared" si="23"/>
        <v>8.7407653061224</v>
      </c>
      <c r="AM58" s="79">
        <f t="shared" si="24"/>
        <v>29.109991000000001</v>
      </c>
      <c r="AN58" s="83">
        <f t="shared" si="25"/>
        <v>22.663163999999998</v>
      </c>
      <c r="AO58" s="6">
        <f t="shared" si="26"/>
        <v>8.7407653061224</v>
      </c>
      <c r="AP58" s="43">
        <f t="shared" si="27"/>
        <v>27.596653</v>
      </c>
      <c r="AQ58" s="83">
        <f t="shared" si="28"/>
        <v>19.135549999999999</v>
      </c>
      <c r="AR58" s="6">
        <f t="shared" si="29"/>
        <v>8.7407653061224</v>
      </c>
      <c r="AS58" s="79">
        <f t="shared" si="30"/>
        <v>0</v>
      </c>
      <c r="AT58" s="83">
        <f t="shared" si="31"/>
        <v>0</v>
      </c>
      <c r="AU58" s="6">
        <f t="shared" si="32"/>
        <v>8.7407653061224</v>
      </c>
      <c r="AV58" s="79">
        <f t="shared" si="33"/>
        <v>0</v>
      </c>
      <c r="AW58" s="83">
        <f t="shared" si="34"/>
        <v>0</v>
      </c>
      <c r="AX58" s="43">
        <f t="shared" si="35"/>
        <v>0</v>
      </c>
      <c r="AY58" s="43">
        <f t="shared" si="36"/>
        <v>0</v>
      </c>
      <c r="AZ58" s="43">
        <f t="shared" si="37"/>
        <v>0</v>
      </c>
    </row>
    <row r="59" spans="2:53" x14ac:dyDescent="0.25">
      <c r="B59" s="87">
        <v>8256816326.5305996</v>
      </c>
      <c r="C59" s="87">
        <v>-18.96866</v>
      </c>
      <c r="D59" s="87">
        <v>18.849547999999999</v>
      </c>
      <c r="E59" s="87">
        <v>27.04928</v>
      </c>
      <c r="F59" s="87">
        <v>-74.388465999999994</v>
      </c>
      <c r="G59" s="87">
        <v>-7.6890368000000002</v>
      </c>
      <c r="H59" s="8"/>
      <c r="I59" s="6">
        <f t="shared" si="68"/>
        <v>8.9020816326530987</v>
      </c>
      <c r="J59" s="6">
        <f t="shared" si="69"/>
        <v>23.218912</v>
      </c>
      <c r="K59" s="83">
        <f t="shared" si="7"/>
        <v>14.507388000000001</v>
      </c>
      <c r="L59" s="6">
        <f t="shared" si="8"/>
        <v>8.9020816326530987</v>
      </c>
      <c r="M59" s="79">
        <f t="shared" si="9"/>
        <v>21.017443</v>
      </c>
      <c r="N59" s="83">
        <f t="shared" si="10"/>
        <v>10.843773000000001</v>
      </c>
      <c r="O59" s="6">
        <f t="shared" si="11"/>
        <v>8.9020816326530987</v>
      </c>
      <c r="P59" s="79">
        <f t="shared" si="12"/>
        <v>26.865437</v>
      </c>
      <c r="Q59" s="83">
        <f t="shared" si="13"/>
        <v>17.692350000000001</v>
      </c>
      <c r="R59" s="6">
        <f t="shared" si="14"/>
        <v>8.9020816326530987</v>
      </c>
      <c r="S59" s="79">
        <f t="shared" si="15"/>
        <v>0</v>
      </c>
      <c r="T59" s="83">
        <f t="shared" si="16"/>
        <v>0</v>
      </c>
      <c r="U59" s="6">
        <f t="shared" si="17"/>
        <v>8.9020816326530987</v>
      </c>
      <c r="V59" s="79">
        <f t="shared" si="18"/>
        <v>0</v>
      </c>
      <c r="W59" s="83">
        <f t="shared" si="19"/>
        <v>0</v>
      </c>
      <c r="X59" s="43">
        <f t="shared" si="20"/>
        <v>0</v>
      </c>
      <c r="Y59" s="43">
        <f t="shared" ref="Y59:Z59" si="94">C583</f>
        <v>0</v>
      </c>
      <c r="Z59" s="43">
        <f t="shared" si="94"/>
        <v>0</v>
      </c>
      <c r="AB59" s="87">
        <v>8256816326.5305996</v>
      </c>
      <c r="AC59" s="87">
        <v>-20.627144000000001</v>
      </c>
      <c r="AD59" s="87">
        <v>16.731536999999999</v>
      </c>
      <c r="AE59" s="87">
        <v>26.450312</v>
      </c>
      <c r="AF59" s="87">
        <v>-74.451317000000003</v>
      </c>
      <c r="AG59" s="87">
        <v>-9.3450670000000002</v>
      </c>
      <c r="AH59" s="8"/>
      <c r="AI59" s="6">
        <f t="shared" si="71"/>
        <v>8.9020816326530987</v>
      </c>
      <c r="AJ59" s="6">
        <f t="shared" si="72"/>
        <v>30.811605</v>
      </c>
      <c r="AK59" s="83">
        <f t="shared" si="22"/>
        <v>20.507265</v>
      </c>
      <c r="AL59" s="6">
        <f t="shared" si="23"/>
        <v>8.9020816326530987</v>
      </c>
      <c r="AM59" s="79">
        <f t="shared" si="24"/>
        <v>28.214006000000001</v>
      </c>
      <c r="AN59" s="83">
        <f t="shared" si="25"/>
        <v>17.932860999999999</v>
      </c>
      <c r="AO59" s="6">
        <f t="shared" si="26"/>
        <v>8.9020816326530987</v>
      </c>
      <c r="AP59" s="43">
        <f t="shared" si="27"/>
        <v>27.588833000000001</v>
      </c>
      <c r="AQ59" s="83">
        <f t="shared" si="28"/>
        <v>15.658149</v>
      </c>
      <c r="AR59" s="6">
        <f t="shared" si="29"/>
        <v>8.9020816326530987</v>
      </c>
      <c r="AS59" s="79">
        <f t="shared" si="30"/>
        <v>0</v>
      </c>
      <c r="AT59" s="83">
        <f t="shared" si="31"/>
        <v>0</v>
      </c>
      <c r="AU59" s="6">
        <f t="shared" si="32"/>
        <v>8.9020816326530987</v>
      </c>
      <c r="AV59" s="79">
        <f t="shared" si="33"/>
        <v>0</v>
      </c>
      <c r="AW59" s="83">
        <f t="shared" si="34"/>
        <v>0</v>
      </c>
      <c r="AX59" s="43">
        <f t="shared" si="35"/>
        <v>0</v>
      </c>
      <c r="AY59" s="43">
        <f t="shared" si="36"/>
        <v>0</v>
      </c>
      <c r="AZ59" s="43">
        <f t="shared" si="37"/>
        <v>0</v>
      </c>
    </row>
    <row r="60" spans="2:53" x14ac:dyDescent="0.25">
      <c r="B60" s="87">
        <v>8418132653.0612001</v>
      </c>
      <c r="C60" s="87">
        <v>-19.456016999999999</v>
      </c>
      <c r="D60" s="87">
        <v>18.419165</v>
      </c>
      <c r="E60" s="87">
        <v>26.778765</v>
      </c>
      <c r="F60" s="87">
        <v>-76.180465999999996</v>
      </c>
      <c r="G60" s="87">
        <v>-8.5200309999999995</v>
      </c>
      <c r="H60" s="8"/>
      <c r="I60" s="6">
        <f t="shared" si="68"/>
        <v>9.0633979591836997</v>
      </c>
      <c r="J60" s="6">
        <f t="shared" si="69"/>
        <v>22.447379999999999</v>
      </c>
      <c r="K60" s="83">
        <f t="shared" si="7"/>
        <v>13.748708000000001</v>
      </c>
      <c r="L60" s="6">
        <f t="shared" si="8"/>
        <v>9.0633979591836997</v>
      </c>
      <c r="M60" s="79">
        <f t="shared" si="9"/>
        <v>21.051045999999999</v>
      </c>
      <c r="N60" s="83">
        <f t="shared" si="10"/>
        <v>11.883686000000001</v>
      </c>
      <c r="O60" s="6">
        <f t="shared" si="11"/>
        <v>9.0633979591836997</v>
      </c>
      <c r="P60" s="79">
        <f t="shared" si="12"/>
        <v>29.588238</v>
      </c>
      <c r="Q60" s="83">
        <f t="shared" si="13"/>
        <v>17.764181000000001</v>
      </c>
      <c r="R60" s="6">
        <f t="shared" si="14"/>
        <v>9.0633979591836997</v>
      </c>
      <c r="S60" s="79">
        <f t="shared" si="15"/>
        <v>0</v>
      </c>
      <c r="T60" s="83">
        <f t="shared" si="16"/>
        <v>0</v>
      </c>
      <c r="U60" s="6">
        <f t="shared" si="17"/>
        <v>9.0633979591836997</v>
      </c>
      <c r="V60" s="79">
        <f t="shared" si="18"/>
        <v>0</v>
      </c>
      <c r="W60" s="83">
        <f t="shared" si="19"/>
        <v>0</v>
      </c>
      <c r="X60" s="43">
        <f t="shared" si="20"/>
        <v>0</v>
      </c>
      <c r="Y60" s="43">
        <f t="shared" ref="Y60:Z60" si="95">C584</f>
        <v>0</v>
      </c>
      <c r="Z60" s="43">
        <f t="shared" si="95"/>
        <v>0</v>
      </c>
      <c r="AB60" s="87">
        <v>8418132653.0612001</v>
      </c>
      <c r="AC60" s="87">
        <v>-21.118563000000002</v>
      </c>
      <c r="AD60" s="87">
        <v>18.838145999999998</v>
      </c>
      <c r="AE60" s="87">
        <v>28.728936999999998</v>
      </c>
      <c r="AF60" s="87">
        <v>-83.351791000000006</v>
      </c>
      <c r="AG60" s="87">
        <v>-10.172751</v>
      </c>
      <c r="AH60" s="8"/>
      <c r="AI60" s="6">
        <f t="shared" si="71"/>
        <v>9.0633979591836997</v>
      </c>
      <c r="AJ60" s="6">
        <f t="shared" si="72"/>
        <v>29.476727</v>
      </c>
      <c r="AK60" s="83">
        <f t="shared" si="22"/>
        <v>19.112169000000002</v>
      </c>
      <c r="AL60" s="6">
        <f t="shared" si="23"/>
        <v>9.0633979591836997</v>
      </c>
      <c r="AM60" s="79">
        <f t="shared" si="24"/>
        <v>27.021087999999999</v>
      </c>
      <c r="AN60" s="83">
        <f t="shared" si="25"/>
        <v>15.930866999999999</v>
      </c>
      <c r="AO60" s="6">
        <f t="shared" si="26"/>
        <v>9.0633979591836997</v>
      </c>
      <c r="AP60" s="43">
        <f t="shared" si="27"/>
        <v>25.797554000000002</v>
      </c>
      <c r="AQ60" s="83">
        <f t="shared" si="28"/>
        <v>15.157355000000001</v>
      </c>
      <c r="AR60" s="6">
        <f t="shared" si="29"/>
        <v>9.0633979591836997</v>
      </c>
      <c r="AS60" s="79">
        <f t="shared" si="30"/>
        <v>0</v>
      </c>
      <c r="AT60" s="83">
        <f t="shared" si="31"/>
        <v>0</v>
      </c>
      <c r="AU60" s="6">
        <f t="shared" si="32"/>
        <v>9.0633979591836997</v>
      </c>
      <c r="AV60" s="79">
        <f t="shared" si="33"/>
        <v>0</v>
      </c>
      <c r="AW60" s="83">
        <f t="shared" si="34"/>
        <v>0</v>
      </c>
      <c r="AX60" s="43">
        <f t="shared" si="35"/>
        <v>0</v>
      </c>
      <c r="AY60" s="43">
        <f t="shared" si="36"/>
        <v>0</v>
      </c>
      <c r="AZ60" s="43">
        <f t="shared" si="37"/>
        <v>0</v>
      </c>
    </row>
    <row r="61" spans="2:53" x14ac:dyDescent="0.25">
      <c r="B61" s="87">
        <v>8579448979.5917997</v>
      </c>
      <c r="C61" s="87">
        <v>-19.875022999999999</v>
      </c>
      <c r="D61" s="87">
        <v>17.291912</v>
      </c>
      <c r="E61" s="87">
        <v>25.852530999999999</v>
      </c>
      <c r="F61" s="87">
        <v>-74.845153999999994</v>
      </c>
      <c r="G61" s="87">
        <v>-8.8697338000000006</v>
      </c>
      <c r="H61" s="8"/>
      <c r="I61" s="6">
        <f t="shared" si="68"/>
        <v>9.2247142857143007</v>
      </c>
      <c r="J61" s="6">
        <f t="shared" si="69"/>
        <v>22.323179</v>
      </c>
      <c r="K61" s="83">
        <f t="shared" si="7"/>
        <v>13.560889</v>
      </c>
      <c r="L61" s="6">
        <f t="shared" si="8"/>
        <v>9.2247142857143007</v>
      </c>
      <c r="M61" s="79">
        <f t="shared" si="9"/>
        <v>21.677503999999999</v>
      </c>
      <c r="N61" s="83">
        <f t="shared" si="10"/>
        <v>12.586779</v>
      </c>
      <c r="O61" s="6">
        <f t="shared" si="11"/>
        <v>9.2247142857143007</v>
      </c>
      <c r="P61" s="79">
        <f t="shared" si="12"/>
        <v>30.001985999999999</v>
      </c>
      <c r="Q61" s="83">
        <f t="shared" si="13"/>
        <v>24.178003</v>
      </c>
      <c r="R61" s="6">
        <f t="shared" si="14"/>
        <v>9.2247142857143007</v>
      </c>
      <c r="S61" s="79">
        <f t="shared" si="15"/>
        <v>0</v>
      </c>
      <c r="T61" s="83">
        <f t="shared" si="16"/>
        <v>0</v>
      </c>
      <c r="U61" s="6">
        <f t="shared" si="17"/>
        <v>9.2247142857143007</v>
      </c>
      <c r="V61" s="79">
        <f t="shared" si="18"/>
        <v>0</v>
      </c>
      <c r="W61" s="83">
        <f t="shared" si="19"/>
        <v>0</v>
      </c>
      <c r="X61" s="43">
        <f t="shared" si="20"/>
        <v>0</v>
      </c>
      <c r="Y61" s="43">
        <f t="shared" ref="Y61:Z61" si="96">C585</f>
        <v>0</v>
      </c>
      <c r="Z61" s="43">
        <f t="shared" si="96"/>
        <v>0</v>
      </c>
      <c r="AB61" s="87">
        <v>8579448979.5917997</v>
      </c>
      <c r="AC61" s="87">
        <v>-21.161366999999998</v>
      </c>
      <c r="AD61" s="87">
        <v>19.840536</v>
      </c>
      <c r="AE61" s="87">
        <v>29.904049000000001</v>
      </c>
      <c r="AF61" s="87">
        <v>-83.946999000000005</v>
      </c>
      <c r="AG61" s="87">
        <v>-10.154553</v>
      </c>
      <c r="AH61" s="8"/>
      <c r="AI61" s="6">
        <f t="shared" si="71"/>
        <v>9.2247142857143007</v>
      </c>
      <c r="AJ61" s="6">
        <f t="shared" si="72"/>
        <v>26.741226000000001</v>
      </c>
      <c r="AK61" s="83">
        <f t="shared" si="22"/>
        <v>16.256322999999998</v>
      </c>
      <c r="AL61" s="6">
        <f t="shared" si="23"/>
        <v>9.2247142857143007</v>
      </c>
      <c r="AM61" s="79">
        <f t="shared" si="24"/>
        <v>25.428135000000001</v>
      </c>
      <c r="AN61" s="83">
        <f t="shared" si="25"/>
        <v>12.865945</v>
      </c>
      <c r="AO61" s="6">
        <f t="shared" si="26"/>
        <v>9.2247142857143007</v>
      </c>
      <c r="AP61" s="43">
        <f t="shared" si="27"/>
        <v>25.528746000000002</v>
      </c>
      <c r="AQ61" s="83">
        <f t="shared" si="28"/>
        <v>13.452273999999999</v>
      </c>
      <c r="AR61" s="6">
        <f t="shared" si="29"/>
        <v>9.2247142857143007</v>
      </c>
      <c r="AS61" s="79">
        <f t="shared" si="30"/>
        <v>0</v>
      </c>
      <c r="AT61" s="83">
        <f t="shared" si="31"/>
        <v>0</v>
      </c>
      <c r="AU61" s="6">
        <f t="shared" si="32"/>
        <v>9.2247142857143007</v>
      </c>
      <c r="AV61" s="79">
        <f t="shared" si="33"/>
        <v>0</v>
      </c>
      <c r="AW61" s="83">
        <f t="shared" si="34"/>
        <v>0</v>
      </c>
      <c r="AX61" s="43">
        <f t="shared" si="35"/>
        <v>0</v>
      </c>
      <c r="AY61" s="43">
        <f t="shared" si="36"/>
        <v>0</v>
      </c>
      <c r="AZ61" s="43">
        <f t="shared" si="37"/>
        <v>0</v>
      </c>
    </row>
    <row r="62" spans="2:53" x14ac:dyDescent="0.25">
      <c r="B62" s="87">
        <v>8740765306.1224003</v>
      </c>
      <c r="C62" s="87">
        <v>-19.348143</v>
      </c>
      <c r="D62" s="87">
        <v>15.659694999999999</v>
      </c>
      <c r="E62" s="87">
        <v>24.351654</v>
      </c>
      <c r="F62" s="87">
        <v>-68.763396999999998</v>
      </c>
      <c r="G62" s="87">
        <v>-8.2920970999999994</v>
      </c>
      <c r="H62" s="8"/>
      <c r="I62" s="6">
        <f t="shared" si="68"/>
        <v>9.3860306122449</v>
      </c>
      <c r="J62" s="6">
        <f t="shared" si="69"/>
        <v>22.287579000000001</v>
      </c>
      <c r="K62" s="83">
        <f t="shared" si="7"/>
        <v>13.438143</v>
      </c>
      <c r="L62" s="6">
        <f t="shared" si="8"/>
        <v>9.3860306122449</v>
      </c>
      <c r="M62" s="79">
        <f t="shared" si="9"/>
        <v>22.661221999999999</v>
      </c>
      <c r="N62" s="83">
        <f t="shared" si="10"/>
        <v>13.285454</v>
      </c>
      <c r="O62" s="6">
        <f t="shared" si="11"/>
        <v>9.3860306122449</v>
      </c>
      <c r="P62" s="79">
        <f t="shared" si="12"/>
        <v>30.130388</v>
      </c>
      <c r="Q62" s="83">
        <f t="shared" si="13"/>
        <v>18.784383999999999</v>
      </c>
      <c r="R62" s="6">
        <f t="shared" si="14"/>
        <v>9.3860306122449</v>
      </c>
      <c r="S62" s="79">
        <f t="shared" si="15"/>
        <v>0</v>
      </c>
      <c r="T62" s="83">
        <f t="shared" si="16"/>
        <v>0</v>
      </c>
      <c r="U62" s="6">
        <f t="shared" si="17"/>
        <v>9.3860306122449</v>
      </c>
      <c r="V62" s="79">
        <f t="shared" si="18"/>
        <v>0</v>
      </c>
      <c r="W62" s="83">
        <f t="shared" si="19"/>
        <v>0</v>
      </c>
      <c r="X62" s="43">
        <f t="shared" si="20"/>
        <v>0</v>
      </c>
      <c r="Y62" s="43">
        <f t="shared" ref="Y62:Z62" si="97">C586</f>
        <v>0</v>
      </c>
      <c r="Z62" s="43">
        <f t="shared" si="97"/>
        <v>0</v>
      </c>
      <c r="AB62" s="87">
        <v>8740765306.1224003</v>
      </c>
      <c r="AC62" s="87">
        <v>-20.951004000000001</v>
      </c>
      <c r="AD62" s="87">
        <v>20.455950000000001</v>
      </c>
      <c r="AE62" s="87">
        <v>30.661560000000001</v>
      </c>
      <c r="AF62" s="87">
        <v>-81.437224999999998</v>
      </c>
      <c r="AG62" s="87">
        <v>-9.8632355</v>
      </c>
      <c r="AH62" s="8"/>
      <c r="AI62" s="6">
        <f t="shared" si="71"/>
        <v>9.3860306122449</v>
      </c>
      <c r="AJ62" s="6">
        <f t="shared" si="72"/>
        <v>24.164411999999999</v>
      </c>
      <c r="AK62" s="83">
        <f t="shared" si="22"/>
        <v>13.531781000000001</v>
      </c>
      <c r="AL62" s="6">
        <f t="shared" si="23"/>
        <v>9.3860306122449</v>
      </c>
      <c r="AM62" s="79">
        <f t="shared" si="24"/>
        <v>24.754985999999999</v>
      </c>
      <c r="AN62" s="83">
        <f t="shared" si="25"/>
        <v>12.567697000000001</v>
      </c>
      <c r="AO62" s="6">
        <f t="shared" si="26"/>
        <v>9.3860306122449</v>
      </c>
      <c r="AP62" s="43">
        <f t="shared" si="27"/>
        <v>26.079982999999999</v>
      </c>
      <c r="AQ62" s="83">
        <f t="shared" si="28"/>
        <v>14.434168</v>
      </c>
      <c r="AR62" s="6">
        <f t="shared" si="29"/>
        <v>9.3860306122449</v>
      </c>
      <c r="AS62" s="79">
        <f t="shared" si="30"/>
        <v>0</v>
      </c>
      <c r="AT62" s="83">
        <f t="shared" si="31"/>
        <v>0</v>
      </c>
      <c r="AU62" s="6">
        <f t="shared" si="32"/>
        <v>9.3860306122449</v>
      </c>
      <c r="AV62" s="79">
        <f t="shared" si="33"/>
        <v>0</v>
      </c>
      <c r="AW62" s="83">
        <f t="shared" si="34"/>
        <v>0</v>
      </c>
      <c r="AX62" s="43">
        <f t="shared" si="35"/>
        <v>0</v>
      </c>
      <c r="AY62" s="43">
        <f t="shared" si="36"/>
        <v>0</v>
      </c>
      <c r="AZ62" s="43">
        <f t="shared" si="37"/>
        <v>0</v>
      </c>
    </row>
    <row r="63" spans="2:53" x14ac:dyDescent="0.25">
      <c r="B63" s="87">
        <v>8902081632.6530991</v>
      </c>
      <c r="C63" s="87">
        <v>-19.699068</v>
      </c>
      <c r="D63" s="87">
        <v>14.507388000000001</v>
      </c>
      <c r="E63" s="87">
        <v>23.218912</v>
      </c>
      <c r="F63" s="87">
        <v>-67.116318000000007</v>
      </c>
      <c r="G63" s="87">
        <v>-8.9140434000000006</v>
      </c>
      <c r="H63" s="8"/>
      <c r="I63" s="6">
        <f t="shared" si="68"/>
        <v>9.5473469387754992</v>
      </c>
      <c r="J63" s="6">
        <f t="shared" si="69"/>
        <v>22.169177999999999</v>
      </c>
      <c r="K63" s="83">
        <f t="shared" si="7"/>
        <v>13.191559</v>
      </c>
      <c r="L63" s="6">
        <f t="shared" si="8"/>
        <v>9.5473469387754992</v>
      </c>
      <c r="M63" s="79">
        <f t="shared" si="9"/>
        <v>23.693083000000001</v>
      </c>
      <c r="N63" s="83">
        <f t="shared" si="10"/>
        <v>14.007512999999999</v>
      </c>
      <c r="O63" s="6">
        <f t="shared" si="11"/>
        <v>9.5473469387754992</v>
      </c>
      <c r="P63" s="79">
        <f t="shared" si="12"/>
        <v>28.613159</v>
      </c>
      <c r="Q63" s="83">
        <f t="shared" si="13"/>
        <v>17.712911999999999</v>
      </c>
      <c r="R63" s="6">
        <f t="shared" si="14"/>
        <v>9.5473469387754992</v>
      </c>
      <c r="S63" s="79">
        <f t="shared" si="15"/>
        <v>0</v>
      </c>
      <c r="T63" s="83">
        <f t="shared" si="16"/>
        <v>0</v>
      </c>
      <c r="U63" s="6">
        <f t="shared" si="17"/>
        <v>9.5473469387754992</v>
      </c>
      <c r="V63" s="79">
        <f t="shared" si="18"/>
        <v>0</v>
      </c>
      <c r="W63" s="83">
        <f t="shared" si="19"/>
        <v>0</v>
      </c>
      <c r="X63" s="43">
        <f t="shared" si="20"/>
        <v>0</v>
      </c>
      <c r="Y63" s="43">
        <f t="shared" ref="Y63:Z63" si="98">C587</f>
        <v>0</v>
      </c>
      <c r="Z63" s="43">
        <f t="shared" si="98"/>
        <v>0</v>
      </c>
      <c r="AB63" s="87">
        <v>8902081632.6530991</v>
      </c>
      <c r="AC63" s="87">
        <v>-21.414362000000001</v>
      </c>
      <c r="AD63" s="87">
        <v>20.507265</v>
      </c>
      <c r="AE63" s="87">
        <v>30.811605</v>
      </c>
      <c r="AF63" s="87">
        <v>-87.931670999999994</v>
      </c>
      <c r="AG63" s="87">
        <v>-10.599042000000001</v>
      </c>
      <c r="AH63" s="8"/>
      <c r="AI63" s="6">
        <f t="shared" si="71"/>
        <v>9.5473469387754992</v>
      </c>
      <c r="AJ63" s="6">
        <f t="shared" si="72"/>
        <v>23.468081999999999</v>
      </c>
      <c r="AK63" s="83">
        <f t="shared" si="22"/>
        <v>12.658937</v>
      </c>
      <c r="AL63" s="6">
        <f t="shared" si="23"/>
        <v>9.5473469387754992</v>
      </c>
      <c r="AM63" s="79">
        <f t="shared" si="24"/>
        <v>24.394311999999999</v>
      </c>
      <c r="AN63" s="83">
        <f t="shared" si="25"/>
        <v>13.613365999999999</v>
      </c>
      <c r="AO63" s="6">
        <f t="shared" si="26"/>
        <v>9.5473469387754992</v>
      </c>
      <c r="AP63" s="43">
        <f t="shared" si="27"/>
        <v>26.649208000000002</v>
      </c>
      <c r="AQ63" s="83">
        <f t="shared" si="28"/>
        <v>16.263173999999999</v>
      </c>
      <c r="AR63" s="6">
        <f t="shared" si="29"/>
        <v>9.5473469387754992</v>
      </c>
      <c r="AS63" s="79">
        <f t="shared" si="30"/>
        <v>0</v>
      </c>
      <c r="AT63" s="83">
        <f t="shared" si="31"/>
        <v>0</v>
      </c>
      <c r="AU63" s="6">
        <f t="shared" si="32"/>
        <v>9.5473469387754992</v>
      </c>
      <c r="AV63" s="79">
        <f t="shared" si="33"/>
        <v>0</v>
      </c>
      <c r="AW63" s="83">
        <f t="shared" si="34"/>
        <v>0</v>
      </c>
      <c r="AX63" s="43">
        <f t="shared" si="35"/>
        <v>0</v>
      </c>
      <c r="AY63" s="43">
        <f t="shared" si="36"/>
        <v>0</v>
      </c>
      <c r="AZ63" s="43">
        <f t="shared" si="37"/>
        <v>0</v>
      </c>
    </row>
    <row r="64" spans="2:53" x14ac:dyDescent="0.25">
      <c r="B64" s="87">
        <v>9063397959.1837006</v>
      </c>
      <c r="C64" s="87">
        <v>-19.672857</v>
      </c>
      <c r="D64" s="87">
        <v>13.748708000000001</v>
      </c>
      <c r="E64" s="87">
        <v>22.447379999999999</v>
      </c>
      <c r="F64" s="87">
        <v>-67.324814000000003</v>
      </c>
      <c r="G64" s="87">
        <v>-8.9284277000000003</v>
      </c>
      <c r="H64" s="8"/>
      <c r="I64" s="6">
        <f t="shared" si="68"/>
        <v>9.7086632653061002</v>
      </c>
      <c r="J64" s="6">
        <f t="shared" si="69"/>
        <v>21.719601000000001</v>
      </c>
      <c r="K64" s="83">
        <f t="shared" si="7"/>
        <v>12.746530999999999</v>
      </c>
      <c r="L64" s="6">
        <f t="shared" si="8"/>
        <v>9.7086632653061002</v>
      </c>
      <c r="M64" s="79">
        <f t="shared" si="9"/>
        <v>24.499393000000001</v>
      </c>
      <c r="N64" s="83">
        <f t="shared" si="10"/>
        <v>15.926772</v>
      </c>
      <c r="O64" s="6">
        <f t="shared" si="11"/>
        <v>9.7086632653061002</v>
      </c>
      <c r="P64" s="79">
        <f t="shared" si="12"/>
        <v>27.862991000000001</v>
      </c>
      <c r="Q64" s="83">
        <f t="shared" si="13"/>
        <v>19.165462000000002</v>
      </c>
      <c r="R64" s="6">
        <f t="shared" si="14"/>
        <v>9.7086632653061002</v>
      </c>
      <c r="S64" s="79">
        <f t="shared" si="15"/>
        <v>0</v>
      </c>
      <c r="T64" s="83">
        <f t="shared" si="16"/>
        <v>0</v>
      </c>
      <c r="U64" s="6">
        <f t="shared" si="17"/>
        <v>9.7086632653061002</v>
      </c>
      <c r="V64" s="79">
        <f t="shared" si="18"/>
        <v>0</v>
      </c>
      <c r="W64" s="83">
        <f t="shared" si="19"/>
        <v>0</v>
      </c>
      <c r="X64" s="43">
        <f t="shared" si="20"/>
        <v>0</v>
      </c>
      <c r="Y64" s="43">
        <f t="shared" ref="Y64:Z64" si="99">C588</f>
        <v>0</v>
      </c>
      <c r="Z64" s="43">
        <f t="shared" si="99"/>
        <v>0</v>
      </c>
      <c r="AB64" s="87">
        <v>9063397959.1837006</v>
      </c>
      <c r="AC64" s="87">
        <v>-21.218876000000002</v>
      </c>
      <c r="AD64" s="87">
        <v>19.112169000000002</v>
      </c>
      <c r="AE64" s="87">
        <v>29.476727</v>
      </c>
      <c r="AF64" s="87">
        <v>-84.427422000000007</v>
      </c>
      <c r="AG64" s="87">
        <v>-10.45074</v>
      </c>
      <c r="AH64" s="8"/>
      <c r="AI64" s="6">
        <f t="shared" si="71"/>
        <v>9.7086632653061002</v>
      </c>
      <c r="AJ64" s="6">
        <f t="shared" si="72"/>
        <v>23.183924000000001</v>
      </c>
      <c r="AK64" s="83">
        <f t="shared" si="22"/>
        <v>12.359299999999999</v>
      </c>
      <c r="AL64" s="6">
        <f t="shared" si="23"/>
        <v>9.7086632653061002</v>
      </c>
      <c r="AM64" s="79">
        <f t="shared" si="24"/>
        <v>24.222103000000001</v>
      </c>
      <c r="AN64" s="83">
        <f t="shared" si="25"/>
        <v>14.559727000000001</v>
      </c>
      <c r="AO64" s="6">
        <f t="shared" si="26"/>
        <v>9.7086632653061002</v>
      </c>
      <c r="AP64" s="43">
        <f t="shared" si="27"/>
        <v>26.555153000000001</v>
      </c>
      <c r="AQ64" s="83">
        <f t="shared" si="28"/>
        <v>14.752943</v>
      </c>
      <c r="AR64" s="6">
        <f t="shared" si="29"/>
        <v>9.7086632653061002</v>
      </c>
      <c r="AS64" s="79">
        <f t="shared" si="30"/>
        <v>0</v>
      </c>
      <c r="AT64" s="83">
        <f t="shared" si="31"/>
        <v>0</v>
      </c>
      <c r="AU64" s="6">
        <f t="shared" si="32"/>
        <v>9.7086632653061002</v>
      </c>
      <c r="AV64" s="79">
        <f t="shared" si="33"/>
        <v>0</v>
      </c>
      <c r="AW64" s="83">
        <f t="shared" si="34"/>
        <v>0</v>
      </c>
      <c r="AX64" s="43">
        <f t="shared" si="35"/>
        <v>0</v>
      </c>
      <c r="AY64" s="43">
        <f t="shared" si="36"/>
        <v>0</v>
      </c>
      <c r="AZ64" s="43">
        <f t="shared" si="37"/>
        <v>0</v>
      </c>
    </row>
    <row r="65" spans="2:52" x14ac:dyDescent="0.25">
      <c r="B65" s="87">
        <v>9224714285.7143002</v>
      </c>
      <c r="C65" s="87">
        <v>-18.907018999999998</v>
      </c>
      <c r="D65" s="87">
        <v>13.560889</v>
      </c>
      <c r="E65" s="87">
        <v>22.323179</v>
      </c>
      <c r="F65" s="87">
        <v>-62.887951000000001</v>
      </c>
      <c r="G65" s="87">
        <v>-8.2535457999999995</v>
      </c>
      <c r="H65" s="8"/>
      <c r="I65" s="6">
        <f t="shared" si="68"/>
        <v>9.8699795918367013</v>
      </c>
      <c r="J65" s="6">
        <f t="shared" si="69"/>
        <v>21.023073</v>
      </c>
      <c r="K65" s="83">
        <f t="shared" si="7"/>
        <v>12.207722</v>
      </c>
      <c r="L65" s="6">
        <f t="shared" si="8"/>
        <v>9.8699795918367013</v>
      </c>
      <c r="M65" s="79">
        <f t="shared" si="9"/>
        <v>24.44903</v>
      </c>
      <c r="N65" s="83">
        <f t="shared" si="10"/>
        <v>16.750886999999999</v>
      </c>
      <c r="O65" s="6">
        <f t="shared" si="11"/>
        <v>9.8699795918367013</v>
      </c>
      <c r="P65" s="79">
        <f t="shared" si="12"/>
        <v>26.261842999999999</v>
      </c>
      <c r="Q65" s="83">
        <f t="shared" si="13"/>
        <v>16.646227</v>
      </c>
      <c r="R65" s="6">
        <f t="shared" si="14"/>
        <v>9.8699795918367013</v>
      </c>
      <c r="S65" s="79">
        <f t="shared" si="15"/>
        <v>0</v>
      </c>
      <c r="T65" s="83">
        <f t="shared" si="16"/>
        <v>0</v>
      </c>
      <c r="U65" s="6">
        <f t="shared" si="17"/>
        <v>9.8699795918367013</v>
      </c>
      <c r="V65" s="79">
        <f t="shared" si="18"/>
        <v>0</v>
      </c>
      <c r="W65" s="83">
        <f t="shared" si="19"/>
        <v>0</v>
      </c>
      <c r="X65" s="43">
        <f t="shared" si="20"/>
        <v>0</v>
      </c>
      <c r="Y65" s="43">
        <f t="shared" ref="Y65:Z65" si="100">C589</f>
        <v>0</v>
      </c>
      <c r="Z65" s="43">
        <f t="shared" si="100"/>
        <v>0</v>
      </c>
      <c r="AB65" s="87">
        <v>9224714285.7143002</v>
      </c>
      <c r="AC65" s="87">
        <v>-20.719315000000002</v>
      </c>
      <c r="AD65" s="87">
        <v>16.256322999999998</v>
      </c>
      <c r="AE65" s="87">
        <v>26.741226000000001</v>
      </c>
      <c r="AF65" s="87">
        <v>-72.371582000000004</v>
      </c>
      <c r="AG65" s="87">
        <v>-10.043888000000001</v>
      </c>
      <c r="AH65" s="8"/>
      <c r="AI65" s="6">
        <f t="shared" si="71"/>
        <v>9.8699795918367013</v>
      </c>
      <c r="AJ65" s="6">
        <f t="shared" si="72"/>
        <v>23.095566000000002</v>
      </c>
      <c r="AK65" s="83">
        <f t="shared" si="22"/>
        <v>12.387188999999999</v>
      </c>
      <c r="AL65" s="6">
        <f t="shared" si="23"/>
        <v>9.8699795918367013</v>
      </c>
      <c r="AM65" s="79">
        <f t="shared" si="24"/>
        <v>23.889064999999999</v>
      </c>
      <c r="AN65" s="83">
        <f t="shared" si="25"/>
        <v>13.550462</v>
      </c>
      <c r="AO65" s="6">
        <f t="shared" si="26"/>
        <v>9.8699795918367013</v>
      </c>
      <c r="AP65" s="43">
        <f t="shared" si="27"/>
        <v>25.057694999999999</v>
      </c>
      <c r="AQ65" s="83">
        <f t="shared" si="28"/>
        <v>14.352777</v>
      </c>
      <c r="AR65" s="6">
        <f t="shared" si="29"/>
        <v>9.8699795918367013</v>
      </c>
      <c r="AS65" s="79">
        <f t="shared" si="30"/>
        <v>0</v>
      </c>
      <c r="AT65" s="83">
        <f t="shared" si="31"/>
        <v>0</v>
      </c>
      <c r="AU65" s="6">
        <f t="shared" si="32"/>
        <v>9.8699795918367013</v>
      </c>
      <c r="AV65" s="79">
        <f t="shared" si="33"/>
        <v>0</v>
      </c>
      <c r="AW65" s="83">
        <f t="shared" si="34"/>
        <v>0</v>
      </c>
      <c r="AX65" s="43">
        <f t="shared" si="35"/>
        <v>0</v>
      </c>
      <c r="AY65" s="43">
        <f t="shared" si="36"/>
        <v>0</v>
      </c>
      <c r="AZ65" s="43">
        <f t="shared" si="37"/>
        <v>0</v>
      </c>
    </row>
    <row r="66" spans="2:52" x14ac:dyDescent="0.25">
      <c r="B66" s="87">
        <v>9386030612.2448997</v>
      </c>
      <c r="C66" s="87">
        <v>-19.789180999999999</v>
      </c>
      <c r="D66" s="87">
        <v>13.438143</v>
      </c>
      <c r="E66" s="87">
        <v>22.287579000000001</v>
      </c>
      <c r="F66" s="87">
        <v>-66.259749999999997</v>
      </c>
      <c r="G66" s="87">
        <v>-9.1048956000000008</v>
      </c>
      <c r="H66" s="8"/>
      <c r="I66" s="6">
        <f t="shared" si="68"/>
        <v>10.031295918367</v>
      </c>
      <c r="J66" s="6">
        <f t="shared" si="69"/>
        <v>21.348053</v>
      </c>
      <c r="K66" s="83">
        <f t="shared" si="7"/>
        <v>12.592810999999999</v>
      </c>
      <c r="L66" s="6">
        <f t="shared" si="8"/>
        <v>10.031295918367</v>
      </c>
      <c r="M66" s="79">
        <f t="shared" si="9"/>
        <v>23.964859000000001</v>
      </c>
      <c r="N66" s="83">
        <f t="shared" si="10"/>
        <v>16.194351000000001</v>
      </c>
      <c r="O66" s="6">
        <f t="shared" si="11"/>
        <v>10.031295918367</v>
      </c>
      <c r="P66" s="79">
        <f t="shared" si="12"/>
        <v>24.281136</v>
      </c>
      <c r="Q66" s="83">
        <f t="shared" si="13"/>
        <v>13.481057</v>
      </c>
      <c r="R66" s="6">
        <f t="shared" si="14"/>
        <v>10.031295918367</v>
      </c>
      <c r="S66" s="79">
        <f t="shared" si="15"/>
        <v>0</v>
      </c>
      <c r="T66" s="83">
        <f t="shared" si="16"/>
        <v>0</v>
      </c>
      <c r="U66" s="6">
        <f t="shared" si="17"/>
        <v>10.031295918367</v>
      </c>
      <c r="V66" s="79">
        <f t="shared" si="18"/>
        <v>0</v>
      </c>
      <c r="W66" s="83">
        <f t="shared" si="19"/>
        <v>0</v>
      </c>
      <c r="X66" s="43">
        <f t="shared" si="20"/>
        <v>0</v>
      </c>
      <c r="Y66" s="43">
        <f t="shared" ref="Y66:Z66" si="101">C590</f>
        <v>0</v>
      </c>
      <c r="Z66" s="43">
        <f t="shared" si="101"/>
        <v>0</v>
      </c>
      <c r="AB66" s="87">
        <v>9386030612.2448997</v>
      </c>
      <c r="AC66" s="87">
        <v>-21.654802</v>
      </c>
      <c r="AD66" s="87">
        <v>13.531781000000001</v>
      </c>
      <c r="AE66" s="87">
        <v>24.164411999999999</v>
      </c>
      <c r="AF66" s="87">
        <v>-71.517914000000005</v>
      </c>
      <c r="AG66" s="87">
        <v>-10.960082</v>
      </c>
      <c r="AH66" s="8"/>
      <c r="AI66" s="6">
        <f t="shared" si="71"/>
        <v>10.031295918367</v>
      </c>
      <c r="AJ66" s="6">
        <f t="shared" si="72"/>
        <v>24.000957</v>
      </c>
      <c r="AK66" s="83">
        <f t="shared" si="22"/>
        <v>13.368072</v>
      </c>
      <c r="AL66" s="6">
        <f t="shared" si="23"/>
        <v>10.031295918367</v>
      </c>
      <c r="AM66" s="79">
        <f t="shared" si="24"/>
        <v>23.866652999999999</v>
      </c>
      <c r="AN66" s="83">
        <f t="shared" si="25"/>
        <v>11.592919999999999</v>
      </c>
      <c r="AO66" s="6">
        <f t="shared" si="26"/>
        <v>10.031295918367</v>
      </c>
      <c r="AP66" s="43">
        <f t="shared" si="27"/>
        <v>23.445166</v>
      </c>
      <c r="AQ66" s="83">
        <f t="shared" si="28"/>
        <v>12.339793999999999</v>
      </c>
      <c r="AR66" s="6">
        <f t="shared" si="29"/>
        <v>10.031295918367</v>
      </c>
      <c r="AS66" s="79">
        <f t="shared" si="30"/>
        <v>0</v>
      </c>
      <c r="AT66" s="83">
        <f t="shared" si="31"/>
        <v>0</v>
      </c>
      <c r="AU66" s="6">
        <f t="shared" si="32"/>
        <v>10.031295918367</v>
      </c>
      <c r="AV66" s="79">
        <f t="shared" si="33"/>
        <v>0</v>
      </c>
      <c r="AW66" s="83">
        <f t="shared" si="34"/>
        <v>0</v>
      </c>
      <c r="AX66" s="43">
        <f t="shared" si="35"/>
        <v>0</v>
      </c>
      <c r="AY66" s="43">
        <f t="shared" si="36"/>
        <v>0</v>
      </c>
      <c r="AZ66" s="43">
        <f t="shared" si="37"/>
        <v>0</v>
      </c>
    </row>
    <row r="67" spans="2:52" x14ac:dyDescent="0.25">
      <c r="B67" s="87">
        <v>9547346938.7754993</v>
      </c>
      <c r="C67" s="87">
        <v>-19.938016999999999</v>
      </c>
      <c r="D67" s="87">
        <v>13.191559</v>
      </c>
      <c r="E67" s="87">
        <v>22.169177999999999</v>
      </c>
      <c r="F67" s="87">
        <v>-67.383812000000006</v>
      </c>
      <c r="G67" s="87">
        <v>-9.1898613000000005</v>
      </c>
      <c r="H67" s="8"/>
      <c r="I67" s="6">
        <f t="shared" si="68"/>
        <v>10.192612244898001</v>
      </c>
      <c r="J67" s="6">
        <f t="shared" si="69"/>
        <v>22.684633000000002</v>
      </c>
      <c r="K67" s="83">
        <f t="shared" si="7"/>
        <v>14.032349999999999</v>
      </c>
      <c r="L67" s="6">
        <f t="shared" si="8"/>
        <v>10.192612244898001</v>
      </c>
      <c r="M67" s="79">
        <f t="shared" si="9"/>
        <v>23.379937999999999</v>
      </c>
      <c r="N67" s="83">
        <f t="shared" si="10"/>
        <v>13.694527000000001</v>
      </c>
      <c r="O67" s="6">
        <f t="shared" si="11"/>
        <v>10.192612244898001</v>
      </c>
      <c r="P67" s="79">
        <f t="shared" si="12"/>
        <v>22.687963</v>
      </c>
      <c r="Q67" s="83">
        <f t="shared" si="13"/>
        <v>13.623805000000001</v>
      </c>
      <c r="R67" s="6">
        <f t="shared" si="14"/>
        <v>10.192612244898001</v>
      </c>
      <c r="S67" s="79">
        <f t="shared" si="15"/>
        <v>0</v>
      </c>
      <c r="T67" s="83">
        <f t="shared" si="16"/>
        <v>0</v>
      </c>
      <c r="U67" s="6">
        <f t="shared" si="17"/>
        <v>10.192612244898001</v>
      </c>
      <c r="V67" s="79">
        <f t="shared" si="18"/>
        <v>0</v>
      </c>
      <c r="W67" s="83">
        <f t="shared" si="19"/>
        <v>0</v>
      </c>
      <c r="X67" s="43">
        <f t="shared" si="20"/>
        <v>0</v>
      </c>
      <c r="Y67" s="43">
        <f t="shared" ref="Y67:Z67" si="102">C591</f>
        <v>0</v>
      </c>
      <c r="Z67" s="43">
        <f t="shared" si="102"/>
        <v>0</v>
      </c>
      <c r="AB67" s="87">
        <v>9547346938.7754993</v>
      </c>
      <c r="AC67" s="87">
        <v>-21.644812000000002</v>
      </c>
      <c r="AD67" s="87">
        <v>12.658937</v>
      </c>
      <c r="AE67" s="87">
        <v>23.468081999999999</v>
      </c>
      <c r="AF67" s="87">
        <v>-69.357971000000006</v>
      </c>
      <c r="AG67" s="87">
        <v>-10.893921000000001</v>
      </c>
      <c r="AH67" s="8"/>
      <c r="AI67" s="6">
        <f t="shared" si="71"/>
        <v>10.192612244898001</v>
      </c>
      <c r="AJ67" s="6">
        <f t="shared" si="72"/>
        <v>25.429316</v>
      </c>
      <c r="AK67" s="83">
        <f t="shared" si="22"/>
        <v>14.916022</v>
      </c>
      <c r="AL67" s="6">
        <f t="shared" si="23"/>
        <v>10.192612244898001</v>
      </c>
      <c r="AM67" s="79">
        <f t="shared" si="24"/>
        <v>23.470431999999999</v>
      </c>
      <c r="AN67" s="83">
        <f t="shared" si="25"/>
        <v>11.641086</v>
      </c>
      <c r="AO67" s="6">
        <f t="shared" si="26"/>
        <v>10.192612244898001</v>
      </c>
      <c r="AP67" s="43">
        <f t="shared" si="27"/>
        <v>22.257469</v>
      </c>
      <c r="AQ67" s="83">
        <f t="shared" si="28"/>
        <v>10.304904000000001</v>
      </c>
      <c r="AR67" s="6">
        <f t="shared" si="29"/>
        <v>10.192612244898001</v>
      </c>
      <c r="AS67" s="79">
        <f t="shared" si="30"/>
        <v>0</v>
      </c>
      <c r="AT67" s="83">
        <f t="shared" si="31"/>
        <v>0</v>
      </c>
      <c r="AU67" s="6">
        <f t="shared" si="32"/>
        <v>10.192612244898001</v>
      </c>
      <c r="AV67" s="79">
        <f t="shared" si="33"/>
        <v>0</v>
      </c>
      <c r="AW67" s="83">
        <f t="shared" si="34"/>
        <v>0</v>
      </c>
      <c r="AX67" s="43">
        <f t="shared" si="35"/>
        <v>0</v>
      </c>
      <c r="AY67" s="43">
        <f t="shared" si="36"/>
        <v>0</v>
      </c>
      <c r="AZ67" s="43">
        <f t="shared" si="37"/>
        <v>0</v>
      </c>
    </row>
    <row r="68" spans="2:52" x14ac:dyDescent="0.25">
      <c r="B68" s="87">
        <v>9708663265.3061008</v>
      </c>
      <c r="C68" s="87">
        <v>-19.138919999999999</v>
      </c>
      <c r="D68" s="87">
        <v>12.746530999999999</v>
      </c>
      <c r="E68" s="87">
        <v>21.719601000000001</v>
      </c>
      <c r="F68" s="87">
        <v>-62.104145000000003</v>
      </c>
      <c r="G68" s="87">
        <v>-8.6380996999999997</v>
      </c>
      <c r="H68" s="8"/>
      <c r="I68" s="6">
        <f t="shared" si="68"/>
        <v>10.353928571429002</v>
      </c>
      <c r="J68" s="6">
        <f t="shared" si="69"/>
        <v>25.188821999999998</v>
      </c>
      <c r="K68" s="83">
        <f t="shared" si="7"/>
        <v>16.610243000000001</v>
      </c>
      <c r="L68" s="6">
        <f t="shared" si="8"/>
        <v>10.353928571429002</v>
      </c>
      <c r="M68" s="79">
        <f t="shared" si="9"/>
        <v>23.392499999999998</v>
      </c>
      <c r="N68" s="83">
        <f t="shared" si="10"/>
        <v>11.984446999999999</v>
      </c>
      <c r="O68" s="6">
        <f t="shared" si="11"/>
        <v>10.353928571429002</v>
      </c>
      <c r="P68" s="79">
        <f t="shared" si="12"/>
        <v>23.716314000000001</v>
      </c>
      <c r="Q68" s="83">
        <f t="shared" si="13"/>
        <v>12.269712999999999</v>
      </c>
      <c r="R68" s="6">
        <f t="shared" si="14"/>
        <v>10.353928571429002</v>
      </c>
      <c r="S68" s="79">
        <f t="shared" si="15"/>
        <v>0</v>
      </c>
      <c r="T68" s="83">
        <f t="shared" si="16"/>
        <v>0</v>
      </c>
      <c r="U68" s="6">
        <f t="shared" si="17"/>
        <v>10.353928571429002</v>
      </c>
      <c r="V68" s="79">
        <f t="shared" si="18"/>
        <v>0</v>
      </c>
      <c r="W68" s="83">
        <f t="shared" si="19"/>
        <v>0</v>
      </c>
      <c r="X68" s="43">
        <f t="shared" si="20"/>
        <v>0</v>
      </c>
      <c r="Y68" s="43">
        <f t="shared" ref="Y68:Z68" si="103">C592</f>
        <v>0</v>
      </c>
      <c r="Z68" s="43">
        <f t="shared" si="103"/>
        <v>0</v>
      </c>
      <c r="AB68" s="87">
        <v>9708663265.3061008</v>
      </c>
      <c r="AC68" s="87">
        <v>-21.079561000000002</v>
      </c>
      <c r="AD68" s="87">
        <v>12.359299999999999</v>
      </c>
      <c r="AE68" s="87">
        <v>23.183924000000001</v>
      </c>
      <c r="AF68" s="87">
        <v>-68.215255999999997</v>
      </c>
      <c r="AG68" s="87">
        <v>-10.573435999999999</v>
      </c>
      <c r="AH68" s="8"/>
      <c r="AI68" s="6">
        <f t="shared" si="71"/>
        <v>10.353928571429002</v>
      </c>
      <c r="AJ68" s="6">
        <f t="shared" si="72"/>
        <v>26.388439000000002</v>
      </c>
      <c r="AK68" s="83">
        <f t="shared" si="22"/>
        <v>16.011372000000001</v>
      </c>
      <c r="AL68" s="6">
        <f t="shared" si="23"/>
        <v>10.353928571429002</v>
      </c>
      <c r="AM68" s="79">
        <f t="shared" si="24"/>
        <v>23.063803</v>
      </c>
      <c r="AN68" s="83">
        <f t="shared" si="25"/>
        <v>13.948103</v>
      </c>
      <c r="AO68" s="6">
        <f t="shared" si="26"/>
        <v>10.353928571429002</v>
      </c>
      <c r="AP68" s="43">
        <f t="shared" si="27"/>
        <v>22.212648000000002</v>
      </c>
      <c r="AQ68" s="83">
        <f t="shared" si="28"/>
        <v>11.320607000000001</v>
      </c>
      <c r="AR68" s="6">
        <f t="shared" si="29"/>
        <v>10.353928571429002</v>
      </c>
      <c r="AS68" s="79">
        <f t="shared" si="30"/>
        <v>0</v>
      </c>
      <c r="AT68" s="83">
        <f t="shared" si="31"/>
        <v>0</v>
      </c>
      <c r="AU68" s="6">
        <f t="shared" si="32"/>
        <v>10.353928571429002</v>
      </c>
      <c r="AV68" s="79">
        <f t="shared" si="33"/>
        <v>0</v>
      </c>
      <c r="AW68" s="83">
        <f t="shared" si="34"/>
        <v>0</v>
      </c>
      <c r="AX68" s="43">
        <f t="shared" si="35"/>
        <v>0</v>
      </c>
      <c r="AY68" s="43">
        <f t="shared" si="36"/>
        <v>0</v>
      </c>
      <c r="AZ68" s="43">
        <f t="shared" si="37"/>
        <v>0</v>
      </c>
    </row>
    <row r="69" spans="2:52" x14ac:dyDescent="0.25">
      <c r="B69" s="87">
        <v>9869979591.8367004</v>
      </c>
      <c r="C69" s="87">
        <v>-19.329581999999998</v>
      </c>
      <c r="D69" s="87">
        <v>12.207722</v>
      </c>
      <c r="E69" s="87">
        <v>21.023073</v>
      </c>
      <c r="F69" s="87">
        <v>-62.210785000000001</v>
      </c>
      <c r="G69" s="87">
        <v>-9.0912476000000009</v>
      </c>
      <c r="H69" s="8"/>
      <c r="I69" s="6">
        <f t="shared" ref="I69:I100" si="104">B73/1000000000</f>
        <v>10.515244897958999</v>
      </c>
      <c r="J69" s="6">
        <f t="shared" ref="J69:J100" si="105">E73</f>
        <v>27.293230000000001</v>
      </c>
      <c r="K69" s="83">
        <f t="shared" si="7"/>
        <v>18.709167000000001</v>
      </c>
      <c r="L69" s="6">
        <f t="shared" si="8"/>
        <v>10.515244897958999</v>
      </c>
      <c r="M69" s="79">
        <f t="shared" si="9"/>
        <v>24.818092</v>
      </c>
      <c r="N69" s="83">
        <f t="shared" si="10"/>
        <v>13.184029000000001</v>
      </c>
      <c r="O69" s="6">
        <f t="shared" si="11"/>
        <v>10.515244897958999</v>
      </c>
      <c r="P69" s="79">
        <f t="shared" si="12"/>
        <v>25.759226000000002</v>
      </c>
      <c r="Q69" s="83">
        <f t="shared" si="13"/>
        <v>16.6541</v>
      </c>
      <c r="R69" s="6">
        <f t="shared" si="14"/>
        <v>10.515244897958999</v>
      </c>
      <c r="S69" s="79">
        <f t="shared" si="15"/>
        <v>0</v>
      </c>
      <c r="T69" s="83">
        <f t="shared" si="16"/>
        <v>0</v>
      </c>
      <c r="U69" s="6">
        <f t="shared" si="17"/>
        <v>10.515244897958999</v>
      </c>
      <c r="V69" s="79">
        <f t="shared" si="18"/>
        <v>0</v>
      </c>
      <c r="W69" s="83">
        <f t="shared" si="19"/>
        <v>0</v>
      </c>
      <c r="X69" s="43">
        <f t="shared" si="20"/>
        <v>0</v>
      </c>
      <c r="Y69" s="43">
        <f t="shared" ref="Y69:Z69" si="106">C593</f>
        <v>0</v>
      </c>
      <c r="Z69" s="43">
        <f t="shared" si="106"/>
        <v>0</v>
      </c>
      <c r="AB69" s="87">
        <v>9869979591.8367004</v>
      </c>
      <c r="AC69" s="87">
        <v>-21.252200999999999</v>
      </c>
      <c r="AD69" s="87">
        <v>12.387188999999999</v>
      </c>
      <c r="AE69" s="87">
        <v>23.095566000000002</v>
      </c>
      <c r="AF69" s="87">
        <v>-68.512291000000005</v>
      </c>
      <c r="AG69" s="87">
        <v>-11.006518</v>
      </c>
      <c r="AH69" s="8"/>
      <c r="AI69" s="6">
        <f t="shared" ref="AI69:AI100" si="107">AB73/1000000000</f>
        <v>10.515244897958999</v>
      </c>
      <c r="AJ69" s="6">
        <f t="shared" ref="AJ69:AJ100" si="108">AE73</f>
        <v>25.871305</v>
      </c>
      <c r="AK69" s="83">
        <f t="shared" si="22"/>
        <v>15.617273000000001</v>
      </c>
      <c r="AL69" s="6">
        <f t="shared" si="23"/>
        <v>10.515244897958999</v>
      </c>
      <c r="AM69" s="79">
        <f t="shared" si="24"/>
        <v>23.330835</v>
      </c>
      <c r="AN69" s="83">
        <f t="shared" si="25"/>
        <v>13.222578</v>
      </c>
      <c r="AO69" s="6">
        <f t="shared" si="26"/>
        <v>10.515244897958999</v>
      </c>
      <c r="AP69" s="43">
        <f t="shared" si="27"/>
        <v>23.498833000000001</v>
      </c>
      <c r="AQ69" s="83">
        <f t="shared" si="28"/>
        <v>12.741403</v>
      </c>
      <c r="AR69" s="6">
        <f t="shared" si="29"/>
        <v>10.515244897958999</v>
      </c>
      <c r="AS69" s="79">
        <f t="shared" si="30"/>
        <v>0</v>
      </c>
      <c r="AT69" s="83">
        <f t="shared" si="31"/>
        <v>0</v>
      </c>
      <c r="AU69" s="6">
        <f t="shared" si="32"/>
        <v>10.515244897958999</v>
      </c>
      <c r="AV69" s="79">
        <f t="shared" si="33"/>
        <v>0</v>
      </c>
      <c r="AW69" s="83">
        <f t="shared" si="34"/>
        <v>0</v>
      </c>
      <c r="AX69" s="43">
        <f t="shared" si="35"/>
        <v>0</v>
      </c>
      <c r="AY69" s="43">
        <f t="shared" si="36"/>
        <v>0</v>
      </c>
      <c r="AZ69" s="43">
        <f t="shared" si="37"/>
        <v>0</v>
      </c>
    </row>
    <row r="70" spans="2:52" x14ac:dyDescent="0.25">
      <c r="B70" s="87">
        <v>10031295918.367001</v>
      </c>
      <c r="C70" s="87">
        <v>-19.131746</v>
      </c>
      <c r="D70" s="87">
        <v>12.592810999999999</v>
      </c>
      <c r="E70" s="87">
        <v>21.348053</v>
      </c>
      <c r="F70" s="87">
        <v>-61.732143000000001</v>
      </c>
      <c r="G70" s="87">
        <v>-8.7167052999999992</v>
      </c>
      <c r="H70" s="8"/>
      <c r="I70" s="6">
        <f t="shared" si="104"/>
        <v>10.676561224489999</v>
      </c>
      <c r="J70" s="6">
        <f t="shared" si="105"/>
        <v>28.190087999999999</v>
      </c>
      <c r="K70" s="83">
        <f t="shared" ref="K70:K103" si="109">D74</f>
        <v>19.580559000000001</v>
      </c>
      <c r="L70" s="6">
        <f t="shared" ref="L70:L103" si="110">B74/1000000000</f>
        <v>10.676561224489999</v>
      </c>
      <c r="M70" s="79">
        <f t="shared" ref="M70:M103" si="111">C178</f>
        <v>25.964251000000001</v>
      </c>
      <c r="N70" s="83">
        <f t="shared" ref="N70:N103" si="112">D178</f>
        <v>17.444139</v>
      </c>
      <c r="O70" s="6">
        <f t="shared" ref="O70:O103" si="113">B74/1000000000</f>
        <v>10.676561224489999</v>
      </c>
      <c r="P70" s="79">
        <f t="shared" ref="P70:P103" si="114">C282</f>
        <v>26.855646</v>
      </c>
      <c r="Q70" s="83">
        <f t="shared" ref="Q70:Q103" si="115">D282</f>
        <v>19.904430000000001</v>
      </c>
      <c r="R70" s="6">
        <f t="shared" ref="R70:R103" si="116">B74/1000000000</f>
        <v>10.676561224489999</v>
      </c>
      <c r="S70" s="79">
        <f t="shared" ref="S70:S103" si="117">C386</f>
        <v>0</v>
      </c>
      <c r="T70" s="83">
        <f t="shared" ref="T70:T103" si="118">D386</f>
        <v>0</v>
      </c>
      <c r="U70" s="6">
        <f t="shared" ref="U70:U103" si="119">B74/1000000000</f>
        <v>10.676561224489999</v>
      </c>
      <c r="V70" s="79">
        <f t="shared" ref="V70:V103" si="120">C490</f>
        <v>0</v>
      </c>
      <c r="W70" s="83">
        <f t="shared" ref="W70:W103" si="121">D490</f>
        <v>0</v>
      </c>
      <c r="X70" s="43">
        <f t="shared" ref="X70:X103" si="122">B594/1000000000</f>
        <v>0</v>
      </c>
      <c r="Y70" s="43">
        <f t="shared" ref="Y70:Z70" si="123">C594</f>
        <v>0</v>
      </c>
      <c r="Z70" s="43">
        <f t="shared" si="123"/>
        <v>0</v>
      </c>
      <c r="AB70" s="87">
        <v>10031295918.367001</v>
      </c>
      <c r="AC70" s="87">
        <v>-20.965192999999999</v>
      </c>
      <c r="AD70" s="87">
        <v>13.368072</v>
      </c>
      <c r="AE70" s="87">
        <v>24.000957</v>
      </c>
      <c r="AF70" s="87">
        <v>-67.486450000000005</v>
      </c>
      <c r="AG70" s="87">
        <v>-10.545178999999999</v>
      </c>
      <c r="AH70" s="8"/>
      <c r="AI70" s="6">
        <f t="shared" si="107"/>
        <v>10.676561224489999</v>
      </c>
      <c r="AJ70" s="6">
        <f t="shared" si="108"/>
        <v>24.528538000000001</v>
      </c>
      <c r="AK70" s="83">
        <f t="shared" ref="AK70:AK103" si="124">AD74</f>
        <v>14.375553</v>
      </c>
      <c r="AL70" s="6">
        <f t="shared" ref="AL70:AL103" si="125">AB74/1000000000</f>
        <v>10.676561224489999</v>
      </c>
      <c r="AM70" s="79">
        <f t="shared" ref="AM70:AM103" si="126">AC178</f>
        <v>23.94154</v>
      </c>
      <c r="AN70" s="83">
        <f t="shared" ref="AN70:AN103" si="127">AD178</f>
        <v>12.689883</v>
      </c>
      <c r="AO70" s="6">
        <f t="shared" ref="AO70:AO103" si="128">AB74/1000000000</f>
        <v>10.676561224489999</v>
      </c>
      <c r="AP70" s="43">
        <f t="shared" ref="AP70:AP103" si="129">AC282</f>
        <v>25.853224000000001</v>
      </c>
      <c r="AQ70" s="83">
        <f t="shared" ref="AQ70:AQ103" si="130">AD282</f>
        <v>14.70636</v>
      </c>
      <c r="AR70" s="6">
        <f t="shared" ref="AR70:AR103" si="131">AB74/1000000000</f>
        <v>10.676561224489999</v>
      </c>
      <c r="AS70" s="79">
        <f t="shared" ref="AS70:AS103" si="132">AC386</f>
        <v>0</v>
      </c>
      <c r="AT70" s="83">
        <f t="shared" ref="AT70:AT103" si="133">AD386</f>
        <v>0</v>
      </c>
      <c r="AU70" s="6">
        <f t="shared" ref="AU70:AU103" si="134">AB74/1000000000</f>
        <v>10.676561224489999</v>
      </c>
      <c r="AV70" s="79">
        <f t="shared" ref="AV70:AV103" si="135">AC490</f>
        <v>0</v>
      </c>
      <c r="AW70" s="83">
        <f t="shared" ref="AW70:AW103" si="136">AD490</f>
        <v>0</v>
      </c>
      <c r="AX70" s="43">
        <f t="shared" ref="AX70:AX103" si="137">AB594/1000000000</f>
        <v>0</v>
      </c>
      <c r="AY70" s="43">
        <f t="shared" ref="AY70:AY103" si="138">AC594</f>
        <v>0</v>
      </c>
      <c r="AZ70" s="43">
        <f t="shared" ref="AZ70:AZ103" si="139">AD594</f>
        <v>0</v>
      </c>
    </row>
    <row r="71" spans="2:52" x14ac:dyDescent="0.25">
      <c r="B71" s="87">
        <v>10192612244.898001</v>
      </c>
      <c r="C71" s="87">
        <v>-18.952218999999999</v>
      </c>
      <c r="D71" s="87">
        <v>14.032349999999999</v>
      </c>
      <c r="E71" s="87">
        <v>22.684633000000002</v>
      </c>
      <c r="F71" s="87">
        <v>-63.854576000000002</v>
      </c>
      <c r="G71" s="87">
        <v>-8.4577694000000001</v>
      </c>
      <c r="H71" s="8"/>
      <c r="I71" s="6">
        <f t="shared" si="104"/>
        <v>10.83787755102</v>
      </c>
      <c r="J71" s="6">
        <f t="shared" si="105"/>
        <v>27.534673999999999</v>
      </c>
      <c r="K71" s="83">
        <f t="shared" si="109"/>
        <v>18.844797</v>
      </c>
      <c r="L71" s="6">
        <f t="shared" si="110"/>
        <v>10.83787755102</v>
      </c>
      <c r="M71" s="79">
        <f t="shared" si="111"/>
        <v>27.020575000000001</v>
      </c>
      <c r="N71" s="83">
        <f t="shared" si="112"/>
        <v>23.149301999999999</v>
      </c>
      <c r="O71" s="6">
        <f t="shared" si="113"/>
        <v>10.83787755102</v>
      </c>
      <c r="P71" s="79">
        <f t="shared" si="114"/>
        <v>26.223419</v>
      </c>
      <c r="Q71" s="83">
        <f t="shared" si="115"/>
        <v>15.531625999999999</v>
      </c>
      <c r="R71" s="6">
        <f t="shared" si="116"/>
        <v>10.83787755102</v>
      </c>
      <c r="S71" s="79">
        <f t="shared" si="117"/>
        <v>0</v>
      </c>
      <c r="T71" s="83">
        <f t="shared" si="118"/>
        <v>0</v>
      </c>
      <c r="U71" s="6">
        <f t="shared" si="119"/>
        <v>10.83787755102</v>
      </c>
      <c r="V71" s="79">
        <f t="shared" si="120"/>
        <v>0</v>
      </c>
      <c r="W71" s="83">
        <f t="shared" si="121"/>
        <v>0</v>
      </c>
      <c r="X71" s="43">
        <f t="shared" si="122"/>
        <v>0</v>
      </c>
      <c r="Y71" s="43">
        <f t="shared" ref="Y71:Z71" si="140">C595</f>
        <v>0</v>
      </c>
      <c r="Z71" s="43">
        <f t="shared" si="140"/>
        <v>0</v>
      </c>
      <c r="AB71" s="87">
        <v>10192612244.898001</v>
      </c>
      <c r="AC71" s="87">
        <v>-20.853954000000002</v>
      </c>
      <c r="AD71" s="87">
        <v>14.916022</v>
      </c>
      <c r="AE71" s="87">
        <v>25.429316</v>
      </c>
      <c r="AF71" s="87">
        <v>-73.423737000000003</v>
      </c>
      <c r="AG71" s="87">
        <v>-10.346959</v>
      </c>
      <c r="AH71" s="8"/>
      <c r="AI71" s="6">
        <f t="shared" si="107"/>
        <v>10.83787755102</v>
      </c>
      <c r="AJ71" s="6">
        <f t="shared" si="108"/>
        <v>23.520994000000002</v>
      </c>
      <c r="AK71" s="83">
        <f t="shared" si="124"/>
        <v>13.430603</v>
      </c>
      <c r="AL71" s="6">
        <f t="shared" si="125"/>
        <v>10.83787755102</v>
      </c>
      <c r="AM71" s="79">
        <f t="shared" si="126"/>
        <v>24.589801999999999</v>
      </c>
      <c r="AN71" s="83">
        <f t="shared" si="127"/>
        <v>13.223143</v>
      </c>
      <c r="AO71" s="6">
        <f t="shared" si="128"/>
        <v>10.83787755102</v>
      </c>
      <c r="AP71" s="43">
        <f t="shared" si="129"/>
        <v>27.639835000000001</v>
      </c>
      <c r="AQ71" s="83">
        <f t="shared" si="130"/>
        <v>18.636482000000001</v>
      </c>
      <c r="AR71" s="6">
        <f t="shared" si="131"/>
        <v>10.83787755102</v>
      </c>
      <c r="AS71" s="79">
        <f t="shared" si="132"/>
        <v>0</v>
      </c>
      <c r="AT71" s="83">
        <f t="shared" si="133"/>
        <v>0</v>
      </c>
      <c r="AU71" s="6">
        <f t="shared" si="134"/>
        <v>10.83787755102</v>
      </c>
      <c r="AV71" s="79">
        <f t="shared" si="135"/>
        <v>0</v>
      </c>
      <c r="AW71" s="83">
        <f t="shared" si="136"/>
        <v>0</v>
      </c>
      <c r="AX71" s="43">
        <f t="shared" si="137"/>
        <v>0</v>
      </c>
      <c r="AY71" s="43">
        <f t="shared" si="138"/>
        <v>0</v>
      </c>
      <c r="AZ71" s="43">
        <f t="shared" si="139"/>
        <v>0</v>
      </c>
    </row>
    <row r="72" spans="2:52" x14ac:dyDescent="0.25">
      <c r="B72" s="87">
        <v>10353928571.429001</v>
      </c>
      <c r="C72" s="87">
        <v>-19.185005</v>
      </c>
      <c r="D72" s="87">
        <v>16.610243000000001</v>
      </c>
      <c r="E72" s="87">
        <v>25.188821999999998</v>
      </c>
      <c r="F72" s="87">
        <v>-70.414291000000006</v>
      </c>
      <c r="G72" s="87">
        <v>-8.7823753</v>
      </c>
      <c r="H72" s="8"/>
      <c r="I72" s="6">
        <f t="shared" si="104"/>
        <v>10.999193877551001</v>
      </c>
      <c r="J72" s="6">
        <f t="shared" si="105"/>
        <v>26.553802000000001</v>
      </c>
      <c r="K72" s="83">
        <f t="shared" si="109"/>
        <v>17.718889000000001</v>
      </c>
      <c r="L72" s="6">
        <f t="shared" si="110"/>
        <v>10.999193877551001</v>
      </c>
      <c r="M72" s="79">
        <f t="shared" si="111"/>
        <v>27.904758000000001</v>
      </c>
      <c r="N72" s="83">
        <f t="shared" si="112"/>
        <v>19.176829999999999</v>
      </c>
      <c r="O72" s="6">
        <f t="shared" si="113"/>
        <v>10.999193877551001</v>
      </c>
      <c r="P72" s="79">
        <f t="shared" si="114"/>
        <v>24.374030999999999</v>
      </c>
      <c r="Q72" s="83">
        <f t="shared" si="115"/>
        <v>14.790794</v>
      </c>
      <c r="R72" s="6">
        <f t="shared" si="116"/>
        <v>10.999193877551001</v>
      </c>
      <c r="S72" s="79">
        <f t="shared" si="117"/>
        <v>0</v>
      </c>
      <c r="T72" s="83">
        <f t="shared" si="118"/>
        <v>0</v>
      </c>
      <c r="U72" s="6">
        <f t="shared" si="119"/>
        <v>10.999193877551001</v>
      </c>
      <c r="V72" s="79">
        <f t="shared" si="120"/>
        <v>0</v>
      </c>
      <c r="W72" s="83">
        <f t="shared" si="121"/>
        <v>0</v>
      </c>
      <c r="X72" s="43">
        <f t="shared" si="122"/>
        <v>0</v>
      </c>
      <c r="Y72" s="43">
        <f t="shared" ref="Y72:Z72" si="141">C596</f>
        <v>0</v>
      </c>
      <c r="Z72" s="43">
        <f t="shared" si="141"/>
        <v>0</v>
      </c>
      <c r="AB72" s="87">
        <v>10353928571.429001</v>
      </c>
      <c r="AC72" s="87">
        <v>-21.072823</v>
      </c>
      <c r="AD72" s="87">
        <v>16.011372000000001</v>
      </c>
      <c r="AE72" s="87">
        <v>26.388439000000002</v>
      </c>
      <c r="AF72" s="87">
        <v>-77.261855999999995</v>
      </c>
      <c r="AG72" s="87">
        <v>-10.647741</v>
      </c>
      <c r="AH72" s="8"/>
      <c r="AI72" s="6">
        <f t="shared" si="107"/>
        <v>10.999193877551001</v>
      </c>
      <c r="AJ72" s="6">
        <f t="shared" si="108"/>
        <v>22.968993999999999</v>
      </c>
      <c r="AK72" s="83">
        <f t="shared" si="124"/>
        <v>12.890165</v>
      </c>
      <c r="AL72" s="6">
        <f t="shared" si="125"/>
        <v>10.999193877551001</v>
      </c>
      <c r="AM72" s="79">
        <f t="shared" si="126"/>
        <v>26.137051</v>
      </c>
      <c r="AN72" s="83">
        <f t="shared" si="127"/>
        <v>15.141764</v>
      </c>
      <c r="AO72" s="6">
        <f t="shared" si="128"/>
        <v>10.999193877551001</v>
      </c>
      <c r="AP72" s="43">
        <f t="shared" si="129"/>
        <v>29.846354999999999</v>
      </c>
      <c r="AQ72" s="83">
        <f t="shared" si="130"/>
        <v>18.191248000000002</v>
      </c>
      <c r="AR72" s="6">
        <f t="shared" si="131"/>
        <v>10.999193877551001</v>
      </c>
      <c r="AS72" s="79">
        <f t="shared" si="132"/>
        <v>0</v>
      </c>
      <c r="AT72" s="83">
        <f t="shared" si="133"/>
        <v>0</v>
      </c>
      <c r="AU72" s="6">
        <f t="shared" si="134"/>
        <v>10.999193877551001</v>
      </c>
      <c r="AV72" s="79">
        <f t="shared" si="135"/>
        <v>0</v>
      </c>
      <c r="AW72" s="83">
        <f t="shared" si="136"/>
        <v>0</v>
      </c>
      <c r="AX72" s="43">
        <f t="shared" si="137"/>
        <v>0</v>
      </c>
      <c r="AY72" s="43">
        <f t="shared" si="138"/>
        <v>0</v>
      </c>
      <c r="AZ72" s="43">
        <f t="shared" si="139"/>
        <v>0</v>
      </c>
    </row>
    <row r="73" spans="2:52" x14ac:dyDescent="0.25">
      <c r="B73" s="87">
        <v>10515244897.959</v>
      </c>
      <c r="C73" s="87">
        <v>-19.029730000000001</v>
      </c>
      <c r="D73" s="87">
        <v>18.709167000000001</v>
      </c>
      <c r="E73" s="87">
        <v>27.293230000000001</v>
      </c>
      <c r="F73" s="87">
        <v>-76.893456</v>
      </c>
      <c r="G73" s="87">
        <v>-8.4955931000000007</v>
      </c>
      <c r="H73" s="8"/>
      <c r="I73" s="6">
        <f t="shared" si="104"/>
        <v>11.160510204082001</v>
      </c>
      <c r="J73" s="6">
        <f t="shared" si="105"/>
        <v>25.968240999999999</v>
      </c>
      <c r="K73" s="83">
        <f t="shared" si="109"/>
        <v>17.052738000000002</v>
      </c>
      <c r="L73" s="6">
        <f t="shared" si="110"/>
        <v>11.160510204082001</v>
      </c>
      <c r="M73" s="79">
        <f t="shared" si="111"/>
        <v>27.795538000000001</v>
      </c>
      <c r="N73" s="83">
        <f t="shared" si="112"/>
        <v>17.186934999999998</v>
      </c>
      <c r="O73" s="6">
        <f t="shared" si="113"/>
        <v>11.160510204082001</v>
      </c>
      <c r="P73" s="79">
        <f t="shared" si="114"/>
        <v>23.869202000000001</v>
      </c>
      <c r="Q73" s="83">
        <f t="shared" si="115"/>
        <v>14.042579</v>
      </c>
      <c r="R73" s="6">
        <f t="shared" si="116"/>
        <v>11.160510204082001</v>
      </c>
      <c r="S73" s="79">
        <f t="shared" si="117"/>
        <v>0</v>
      </c>
      <c r="T73" s="83">
        <f t="shared" si="118"/>
        <v>0</v>
      </c>
      <c r="U73" s="6">
        <f t="shared" si="119"/>
        <v>11.160510204082001</v>
      </c>
      <c r="V73" s="79">
        <f t="shared" si="120"/>
        <v>0</v>
      </c>
      <c r="W73" s="83">
        <f t="shared" si="121"/>
        <v>0</v>
      </c>
      <c r="X73" s="43">
        <f t="shared" si="122"/>
        <v>0</v>
      </c>
      <c r="Y73" s="43">
        <f t="shared" ref="Y73:Z73" si="142">C597</f>
        <v>0</v>
      </c>
      <c r="Z73" s="43">
        <f t="shared" si="142"/>
        <v>0</v>
      </c>
      <c r="AB73" s="87">
        <v>10515244897.959</v>
      </c>
      <c r="AC73" s="87">
        <v>-20.681785999999999</v>
      </c>
      <c r="AD73" s="87">
        <v>15.617273000000001</v>
      </c>
      <c r="AE73" s="87">
        <v>25.871305</v>
      </c>
      <c r="AF73" s="87">
        <v>-73.208327999999995</v>
      </c>
      <c r="AG73" s="87">
        <v>-10.136498</v>
      </c>
      <c r="AH73" s="8"/>
      <c r="AI73" s="6">
        <f t="shared" si="107"/>
        <v>11.160510204082001</v>
      </c>
      <c r="AJ73" s="6">
        <f t="shared" si="108"/>
        <v>23.169781</v>
      </c>
      <c r="AK73" s="83">
        <f t="shared" si="124"/>
        <v>13.237522</v>
      </c>
      <c r="AL73" s="6">
        <f t="shared" si="125"/>
        <v>11.160510204082001</v>
      </c>
      <c r="AM73" s="79">
        <f t="shared" si="126"/>
        <v>27.234449000000001</v>
      </c>
      <c r="AN73" s="83">
        <f t="shared" si="127"/>
        <v>17.809992000000001</v>
      </c>
      <c r="AO73" s="6">
        <f t="shared" si="128"/>
        <v>11.160510204082001</v>
      </c>
      <c r="AP73" s="43">
        <f t="shared" si="129"/>
        <v>30.067961</v>
      </c>
      <c r="AQ73" s="83">
        <f t="shared" si="130"/>
        <v>21.196808000000001</v>
      </c>
      <c r="AR73" s="6">
        <f t="shared" si="131"/>
        <v>11.160510204082001</v>
      </c>
      <c r="AS73" s="79">
        <f t="shared" si="132"/>
        <v>0</v>
      </c>
      <c r="AT73" s="83">
        <f t="shared" si="133"/>
        <v>0</v>
      </c>
      <c r="AU73" s="6">
        <f t="shared" si="134"/>
        <v>11.160510204082001</v>
      </c>
      <c r="AV73" s="79">
        <f t="shared" si="135"/>
        <v>0</v>
      </c>
      <c r="AW73" s="83">
        <f t="shared" si="136"/>
        <v>0</v>
      </c>
      <c r="AX73" s="43">
        <f t="shared" si="137"/>
        <v>0</v>
      </c>
      <c r="AY73" s="43">
        <f t="shared" si="138"/>
        <v>0</v>
      </c>
      <c r="AZ73" s="43">
        <f t="shared" si="139"/>
        <v>0</v>
      </c>
    </row>
    <row r="74" spans="2:52" x14ac:dyDescent="0.25">
      <c r="B74" s="87">
        <v>10676561224.49</v>
      </c>
      <c r="C74" s="87">
        <v>-19.14282</v>
      </c>
      <c r="D74" s="87">
        <v>19.580559000000001</v>
      </c>
      <c r="E74" s="87">
        <v>28.190087999999999</v>
      </c>
      <c r="F74" s="87">
        <v>-77.019927999999993</v>
      </c>
      <c r="G74" s="87">
        <v>-8.4742145999999998</v>
      </c>
      <c r="H74" s="8"/>
      <c r="I74" s="6">
        <f t="shared" si="104"/>
        <v>11.321826530612</v>
      </c>
      <c r="J74" s="6">
        <f t="shared" si="105"/>
        <v>25.967307999999999</v>
      </c>
      <c r="K74" s="83">
        <f t="shared" si="109"/>
        <v>16.853273000000002</v>
      </c>
      <c r="L74" s="6">
        <f t="shared" si="110"/>
        <v>11.321826530612</v>
      </c>
      <c r="M74" s="79">
        <f t="shared" si="111"/>
        <v>26.261454000000001</v>
      </c>
      <c r="N74" s="83">
        <f t="shared" si="112"/>
        <v>17.094495999999999</v>
      </c>
      <c r="O74" s="6">
        <f t="shared" si="113"/>
        <v>11.321826530612</v>
      </c>
      <c r="P74" s="79">
        <f t="shared" si="114"/>
        <v>23.585495000000002</v>
      </c>
      <c r="Q74" s="83">
        <f t="shared" si="115"/>
        <v>13.935063</v>
      </c>
      <c r="R74" s="6">
        <f t="shared" si="116"/>
        <v>11.321826530612</v>
      </c>
      <c r="S74" s="79">
        <f t="shared" si="117"/>
        <v>0</v>
      </c>
      <c r="T74" s="83">
        <f t="shared" si="118"/>
        <v>0</v>
      </c>
      <c r="U74" s="6">
        <f t="shared" si="119"/>
        <v>11.321826530612</v>
      </c>
      <c r="V74" s="79">
        <f t="shared" si="120"/>
        <v>0</v>
      </c>
      <c r="W74" s="83">
        <f t="shared" si="121"/>
        <v>0</v>
      </c>
      <c r="X74" s="43">
        <f t="shared" si="122"/>
        <v>0</v>
      </c>
      <c r="Y74" s="43">
        <f t="shared" ref="Y74:Z74" si="143">C598</f>
        <v>0</v>
      </c>
      <c r="Z74" s="43">
        <f t="shared" si="143"/>
        <v>0</v>
      </c>
      <c r="AB74" s="87">
        <v>10676561224.49</v>
      </c>
      <c r="AC74" s="87">
        <v>-20.648941000000001</v>
      </c>
      <c r="AD74" s="87">
        <v>14.375553</v>
      </c>
      <c r="AE74" s="87">
        <v>24.528538000000001</v>
      </c>
      <c r="AF74" s="87">
        <v>-70.444107000000002</v>
      </c>
      <c r="AG74" s="87">
        <v>-9.9778547</v>
      </c>
      <c r="AH74" s="8"/>
      <c r="AI74" s="6">
        <f t="shared" si="107"/>
        <v>11.321826530612</v>
      </c>
      <c r="AJ74" s="6">
        <f t="shared" si="108"/>
        <v>24.358622</v>
      </c>
      <c r="AK74" s="83">
        <f t="shared" si="124"/>
        <v>14.499371999999999</v>
      </c>
      <c r="AL74" s="6">
        <f t="shared" si="125"/>
        <v>11.321826530612</v>
      </c>
      <c r="AM74" s="79">
        <f t="shared" si="126"/>
        <v>27.51972</v>
      </c>
      <c r="AN74" s="83">
        <f t="shared" si="127"/>
        <v>21.083179000000001</v>
      </c>
      <c r="AO74" s="6">
        <f t="shared" si="128"/>
        <v>11.321826530612</v>
      </c>
      <c r="AP74" s="43">
        <f t="shared" si="129"/>
        <v>29.218980999999999</v>
      </c>
      <c r="AQ74" s="83">
        <f t="shared" si="130"/>
        <v>19.657827000000001</v>
      </c>
      <c r="AR74" s="6">
        <f t="shared" si="131"/>
        <v>11.321826530612</v>
      </c>
      <c r="AS74" s="79">
        <f t="shared" si="132"/>
        <v>0</v>
      </c>
      <c r="AT74" s="83">
        <f t="shared" si="133"/>
        <v>0</v>
      </c>
      <c r="AU74" s="6">
        <f t="shared" si="134"/>
        <v>11.321826530612</v>
      </c>
      <c r="AV74" s="79">
        <f t="shared" si="135"/>
        <v>0</v>
      </c>
      <c r="AW74" s="83">
        <f t="shared" si="136"/>
        <v>0</v>
      </c>
      <c r="AX74" s="43">
        <f t="shared" si="137"/>
        <v>0</v>
      </c>
      <c r="AY74" s="43">
        <f t="shared" si="138"/>
        <v>0</v>
      </c>
      <c r="AZ74" s="43">
        <f t="shared" si="139"/>
        <v>0</v>
      </c>
    </row>
    <row r="75" spans="2:52" x14ac:dyDescent="0.25">
      <c r="B75" s="87">
        <v>10837877551.02</v>
      </c>
      <c r="C75" s="87">
        <v>-19.316168000000001</v>
      </c>
      <c r="D75" s="87">
        <v>18.844797</v>
      </c>
      <c r="E75" s="87">
        <v>27.534673999999999</v>
      </c>
      <c r="F75" s="87">
        <v>-76.036133000000007</v>
      </c>
      <c r="G75" s="87">
        <v>-8.8587790000000002</v>
      </c>
      <c r="H75" s="8"/>
      <c r="I75" s="6">
        <f t="shared" si="104"/>
        <v>11.483142857142999</v>
      </c>
      <c r="J75" s="6">
        <f t="shared" si="105"/>
        <v>25.990261</v>
      </c>
      <c r="K75" s="83">
        <f t="shared" si="109"/>
        <v>16.598407999999999</v>
      </c>
      <c r="L75" s="6">
        <f t="shared" si="110"/>
        <v>11.483142857142999</v>
      </c>
      <c r="M75" s="79">
        <f t="shared" si="111"/>
        <v>25.701107</v>
      </c>
      <c r="N75" s="83">
        <f t="shared" si="112"/>
        <v>16.104043999999998</v>
      </c>
      <c r="O75" s="6">
        <f t="shared" si="113"/>
        <v>11.483142857142999</v>
      </c>
      <c r="P75" s="79">
        <f t="shared" si="114"/>
        <v>23.505962</v>
      </c>
      <c r="Q75" s="83">
        <f t="shared" si="115"/>
        <v>13.520578</v>
      </c>
      <c r="R75" s="6">
        <f t="shared" si="116"/>
        <v>11.483142857142999</v>
      </c>
      <c r="S75" s="79">
        <f t="shared" si="117"/>
        <v>0</v>
      </c>
      <c r="T75" s="83">
        <f t="shared" si="118"/>
        <v>0</v>
      </c>
      <c r="U75" s="6">
        <f t="shared" si="119"/>
        <v>11.483142857142999</v>
      </c>
      <c r="V75" s="79">
        <f t="shared" si="120"/>
        <v>0</v>
      </c>
      <c r="W75" s="83">
        <f t="shared" si="121"/>
        <v>0</v>
      </c>
      <c r="X75" s="43">
        <f t="shared" si="122"/>
        <v>0</v>
      </c>
      <c r="Y75" s="43">
        <f t="shared" ref="Y75:Z75" si="144">C599</f>
        <v>0</v>
      </c>
      <c r="Z75" s="43">
        <f t="shared" si="144"/>
        <v>0</v>
      </c>
      <c r="AB75" s="87">
        <v>10837877551.02</v>
      </c>
      <c r="AC75" s="87">
        <v>-20.794516000000002</v>
      </c>
      <c r="AD75" s="87">
        <v>13.430603</v>
      </c>
      <c r="AE75" s="87">
        <v>23.520994000000002</v>
      </c>
      <c r="AF75" s="87">
        <v>-69.079589999999996</v>
      </c>
      <c r="AG75" s="87">
        <v>-10.335179</v>
      </c>
      <c r="AH75" s="8"/>
      <c r="AI75" s="6">
        <f t="shared" si="107"/>
        <v>11.483142857142999</v>
      </c>
      <c r="AJ75" s="6">
        <f t="shared" si="108"/>
        <v>25.269280999999999</v>
      </c>
      <c r="AK75" s="83">
        <f t="shared" si="124"/>
        <v>15.526532</v>
      </c>
      <c r="AL75" s="6">
        <f t="shared" si="125"/>
        <v>11.483142857142999</v>
      </c>
      <c r="AM75" s="79">
        <f t="shared" si="126"/>
        <v>27.400846000000001</v>
      </c>
      <c r="AN75" s="83">
        <f t="shared" si="127"/>
        <v>18.299634999999999</v>
      </c>
      <c r="AO75" s="6">
        <f t="shared" si="128"/>
        <v>11.483142857142999</v>
      </c>
      <c r="AP75" s="43">
        <f t="shared" si="129"/>
        <v>26.482847</v>
      </c>
      <c r="AQ75" s="83">
        <f t="shared" si="130"/>
        <v>15.828661</v>
      </c>
      <c r="AR75" s="6">
        <f t="shared" si="131"/>
        <v>11.483142857142999</v>
      </c>
      <c r="AS75" s="79">
        <f t="shared" si="132"/>
        <v>0</v>
      </c>
      <c r="AT75" s="83">
        <f t="shared" si="133"/>
        <v>0</v>
      </c>
      <c r="AU75" s="6">
        <f t="shared" si="134"/>
        <v>11.483142857142999</v>
      </c>
      <c r="AV75" s="79">
        <f t="shared" si="135"/>
        <v>0</v>
      </c>
      <c r="AW75" s="83">
        <f t="shared" si="136"/>
        <v>0</v>
      </c>
      <c r="AX75" s="43">
        <f t="shared" si="137"/>
        <v>0</v>
      </c>
      <c r="AY75" s="43">
        <f t="shared" si="138"/>
        <v>0</v>
      </c>
      <c r="AZ75" s="43">
        <f t="shared" si="139"/>
        <v>0</v>
      </c>
    </row>
    <row r="76" spans="2:52" x14ac:dyDescent="0.25">
      <c r="B76" s="87">
        <v>10999193877.551001</v>
      </c>
      <c r="C76" s="87">
        <v>-19.021929</v>
      </c>
      <c r="D76" s="87">
        <v>17.718889000000001</v>
      </c>
      <c r="E76" s="87">
        <v>26.553802000000001</v>
      </c>
      <c r="F76" s="87">
        <v>-72.455475000000007</v>
      </c>
      <c r="G76" s="87">
        <v>-8.7366343000000004</v>
      </c>
      <c r="H76" s="8"/>
      <c r="I76" s="6">
        <f t="shared" si="104"/>
        <v>11.644459183673</v>
      </c>
      <c r="J76" s="6">
        <f t="shared" si="105"/>
        <v>25.781094</v>
      </c>
      <c r="K76" s="83">
        <f t="shared" si="109"/>
        <v>16.062018999999999</v>
      </c>
      <c r="L76" s="6">
        <f t="shared" si="110"/>
        <v>11.644459183673</v>
      </c>
      <c r="M76" s="79">
        <f t="shared" si="111"/>
        <v>25.719059000000001</v>
      </c>
      <c r="N76" s="83">
        <f t="shared" si="112"/>
        <v>14.697622000000001</v>
      </c>
      <c r="O76" s="6">
        <f t="shared" si="113"/>
        <v>11.644459183673</v>
      </c>
      <c r="P76" s="79">
        <f t="shared" si="114"/>
        <v>23.892979</v>
      </c>
      <c r="Q76" s="83">
        <f t="shared" si="115"/>
        <v>13.162881</v>
      </c>
      <c r="R76" s="6">
        <f t="shared" si="116"/>
        <v>11.644459183673</v>
      </c>
      <c r="S76" s="79">
        <f t="shared" si="117"/>
        <v>0</v>
      </c>
      <c r="T76" s="83">
        <f t="shared" si="118"/>
        <v>0</v>
      </c>
      <c r="U76" s="6">
        <f t="shared" si="119"/>
        <v>11.644459183673</v>
      </c>
      <c r="V76" s="79">
        <f t="shared" si="120"/>
        <v>0</v>
      </c>
      <c r="W76" s="83">
        <f t="shared" si="121"/>
        <v>0</v>
      </c>
      <c r="X76" s="43">
        <f t="shared" si="122"/>
        <v>0</v>
      </c>
      <c r="Y76" s="43">
        <f t="shared" ref="Y76:Z76" si="145">C600</f>
        <v>0</v>
      </c>
      <c r="Z76" s="43">
        <f t="shared" si="145"/>
        <v>0</v>
      </c>
      <c r="AB76" s="87">
        <v>10999193877.551001</v>
      </c>
      <c r="AC76" s="87">
        <v>-20.234676</v>
      </c>
      <c r="AD76" s="87">
        <v>12.890165</v>
      </c>
      <c r="AE76" s="87">
        <v>22.968993999999999</v>
      </c>
      <c r="AF76" s="87">
        <v>-66.155311999999995</v>
      </c>
      <c r="AG76" s="87">
        <v>-9.9521932999999994</v>
      </c>
      <c r="AH76" s="8"/>
      <c r="AI76" s="6">
        <f t="shared" si="107"/>
        <v>11.644459183673</v>
      </c>
      <c r="AJ76" s="6">
        <f t="shared" si="108"/>
        <v>25.427340000000001</v>
      </c>
      <c r="AK76" s="83">
        <f t="shared" si="124"/>
        <v>15.73776</v>
      </c>
      <c r="AL76" s="6">
        <f t="shared" si="125"/>
        <v>11.644459183673</v>
      </c>
      <c r="AM76" s="79">
        <f t="shared" si="126"/>
        <v>26.658939</v>
      </c>
      <c r="AN76" s="83">
        <f t="shared" si="127"/>
        <v>15.296645</v>
      </c>
      <c r="AO76" s="6">
        <f t="shared" si="128"/>
        <v>11.644459183673</v>
      </c>
      <c r="AP76" s="43">
        <f t="shared" si="129"/>
        <v>24.136649999999999</v>
      </c>
      <c r="AQ76" s="83">
        <f t="shared" si="130"/>
        <v>13.343374000000001</v>
      </c>
      <c r="AR76" s="6">
        <f t="shared" si="131"/>
        <v>11.644459183673</v>
      </c>
      <c r="AS76" s="79">
        <f t="shared" si="132"/>
        <v>0</v>
      </c>
      <c r="AT76" s="83">
        <f t="shared" si="133"/>
        <v>0</v>
      </c>
      <c r="AU76" s="6">
        <f t="shared" si="134"/>
        <v>11.644459183673</v>
      </c>
      <c r="AV76" s="79">
        <f t="shared" si="135"/>
        <v>0</v>
      </c>
      <c r="AW76" s="83">
        <f t="shared" si="136"/>
        <v>0</v>
      </c>
      <c r="AX76" s="43">
        <f t="shared" si="137"/>
        <v>0</v>
      </c>
      <c r="AY76" s="43">
        <f t="shared" si="138"/>
        <v>0</v>
      </c>
      <c r="AZ76" s="43">
        <f t="shared" si="139"/>
        <v>0</v>
      </c>
    </row>
    <row r="77" spans="2:52" x14ac:dyDescent="0.25">
      <c r="B77" s="87">
        <v>11160510204.082001</v>
      </c>
      <c r="C77" s="87">
        <v>-19.529871</v>
      </c>
      <c r="D77" s="87">
        <v>17.052738000000002</v>
      </c>
      <c r="E77" s="87">
        <v>25.968240999999999</v>
      </c>
      <c r="F77" s="87">
        <v>-71.425629000000001</v>
      </c>
      <c r="G77" s="87">
        <v>-8.9093285000000009</v>
      </c>
      <c r="H77" s="8"/>
      <c r="I77" s="6">
        <f t="shared" si="104"/>
        <v>11.805775510204001</v>
      </c>
      <c r="J77" s="6">
        <f t="shared" si="105"/>
        <v>25.609788999999999</v>
      </c>
      <c r="K77" s="83">
        <f t="shared" si="109"/>
        <v>15.393630999999999</v>
      </c>
      <c r="L77" s="6">
        <f t="shared" si="110"/>
        <v>11.805775510204001</v>
      </c>
      <c r="M77" s="79">
        <f t="shared" si="111"/>
        <v>25.842462999999999</v>
      </c>
      <c r="N77" s="83">
        <f t="shared" si="112"/>
        <v>15.114858999999999</v>
      </c>
      <c r="O77" s="6">
        <f t="shared" si="113"/>
        <v>11.805775510204001</v>
      </c>
      <c r="P77" s="79">
        <f t="shared" si="114"/>
        <v>24.971506000000002</v>
      </c>
      <c r="Q77" s="83">
        <f t="shared" si="115"/>
        <v>14.272015</v>
      </c>
      <c r="R77" s="6">
        <f t="shared" si="116"/>
        <v>11.805775510204001</v>
      </c>
      <c r="S77" s="79">
        <f t="shared" si="117"/>
        <v>0</v>
      </c>
      <c r="T77" s="83">
        <f t="shared" si="118"/>
        <v>0</v>
      </c>
      <c r="U77" s="6">
        <f t="shared" si="119"/>
        <v>11.805775510204001</v>
      </c>
      <c r="V77" s="79">
        <f t="shared" si="120"/>
        <v>0</v>
      </c>
      <c r="W77" s="83">
        <f t="shared" si="121"/>
        <v>0</v>
      </c>
      <c r="X77" s="43">
        <f t="shared" si="122"/>
        <v>0</v>
      </c>
      <c r="Y77" s="43">
        <f t="shared" ref="Y77:Z77" si="146">C601</f>
        <v>0</v>
      </c>
      <c r="Z77" s="43">
        <f t="shared" si="146"/>
        <v>0</v>
      </c>
      <c r="AB77" s="87">
        <v>11160510204.082001</v>
      </c>
      <c r="AC77" s="87">
        <v>-20.544540000000001</v>
      </c>
      <c r="AD77" s="87">
        <v>13.237522</v>
      </c>
      <c r="AE77" s="87">
        <v>23.169781</v>
      </c>
      <c r="AF77" s="87">
        <v>-66.827286000000001</v>
      </c>
      <c r="AG77" s="87">
        <v>-9.9491166999999994</v>
      </c>
      <c r="AH77" s="8"/>
      <c r="AI77" s="6">
        <f t="shared" si="107"/>
        <v>11.805775510204001</v>
      </c>
      <c r="AJ77" s="6">
        <f t="shared" si="108"/>
        <v>24.892706</v>
      </c>
      <c r="AK77" s="83">
        <f t="shared" si="124"/>
        <v>15.279356</v>
      </c>
      <c r="AL77" s="6">
        <f t="shared" si="125"/>
        <v>11.805775510204001</v>
      </c>
      <c r="AM77" s="79">
        <f t="shared" si="126"/>
        <v>24.954996000000001</v>
      </c>
      <c r="AN77" s="83">
        <f t="shared" si="127"/>
        <v>14.683166999999999</v>
      </c>
      <c r="AO77" s="6">
        <f t="shared" si="128"/>
        <v>11.805775510204001</v>
      </c>
      <c r="AP77" s="43">
        <f t="shared" si="129"/>
        <v>22.644971999999999</v>
      </c>
      <c r="AQ77" s="83">
        <f t="shared" si="130"/>
        <v>12.739058</v>
      </c>
      <c r="AR77" s="6">
        <f t="shared" si="131"/>
        <v>11.805775510204001</v>
      </c>
      <c r="AS77" s="79">
        <f t="shared" si="132"/>
        <v>0</v>
      </c>
      <c r="AT77" s="83">
        <f t="shared" si="133"/>
        <v>0</v>
      </c>
      <c r="AU77" s="6">
        <f t="shared" si="134"/>
        <v>11.805775510204001</v>
      </c>
      <c r="AV77" s="79">
        <f t="shared" si="135"/>
        <v>0</v>
      </c>
      <c r="AW77" s="83">
        <f t="shared" si="136"/>
        <v>0</v>
      </c>
      <c r="AX77" s="43">
        <f t="shared" si="137"/>
        <v>0</v>
      </c>
      <c r="AY77" s="43">
        <f t="shared" si="138"/>
        <v>0</v>
      </c>
      <c r="AZ77" s="43">
        <f t="shared" si="139"/>
        <v>0</v>
      </c>
    </row>
    <row r="78" spans="2:52" x14ac:dyDescent="0.25">
      <c r="B78" s="87">
        <v>11321826530.612</v>
      </c>
      <c r="C78" s="87">
        <v>-19.711735000000001</v>
      </c>
      <c r="D78" s="87">
        <v>16.853273000000002</v>
      </c>
      <c r="E78" s="87">
        <v>25.967307999999999</v>
      </c>
      <c r="F78" s="87">
        <v>-73.225921999999997</v>
      </c>
      <c r="G78" s="87">
        <v>-9.1005439999999993</v>
      </c>
      <c r="H78" s="8"/>
      <c r="I78" s="6">
        <f t="shared" si="104"/>
        <v>11.967091836735001</v>
      </c>
      <c r="J78" s="6">
        <f t="shared" si="105"/>
        <v>25.832794</v>
      </c>
      <c r="K78" s="83">
        <f t="shared" si="109"/>
        <v>15.082267</v>
      </c>
      <c r="L78" s="6">
        <f t="shared" si="110"/>
        <v>11.967091836735001</v>
      </c>
      <c r="M78" s="79">
        <f t="shared" si="111"/>
        <v>26.425343999999999</v>
      </c>
      <c r="N78" s="83">
        <f t="shared" si="112"/>
        <v>15.477575</v>
      </c>
      <c r="O78" s="6">
        <f t="shared" si="113"/>
        <v>11.967091836735001</v>
      </c>
      <c r="P78" s="79">
        <f t="shared" si="114"/>
        <v>26.425488999999999</v>
      </c>
      <c r="Q78" s="83">
        <f t="shared" si="115"/>
        <v>15.45065</v>
      </c>
      <c r="R78" s="6">
        <f t="shared" si="116"/>
        <v>11.967091836735001</v>
      </c>
      <c r="S78" s="79">
        <f t="shared" si="117"/>
        <v>0</v>
      </c>
      <c r="T78" s="83">
        <f t="shared" si="118"/>
        <v>0</v>
      </c>
      <c r="U78" s="6">
        <f t="shared" si="119"/>
        <v>11.967091836735001</v>
      </c>
      <c r="V78" s="79">
        <f t="shared" si="120"/>
        <v>0</v>
      </c>
      <c r="W78" s="83">
        <f t="shared" si="121"/>
        <v>0</v>
      </c>
      <c r="X78" s="43">
        <f t="shared" si="122"/>
        <v>0</v>
      </c>
      <c r="Y78" s="43">
        <f t="shared" ref="Y78:Z78" si="147">C602</f>
        <v>0</v>
      </c>
      <c r="Z78" s="43">
        <f t="shared" si="147"/>
        <v>0</v>
      </c>
      <c r="AB78" s="87">
        <v>11321826530.612</v>
      </c>
      <c r="AC78" s="87">
        <v>-20.508858</v>
      </c>
      <c r="AD78" s="87">
        <v>14.499371999999999</v>
      </c>
      <c r="AE78" s="87">
        <v>24.358622</v>
      </c>
      <c r="AF78" s="87">
        <v>-70.306763000000004</v>
      </c>
      <c r="AG78" s="87">
        <v>-9.8954687000000003</v>
      </c>
      <c r="AH78" s="8"/>
      <c r="AI78" s="6">
        <f t="shared" si="107"/>
        <v>11.967091836735001</v>
      </c>
      <c r="AJ78" s="6">
        <f t="shared" si="108"/>
        <v>24.463476</v>
      </c>
      <c r="AK78" s="83">
        <f t="shared" si="124"/>
        <v>14.80833</v>
      </c>
      <c r="AL78" s="6">
        <f t="shared" si="125"/>
        <v>11.967091836735001</v>
      </c>
      <c r="AM78" s="79">
        <f t="shared" si="126"/>
        <v>23.626581000000002</v>
      </c>
      <c r="AN78" s="83">
        <f t="shared" si="127"/>
        <v>14.49769</v>
      </c>
      <c r="AO78" s="6">
        <f t="shared" si="128"/>
        <v>11.967091836735001</v>
      </c>
      <c r="AP78" s="43">
        <f t="shared" si="129"/>
        <v>21.381091999999999</v>
      </c>
      <c r="AQ78" s="83">
        <f t="shared" si="130"/>
        <v>11.467855</v>
      </c>
      <c r="AR78" s="6">
        <f t="shared" si="131"/>
        <v>11.967091836735001</v>
      </c>
      <c r="AS78" s="79">
        <f t="shared" si="132"/>
        <v>0</v>
      </c>
      <c r="AT78" s="83">
        <f t="shared" si="133"/>
        <v>0</v>
      </c>
      <c r="AU78" s="6">
        <f t="shared" si="134"/>
        <v>11.967091836735001</v>
      </c>
      <c r="AV78" s="79">
        <f t="shared" si="135"/>
        <v>0</v>
      </c>
      <c r="AW78" s="83">
        <f t="shared" si="136"/>
        <v>0</v>
      </c>
      <c r="AX78" s="43">
        <f t="shared" si="137"/>
        <v>0</v>
      </c>
      <c r="AY78" s="43">
        <f t="shared" si="138"/>
        <v>0</v>
      </c>
      <c r="AZ78" s="43">
        <f t="shared" si="139"/>
        <v>0</v>
      </c>
    </row>
    <row r="79" spans="2:52" x14ac:dyDescent="0.25">
      <c r="B79" s="87">
        <v>11483142857.143</v>
      </c>
      <c r="C79" s="87">
        <v>-19.975389</v>
      </c>
      <c r="D79" s="87">
        <v>16.598407999999999</v>
      </c>
      <c r="E79" s="87">
        <v>25.990261</v>
      </c>
      <c r="F79" s="87">
        <v>-74.119063999999995</v>
      </c>
      <c r="G79" s="87">
        <v>-9.3322333999999998</v>
      </c>
      <c r="H79" s="8"/>
      <c r="I79" s="6">
        <f t="shared" si="104"/>
        <v>12.128408163265</v>
      </c>
      <c r="J79" s="6">
        <f t="shared" si="105"/>
        <v>26.103377999999999</v>
      </c>
      <c r="K79" s="83">
        <f t="shared" si="109"/>
        <v>14.768292000000001</v>
      </c>
      <c r="L79" s="6">
        <f t="shared" si="110"/>
        <v>12.128408163265</v>
      </c>
      <c r="M79" s="79">
        <f t="shared" si="111"/>
        <v>27.370488999999999</v>
      </c>
      <c r="N79" s="83">
        <f t="shared" si="112"/>
        <v>15.574134000000001</v>
      </c>
      <c r="O79" s="6">
        <f t="shared" si="113"/>
        <v>12.128408163265</v>
      </c>
      <c r="P79" s="79">
        <f t="shared" si="114"/>
        <v>27.263824</v>
      </c>
      <c r="Q79" s="83">
        <f t="shared" si="115"/>
        <v>15.997683</v>
      </c>
      <c r="R79" s="6">
        <f t="shared" si="116"/>
        <v>12.128408163265</v>
      </c>
      <c r="S79" s="79">
        <f t="shared" si="117"/>
        <v>0</v>
      </c>
      <c r="T79" s="83">
        <f t="shared" si="118"/>
        <v>0</v>
      </c>
      <c r="U79" s="6">
        <f t="shared" si="119"/>
        <v>12.128408163265</v>
      </c>
      <c r="V79" s="79">
        <f t="shared" si="120"/>
        <v>0</v>
      </c>
      <c r="W79" s="83">
        <f t="shared" si="121"/>
        <v>0</v>
      </c>
      <c r="X79" s="43">
        <f t="shared" si="122"/>
        <v>0</v>
      </c>
      <c r="Y79" s="43">
        <f t="shared" ref="Y79:Z79" si="148">C603</f>
        <v>0</v>
      </c>
      <c r="Z79" s="43">
        <f t="shared" si="148"/>
        <v>0</v>
      </c>
      <c r="AB79" s="87">
        <v>11483142857.143</v>
      </c>
      <c r="AC79" s="87">
        <v>-20.403158000000001</v>
      </c>
      <c r="AD79" s="87">
        <v>15.526532</v>
      </c>
      <c r="AE79" s="87">
        <v>25.269280999999999</v>
      </c>
      <c r="AF79" s="87">
        <v>-74.231849999999994</v>
      </c>
      <c r="AG79" s="87">
        <v>-9.7331599999999998</v>
      </c>
      <c r="AH79" s="8"/>
      <c r="AI79" s="6">
        <f t="shared" si="107"/>
        <v>12.128408163265</v>
      </c>
      <c r="AJ79" s="6">
        <f t="shared" si="108"/>
        <v>24.050737000000002</v>
      </c>
      <c r="AK79" s="83">
        <f t="shared" si="124"/>
        <v>14.380178000000001</v>
      </c>
      <c r="AL79" s="6">
        <f t="shared" si="125"/>
        <v>12.128408163265</v>
      </c>
      <c r="AM79" s="79">
        <f t="shared" si="126"/>
        <v>22.529177000000001</v>
      </c>
      <c r="AN79" s="83">
        <f t="shared" si="127"/>
        <v>12.667762</v>
      </c>
      <c r="AO79" s="6">
        <f t="shared" si="128"/>
        <v>12.128408163265</v>
      </c>
      <c r="AP79" s="43">
        <f t="shared" si="129"/>
        <v>19.963578999999999</v>
      </c>
      <c r="AQ79" s="83">
        <f t="shared" si="130"/>
        <v>9.1624069000000006</v>
      </c>
      <c r="AR79" s="6">
        <f t="shared" si="131"/>
        <v>12.128408163265</v>
      </c>
      <c r="AS79" s="79">
        <f t="shared" si="132"/>
        <v>0</v>
      </c>
      <c r="AT79" s="83">
        <f t="shared" si="133"/>
        <v>0</v>
      </c>
      <c r="AU79" s="6">
        <f t="shared" si="134"/>
        <v>12.128408163265</v>
      </c>
      <c r="AV79" s="79">
        <f t="shared" si="135"/>
        <v>0</v>
      </c>
      <c r="AW79" s="83">
        <f t="shared" si="136"/>
        <v>0</v>
      </c>
      <c r="AX79" s="43">
        <f t="shared" si="137"/>
        <v>0</v>
      </c>
      <c r="AY79" s="43">
        <f t="shared" si="138"/>
        <v>0</v>
      </c>
      <c r="AZ79" s="43">
        <f t="shared" si="139"/>
        <v>0</v>
      </c>
    </row>
    <row r="80" spans="2:52" x14ac:dyDescent="0.25">
      <c r="B80" s="87">
        <v>11644459183.673</v>
      </c>
      <c r="C80" s="87">
        <v>-20.619599999999998</v>
      </c>
      <c r="D80" s="87">
        <v>16.062018999999999</v>
      </c>
      <c r="E80" s="87">
        <v>25.781094</v>
      </c>
      <c r="F80" s="87">
        <v>-73.165627000000001</v>
      </c>
      <c r="G80" s="87">
        <v>-9.7427834999999998</v>
      </c>
      <c r="H80" s="8"/>
      <c r="I80" s="6">
        <f t="shared" si="104"/>
        <v>12.289724489795999</v>
      </c>
      <c r="J80" s="6">
        <f t="shared" si="105"/>
        <v>26.772684000000002</v>
      </c>
      <c r="K80" s="83">
        <f t="shared" si="109"/>
        <v>14.718450000000001</v>
      </c>
      <c r="L80" s="6">
        <f t="shared" si="110"/>
        <v>12.289724489795999</v>
      </c>
      <c r="M80" s="79">
        <f t="shared" si="111"/>
        <v>27.944133999999998</v>
      </c>
      <c r="N80" s="83">
        <f t="shared" si="112"/>
        <v>16.612013000000001</v>
      </c>
      <c r="O80" s="6">
        <f t="shared" si="113"/>
        <v>12.289724489795999</v>
      </c>
      <c r="P80" s="79">
        <f t="shared" si="114"/>
        <v>27.402702000000001</v>
      </c>
      <c r="Q80" s="83">
        <f t="shared" si="115"/>
        <v>15.138078</v>
      </c>
      <c r="R80" s="6">
        <f t="shared" si="116"/>
        <v>12.289724489795999</v>
      </c>
      <c r="S80" s="79">
        <f t="shared" si="117"/>
        <v>0</v>
      </c>
      <c r="T80" s="83">
        <f t="shared" si="118"/>
        <v>0</v>
      </c>
      <c r="U80" s="6">
        <f t="shared" si="119"/>
        <v>12.289724489795999</v>
      </c>
      <c r="V80" s="79">
        <f t="shared" si="120"/>
        <v>0</v>
      </c>
      <c r="W80" s="83">
        <f t="shared" si="121"/>
        <v>0</v>
      </c>
      <c r="X80" s="43">
        <f t="shared" si="122"/>
        <v>0</v>
      </c>
      <c r="Y80" s="43">
        <f t="shared" ref="Y80:Z80" si="149">C604</f>
        <v>0</v>
      </c>
      <c r="Z80" s="43">
        <f t="shared" si="149"/>
        <v>0</v>
      </c>
      <c r="AB80" s="87">
        <v>11644459183.673</v>
      </c>
      <c r="AC80" s="87">
        <v>-20.518861999999999</v>
      </c>
      <c r="AD80" s="87">
        <v>15.73776</v>
      </c>
      <c r="AE80" s="87">
        <v>25.427340000000001</v>
      </c>
      <c r="AF80" s="87">
        <v>-72.913216000000006</v>
      </c>
      <c r="AG80" s="87">
        <v>-9.5996141000000001</v>
      </c>
      <c r="AH80" s="8"/>
      <c r="AI80" s="6">
        <f t="shared" si="107"/>
        <v>12.289724489795999</v>
      </c>
      <c r="AJ80" s="6">
        <f t="shared" si="108"/>
        <v>23.428332999999999</v>
      </c>
      <c r="AK80" s="83">
        <f t="shared" si="124"/>
        <v>13.638534999999999</v>
      </c>
      <c r="AL80" s="6">
        <f t="shared" si="125"/>
        <v>12.289724489795999</v>
      </c>
      <c r="AM80" s="79">
        <f t="shared" si="126"/>
        <v>21.152866</v>
      </c>
      <c r="AN80" s="83">
        <f t="shared" si="127"/>
        <v>11.510621</v>
      </c>
      <c r="AO80" s="6">
        <f t="shared" si="128"/>
        <v>12.289724489795999</v>
      </c>
      <c r="AP80" s="43">
        <f t="shared" si="129"/>
        <v>18.839331000000001</v>
      </c>
      <c r="AQ80" s="83">
        <f t="shared" si="130"/>
        <v>8.0417413999999994</v>
      </c>
      <c r="AR80" s="6">
        <f t="shared" si="131"/>
        <v>12.289724489795999</v>
      </c>
      <c r="AS80" s="79">
        <f t="shared" si="132"/>
        <v>0</v>
      </c>
      <c r="AT80" s="83">
        <f t="shared" si="133"/>
        <v>0</v>
      </c>
      <c r="AU80" s="6">
        <f t="shared" si="134"/>
        <v>12.289724489795999</v>
      </c>
      <c r="AV80" s="79">
        <f t="shared" si="135"/>
        <v>0</v>
      </c>
      <c r="AW80" s="83">
        <f t="shared" si="136"/>
        <v>0</v>
      </c>
      <c r="AX80" s="43">
        <f t="shared" si="137"/>
        <v>0</v>
      </c>
      <c r="AY80" s="43">
        <f t="shared" si="138"/>
        <v>0</v>
      </c>
      <c r="AZ80" s="43">
        <f t="shared" si="139"/>
        <v>0</v>
      </c>
    </row>
    <row r="81" spans="2:52" x14ac:dyDescent="0.25">
      <c r="B81" s="87">
        <v>11805775510.204</v>
      </c>
      <c r="C81" s="87">
        <v>-21.095718000000002</v>
      </c>
      <c r="D81" s="87">
        <v>15.393630999999999</v>
      </c>
      <c r="E81" s="87">
        <v>25.609788999999999</v>
      </c>
      <c r="F81" s="87">
        <v>-74.159537999999998</v>
      </c>
      <c r="G81" s="87">
        <v>-10.082210999999999</v>
      </c>
      <c r="H81" s="8"/>
      <c r="I81" s="6">
        <f t="shared" si="104"/>
        <v>12.451040816327</v>
      </c>
      <c r="J81" s="6">
        <f t="shared" si="105"/>
        <v>28.076150999999999</v>
      </c>
      <c r="K81" s="83">
        <f t="shared" si="109"/>
        <v>15.213215</v>
      </c>
      <c r="L81" s="6">
        <f t="shared" si="110"/>
        <v>12.451040816327</v>
      </c>
      <c r="M81" s="79">
        <f t="shared" si="111"/>
        <v>28.210863</v>
      </c>
      <c r="N81" s="83">
        <f t="shared" si="112"/>
        <v>16.264832999999999</v>
      </c>
      <c r="O81" s="6">
        <f t="shared" si="113"/>
        <v>12.451040816327</v>
      </c>
      <c r="P81" s="79">
        <f t="shared" si="114"/>
        <v>27.310117999999999</v>
      </c>
      <c r="Q81" s="83">
        <f t="shared" si="115"/>
        <v>13.746091</v>
      </c>
      <c r="R81" s="6">
        <f t="shared" si="116"/>
        <v>12.451040816327</v>
      </c>
      <c r="S81" s="79">
        <f t="shared" si="117"/>
        <v>0</v>
      </c>
      <c r="T81" s="83">
        <f t="shared" si="118"/>
        <v>0</v>
      </c>
      <c r="U81" s="6">
        <f t="shared" si="119"/>
        <v>12.451040816327</v>
      </c>
      <c r="V81" s="79">
        <f t="shared" si="120"/>
        <v>0</v>
      </c>
      <c r="W81" s="83">
        <f t="shared" si="121"/>
        <v>0</v>
      </c>
      <c r="X81" s="43">
        <f t="shared" si="122"/>
        <v>0</v>
      </c>
      <c r="Y81" s="43">
        <f t="shared" ref="Y81:Z81" si="150">C605</f>
        <v>0</v>
      </c>
      <c r="Z81" s="43">
        <f t="shared" si="150"/>
        <v>0</v>
      </c>
      <c r="AB81" s="87">
        <v>11805775510.204</v>
      </c>
      <c r="AC81" s="87">
        <v>-20.763966</v>
      </c>
      <c r="AD81" s="87">
        <v>15.279356</v>
      </c>
      <c r="AE81" s="87">
        <v>24.892706</v>
      </c>
      <c r="AF81" s="87">
        <v>-72.339447000000007</v>
      </c>
      <c r="AG81" s="87">
        <v>-9.7359638000000004</v>
      </c>
      <c r="AH81" s="8"/>
      <c r="AI81" s="6">
        <f t="shared" si="107"/>
        <v>12.451040816327</v>
      </c>
      <c r="AJ81" s="6">
        <f t="shared" si="108"/>
        <v>22.401699000000001</v>
      </c>
      <c r="AK81" s="83">
        <f t="shared" si="124"/>
        <v>12.525444999999999</v>
      </c>
      <c r="AL81" s="6">
        <f t="shared" si="125"/>
        <v>12.451040816327</v>
      </c>
      <c r="AM81" s="79">
        <f t="shared" si="126"/>
        <v>19.801392</v>
      </c>
      <c r="AN81" s="83">
        <f t="shared" si="127"/>
        <v>9.3625898000000003</v>
      </c>
      <c r="AO81" s="6">
        <f t="shared" si="128"/>
        <v>12.451040816327</v>
      </c>
      <c r="AP81" s="43">
        <f t="shared" si="129"/>
        <v>16.59742</v>
      </c>
      <c r="AQ81" s="83">
        <f t="shared" si="130"/>
        <v>6.4375143000000001</v>
      </c>
      <c r="AR81" s="6">
        <f t="shared" si="131"/>
        <v>12.451040816327</v>
      </c>
      <c r="AS81" s="79">
        <f t="shared" si="132"/>
        <v>0</v>
      </c>
      <c r="AT81" s="83">
        <f t="shared" si="133"/>
        <v>0</v>
      </c>
      <c r="AU81" s="6">
        <f t="shared" si="134"/>
        <v>12.451040816327</v>
      </c>
      <c r="AV81" s="79">
        <f t="shared" si="135"/>
        <v>0</v>
      </c>
      <c r="AW81" s="83">
        <f t="shared" si="136"/>
        <v>0</v>
      </c>
      <c r="AX81" s="43">
        <f t="shared" si="137"/>
        <v>0</v>
      </c>
      <c r="AY81" s="43">
        <f t="shared" si="138"/>
        <v>0</v>
      </c>
      <c r="AZ81" s="43">
        <f t="shared" si="139"/>
        <v>0</v>
      </c>
    </row>
    <row r="82" spans="2:52" x14ac:dyDescent="0.25">
      <c r="B82" s="87">
        <v>11967091836.735001</v>
      </c>
      <c r="C82" s="87">
        <v>-21.920926999999999</v>
      </c>
      <c r="D82" s="87">
        <v>15.082267</v>
      </c>
      <c r="E82" s="87">
        <v>25.832794</v>
      </c>
      <c r="F82" s="87">
        <v>-75.945351000000002</v>
      </c>
      <c r="G82" s="87">
        <v>-10.823483</v>
      </c>
      <c r="H82" s="8"/>
      <c r="I82" s="6">
        <f t="shared" si="104"/>
        <v>12.612357142857</v>
      </c>
      <c r="J82" s="6">
        <f t="shared" si="105"/>
        <v>30.150576000000001</v>
      </c>
      <c r="K82" s="83">
        <f t="shared" si="109"/>
        <v>16.316960999999999</v>
      </c>
      <c r="L82" s="6">
        <f t="shared" si="110"/>
        <v>12.612357142857</v>
      </c>
      <c r="M82" s="79">
        <f t="shared" si="111"/>
        <v>28.441364</v>
      </c>
      <c r="N82" s="83">
        <f t="shared" si="112"/>
        <v>14.36519</v>
      </c>
      <c r="O82" s="6">
        <f t="shared" si="113"/>
        <v>12.612357142857</v>
      </c>
      <c r="P82" s="79">
        <f t="shared" si="114"/>
        <v>27.632366000000001</v>
      </c>
      <c r="Q82" s="83">
        <f t="shared" si="115"/>
        <v>13.35746</v>
      </c>
      <c r="R82" s="6">
        <f t="shared" si="116"/>
        <v>12.612357142857</v>
      </c>
      <c r="S82" s="79">
        <f t="shared" si="117"/>
        <v>0</v>
      </c>
      <c r="T82" s="83">
        <f t="shared" si="118"/>
        <v>0</v>
      </c>
      <c r="U82" s="6">
        <f t="shared" si="119"/>
        <v>12.612357142857</v>
      </c>
      <c r="V82" s="79">
        <f t="shared" si="120"/>
        <v>0</v>
      </c>
      <c r="W82" s="83">
        <f t="shared" si="121"/>
        <v>0</v>
      </c>
      <c r="X82" s="43">
        <f t="shared" si="122"/>
        <v>0</v>
      </c>
      <c r="Y82" s="43">
        <f t="shared" ref="Y82:Z82" si="151">C606</f>
        <v>0</v>
      </c>
      <c r="Z82" s="43">
        <f t="shared" si="151"/>
        <v>0</v>
      </c>
      <c r="AB82" s="87">
        <v>11967091836.735001</v>
      </c>
      <c r="AC82" s="87">
        <v>-20.596287</v>
      </c>
      <c r="AD82" s="87">
        <v>14.80833</v>
      </c>
      <c r="AE82" s="87">
        <v>24.463476</v>
      </c>
      <c r="AF82" s="87">
        <v>-72.060813999999993</v>
      </c>
      <c r="AG82" s="87">
        <v>-9.5044727000000009</v>
      </c>
      <c r="AH82" s="8"/>
      <c r="AI82" s="6">
        <f t="shared" si="107"/>
        <v>12.612357142857</v>
      </c>
      <c r="AJ82" s="6">
        <f t="shared" si="108"/>
        <v>20.892467</v>
      </c>
      <c r="AK82" s="83">
        <f t="shared" si="124"/>
        <v>10.85412</v>
      </c>
      <c r="AL82" s="6">
        <f t="shared" si="125"/>
        <v>12.612357142857</v>
      </c>
      <c r="AM82" s="79">
        <f t="shared" si="126"/>
        <v>16.998722000000001</v>
      </c>
      <c r="AN82" s="83">
        <f t="shared" si="127"/>
        <v>7.2566977000000001</v>
      </c>
      <c r="AO82" s="6">
        <f t="shared" si="128"/>
        <v>12.612357142857</v>
      </c>
      <c r="AP82" s="43">
        <f t="shared" si="129"/>
        <v>12.739697</v>
      </c>
      <c r="AQ82" s="83">
        <f t="shared" si="130"/>
        <v>-0.43824809999999997</v>
      </c>
      <c r="AR82" s="6">
        <f t="shared" si="131"/>
        <v>12.612357142857</v>
      </c>
      <c r="AS82" s="79">
        <f t="shared" si="132"/>
        <v>0</v>
      </c>
      <c r="AT82" s="83">
        <f t="shared" si="133"/>
        <v>0</v>
      </c>
      <c r="AU82" s="6">
        <f t="shared" si="134"/>
        <v>12.612357142857</v>
      </c>
      <c r="AV82" s="79">
        <f t="shared" si="135"/>
        <v>0</v>
      </c>
      <c r="AW82" s="83">
        <f t="shared" si="136"/>
        <v>0</v>
      </c>
      <c r="AX82" s="43">
        <f t="shared" si="137"/>
        <v>0</v>
      </c>
      <c r="AY82" s="43">
        <f t="shared" si="138"/>
        <v>0</v>
      </c>
      <c r="AZ82" s="43">
        <f t="shared" si="139"/>
        <v>0</v>
      </c>
    </row>
    <row r="83" spans="2:52" x14ac:dyDescent="0.25">
      <c r="B83" s="87">
        <v>12128408163.264999</v>
      </c>
      <c r="C83" s="87">
        <v>-22.647767999999999</v>
      </c>
      <c r="D83" s="87">
        <v>14.768292000000001</v>
      </c>
      <c r="E83" s="87">
        <v>26.103377999999999</v>
      </c>
      <c r="F83" s="87">
        <v>-77.381950000000003</v>
      </c>
      <c r="G83" s="87">
        <v>-11.345888</v>
      </c>
      <c r="H83" s="8"/>
      <c r="I83" s="6">
        <f t="shared" si="104"/>
        <v>12.773673469388001</v>
      </c>
      <c r="J83" s="6">
        <f t="shared" si="105"/>
        <v>31.059937000000001</v>
      </c>
      <c r="K83" s="83">
        <f t="shared" si="109"/>
        <v>16.170586</v>
      </c>
      <c r="L83" s="6">
        <f t="shared" si="110"/>
        <v>12.773673469388001</v>
      </c>
      <c r="M83" s="79">
        <f t="shared" si="111"/>
        <v>28.454661999999999</v>
      </c>
      <c r="N83" s="83">
        <f t="shared" si="112"/>
        <v>12.909281</v>
      </c>
      <c r="O83" s="6">
        <f t="shared" si="113"/>
        <v>12.773673469388001</v>
      </c>
      <c r="P83" s="79">
        <f t="shared" si="114"/>
        <v>28.575026000000001</v>
      </c>
      <c r="Q83" s="83">
        <f t="shared" si="115"/>
        <v>13.247061</v>
      </c>
      <c r="R83" s="6">
        <f t="shared" si="116"/>
        <v>12.773673469388001</v>
      </c>
      <c r="S83" s="79">
        <f t="shared" si="117"/>
        <v>0</v>
      </c>
      <c r="T83" s="83">
        <f t="shared" si="118"/>
        <v>0</v>
      </c>
      <c r="U83" s="6">
        <f t="shared" si="119"/>
        <v>12.773673469388001</v>
      </c>
      <c r="V83" s="79">
        <f t="shared" si="120"/>
        <v>0</v>
      </c>
      <c r="W83" s="83">
        <f t="shared" si="121"/>
        <v>0</v>
      </c>
      <c r="X83" s="43">
        <f t="shared" si="122"/>
        <v>0</v>
      </c>
      <c r="Y83" s="43">
        <f t="shared" ref="Y83:Z83" si="152">C607</f>
        <v>0</v>
      </c>
      <c r="Z83" s="43">
        <f t="shared" si="152"/>
        <v>0</v>
      </c>
      <c r="AB83" s="87">
        <v>12128408163.264999</v>
      </c>
      <c r="AC83" s="87">
        <v>-20.992138000000001</v>
      </c>
      <c r="AD83" s="87">
        <v>14.380178000000001</v>
      </c>
      <c r="AE83" s="87">
        <v>24.050737000000002</v>
      </c>
      <c r="AF83" s="87">
        <v>-71.506882000000004</v>
      </c>
      <c r="AG83" s="87">
        <v>-9.7250031999999997</v>
      </c>
      <c r="AH83" s="8"/>
      <c r="AI83" s="6">
        <f t="shared" si="107"/>
        <v>12.773673469388001</v>
      </c>
      <c r="AJ83" s="6">
        <f t="shared" si="108"/>
        <v>19.071266000000001</v>
      </c>
      <c r="AK83" s="83">
        <f t="shared" si="124"/>
        <v>8.5993872000000007</v>
      </c>
      <c r="AL83" s="6">
        <f t="shared" si="125"/>
        <v>12.773673469388001</v>
      </c>
      <c r="AM83" s="79">
        <f t="shared" si="126"/>
        <v>14.136765</v>
      </c>
      <c r="AN83" s="83">
        <f t="shared" si="127"/>
        <v>5.8247194000000002</v>
      </c>
      <c r="AO83" s="6">
        <f t="shared" si="128"/>
        <v>12.773673469388001</v>
      </c>
      <c r="AP83" s="43">
        <f t="shared" si="129"/>
        <v>7.9497318000000003</v>
      </c>
      <c r="AQ83" s="83">
        <f t="shared" si="130"/>
        <v>-9.5256424000000006</v>
      </c>
      <c r="AR83" s="6">
        <f t="shared" si="131"/>
        <v>12.773673469388001</v>
      </c>
      <c r="AS83" s="79">
        <f t="shared" si="132"/>
        <v>0</v>
      </c>
      <c r="AT83" s="83">
        <f t="shared" si="133"/>
        <v>0</v>
      </c>
      <c r="AU83" s="6">
        <f t="shared" si="134"/>
        <v>12.773673469388001</v>
      </c>
      <c r="AV83" s="79">
        <f t="shared" si="135"/>
        <v>0</v>
      </c>
      <c r="AW83" s="83">
        <f t="shared" si="136"/>
        <v>0</v>
      </c>
      <c r="AX83" s="43">
        <f t="shared" si="137"/>
        <v>0</v>
      </c>
      <c r="AY83" s="43">
        <f t="shared" si="138"/>
        <v>0</v>
      </c>
      <c r="AZ83" s="43">
        <f t="shared" si="139"/>
        <v>0</v>
      </c>
    </row>
    <row r="84" spans="2:52" x14ac:dyDescent="0.25">
      <c r="B84" s="87">
        <v>12289724489.796</v>
      </c>
      <c r="C84" s="87">
        <v>-23.029322000000001</v>
      </c>
      <c r="D84" s="87">
        <v>14.718450000000001</v>
      </c>
      <c r="E84" s="87">
        <v>26.772684000000002</v>
      </c>
      <c r="F84" s="87">
        <v>-78.076508000000004</v>
      </c>
      <c r="G84" s="87">
        <v>-11.835888000000001</v>
      </c>
      <c r="H84" s="8"/>
      <c r="I84" s="6">
        <f t="shared" si="104"/>
        <v>12.934989795918</v>
      </c>
      <c r="J84" s="6">
        <f t="shared" si="105"/>
        <v>31.073259</v>
      </c>
      <c r="K84" s="83">
        <f t="shared" si="109"/>
        <v>15.14723</v>
      </c>
      <c r="L84" s="6">
        <f t="shared" si="110"/>
        <v>12.934989795918</v>
      </c>
      <c r="M84" s="79">
        <f t="shared" si="111"/>
        <v>28.61722</v>
      </c>
      <c r="N84" s="83">
        <f t="shared" si="112"/>
        <v>11.954330000000001</v>
      </c>
      <c r="O84" s="6">
        <f t="shared" si="113"/>
        <v>12.934989795918</v>
      </c>
      <c r="P84" s="79">
        <f t="shared" si="114"/>
        <v>29.855726000000001</v>
      </c>
      <c r="Q84" s="83">
        <f t="shared" si="115"/>
        <v>13.435472000000001</v>
      </c>
      <c r="R84" s="6">
        <f t="shared" si="116"/>
        <v>12.934989795918</v>
      </c>
      <c r="S84" s="79">
        <f t="shared" si="117"/>
        <v>0</v>
      </c>
      <c r="T84" s="83">
        <f t="shared" si="118"/>
        <v>0</v>
      </c>
      <c r="U84" s="6">
        <f t="shared" si="119"/>
        <v>12.934989795918</v>
      </c>
      <c r="V84" s="79">
        <f t="shared" si="120"/>
        <v>0</v>
      </c>
      <c r="W84" s="83">
        <f t="shared" si="121"/>
        <v>0</v>
      </c>
      <c r="X84" s="43">
        <f t="shared" si="122"/>
        <v>0</v>
      </c>
      <c r="Y84" s="43">
        <f t="shared" ref="Y84:Z84" si="153">C608</f>
        <v>0</v>
      </c>
      <c r="Z84" s="43">
        <f t="shared" si="153"/>
        <v>0</v>
      </c>
      <c r="AB84" s="87">
        <v>12289724489.796</v>
      </c>
      <c r="AC84" s="87">
        <v>-20.943745</v>
      </c>
      <c r="AD84" s="87">
        <v>13.638534999999999</v>
      </c>
      <c r="AE84" s="87">
        <v>23.428332999999999</v>
      </c>
      <c r="AF84" s="87">
        <v>-70.309875000000005</v>
      </c>
      <c r="AG84" s="87">
        <v>-9.7821999000000002</v>
      </c>
      <c r="AH84" s="8"/>
      <c r="AI84" s="6">
        <f t="shared" si="107"/>
        <v>12.934989795918</v>
      </c>
      <c r="AJ84" s="6">
        <f t="shared" si="108"/>
        <v>17.711554</v>
      </c>
      <c r="AK84" s="83">
        <f t="shared" si="124"/>
        <v>6.7607340999999996</v>
      </c>
      <c r="AL84" s="6">
        <f t="shared" si="125"/>
        <v>12.934989795918</v>
      </c>
      <c r="AM84" s="79">
        <f t="shared" si="126"/>
        <v>10.772314</v>
      </c>
      <c r="AN84" s="83">
        <f t="shared" si="127"/>
        <v>-6.9819025999999997</v>
      </c>
      <c r="AO84" s="6">
        <f t="shared" si="128"/>
        <v>12.934989795918</v>
      </c>
      <c r="AP84" s="43">
        <f t="shared" si="129"/>
        <v>4.7150536000000001</v>
      </c>
      <c r="AQ84" s="83">
        <f t="shared" si="130"/>
        <v>-18.545309</v>
      </c>
      <c r="AR84" s="6">
        <f t="shared" si="131"/>
        <v>12.934989795918</v>
      </c>
      <c r="AS84" s="79">
        <f t="shared" si="132"/>
        <v>0</v>
      </c>
      <c r="AT84" s="83">
        <f t="shared" si="133"/>
        <v>0</v>
      </c>
      <c r="AU84" s="6">
        <f t="shared" si="134"/>
        <v>12.934989795918</v>
      </c>
      <c r="AV84" s="79">
        <f t="shared" si="135"/>
        <v>0</v>
      </c>
      <c r="AW84" s="83">
        <f t="shared" si="136"/>
        <v>0</v>
      </c>
      <c r="AX84" s="43">
        <f t="shared" si="137"/>
        <v>0</v>
      </c>
      <c r="AY84" s="43">
        <f t="shared" si="138"/>
        <v>0</v>
      </c>
      <c r="AZ84" s="43">
        <f t="shared" si="139"/>
        <v>0</v>
      </c>
    </row>
    <row r="85" spans="2:52" x14ac:dyDescent="0.25">
      <c r="B85" s="87">
        <v>12451040816.327</v>
      </c>
      <c r="C85" s="87">
        <v>-24.530704</v>
      </c>
      <c r="D85" s="87">
        <v>15.213215</v>
      </c>
      <c r="E85" s="87">
        <v>28.076150999999999</v>
      </c>
      <c r="F85" s="87">
        <v>-83.475623999999996</v>
      </c>
      <c r="G85" s="87">
        <v>-12.980929</v>
      </c>
      <c r="H85" s="8"/>
      <c r="I85" s="6">
        <f t="shared" si="104"/>
        <v>13.096306122448999</v>
      </c>
      <c r="J85" s="6">
        <f t="shared" si="105"/>
        <v>30.390266</v>
      </c>
      <c r="K85" s="83">
        <f t="shared" si="109"/>
        <v>13.454169</v>
      </c>
      <c r="L85" s="6">
        <f t="shared" si="110"/>
        <v>13.096306122448999</v>
      </c>
      <c r="M85" s="79">
        <f t="shared" si="111"/>
        <v>29.509338</v>
      </c>
      <c r="N85" s="83">
        <f t="shared" si="112"/>
        <v>11.671072000000001</v>
      </c>
      <c r="O85" s="6">
        <f t="shared" si="113"/>
        <v>13.096306122448999</v>
      </c>
      <c r="P85" s="79">
        <f t="shared" si="114"/>
        <v>31.988358999999999</v>
      </c>
      <c r="Q85" s="83">
        <f t="shared" si="115"/>
        <v>14.134444</v>
      </c>
      <c r="R85" s="6">
        <f t="shared" si="116"/>
        <v>13.096306122448999</v>
      </c>
      <c r="S85" s="79">
        <f t="shared" si="117"/>
        <v>0</v>
      </c>
      <c r="T85" s="83">
        <f t="shared" si="118"/>
        <v>0</v>
      </c>
      <c r="U85" s="6">
        <f t="shared" si="119"/>
        <v>13.096306122448999</v>
      </c>
      <c r="V85" s="79">
        <f t="shared" si="120"/>
        <v>0</v>
      </c>
      <c r="W85" s="83">
        <f t="shared" si="121"/>
        <v>0</v>
      </c>
      <c r="X85" s="43">
        <f t="shared" si="122"/>
        <v>0</v>
      </c>
      <c r="Y85" s="43">
        <f t="shared" ref="Y85:Z85" si="154">C609</f>
        <v>0</v>
      </c>
      <c r="Z85" s="43">
        <f t="shared" si="154"/>
        <v>0</v>
      </c>
      <c r="AB85" s="87">
        <v>12451040816.327</v>
      </c>
      <c r="AC85" s="87">
        <v>-21.420407999999998</v>
      </c>
      <c r="AD85" s="87">
        <v>12.525444999999999</v>
      </c>
      <c r="AE85" s="87">
        <v>22.401699000000001</v>
      </c>
      <c r="AF85" s="87">
        <v>-70.083320999999998</v>
      </c>
      <c r="AG85" s="87">
        <v>-9.8621922000000009</v>
      </c>
      <c r="AH85" s="8"/>
      <c r="AI85" s="6">
        <f t="shared" si="107"/>
        <v>13.096306122448999</v>
      </c>
      <c r="AJ85" s="6">
        <f t="shared" si="108"/>
        <v>13.545661000000001</v>
      </c>
      <c r="AK85" s="83">
        <f t="shared" si="124"/>
        <v>0.26961597999999998</v>
      </c>
      <c r="AL85" s="6">
        <f t="shared" si="125"/>
        <v>13.096306122448999</v>
      </c>
      <c r="AM85" s="79">
        <f t="shared" si="126"/>
        <v>7.4800142999999997</v>
      </c>
      <c r="AN85" s="83">
        <f t="shared" si="127"/>
        <v>-9.1196202999999993</v>
      </c>
      <c r="AO85" s="6">
        <f t="shared" si="128"/>
        <v>13.096306122448999</v>
      </c>
      <c r="AP85" s="43">
        <f t="shared" si="129"/>
        <v>2.6857747999999999</v>
      </c>
      <c r="AQ85" s="83">
        <f t="shared" si="130"/>
        <v>-20.204418</v>
      </c>
      <c r="AR85" s="6">
        <f t="shared" si="131"/>
        <v>13.096306122448999</v>
      </c>
      <c r="AS85" s="79">
        <f t="shared" si="132"/>
        <v>0</v>
      </c>
      <c r="AT85" s="83">
        <f t="shared" si="133"/>
        <v>0</v>
      </c>
      <c r="AU85" s="6">
        <f t="shared" si="134"/>
        <v>13.096306122448999</v>
      </c>
      <c r="AV85" s="79">
        <f t="shared" si="135"/>
        <v>0</v>
      </c>
      <c r="AW85" s="83">
        <f t="shared" si="136"/>
        <v>0</v>
      </c>
      <c r="AX85" s="43">
        <f t="shared" si="137"/>
        <v>0</v>
      </c>
      <c r="AY85" s="43">
        <f t="shared" si="138"/>
        <v>0</v>
      </c>
      <c r="AZ85" s="43">
        <f t="shared" si="139"/>
        <v>0</v>
      </c>
    </row>
    <row r="86" spans="2:52" x14ac:dyDescent="0.25">
      <c r="B86" s="87">
        <v>12612357142.857</v>
      </c>
      <c r="C86" s="87">
        <v>-25.379484000000001</v>
      </c>
      <c r="D86" s="87">
        <v>16.316960999999999</v>
      </c>
      <c r="E86" s="87">
        <v>30.150576000000001</v>
      </c>
      <c r="F86" s="87">
        <v>-88.545692000000003</v>
      </c>
      <c r="G86" s="87">
        <v>-13.771989</v>
      </c>
      <c r="H86" s="8"/>
      <c r="I86" s="6">
        <f t="shared" si="104"/>
        <v>13.257622448979999</v>
      </c>
      <c r="J86" s="6">
        <f t="shared" si="105"/>
        <v>30.979614000000002</v>
      </c>
      <c r="K86" s="83">
        <f t="shared" si="109"/>
        <v>12.837334999999999</v>
      </c>
      <c r="L86" s="6">
        <f t="shared" si="110"/>
        <v>13.257622448979999</v>
      </c>
      <c r="M86" s="79">
        <f t="shared" si="111"/>
        <v>30.730609999999999</v>
      </c>
      <c r="N86" s="83">
        <f t="shared" si="112"/>
        <v>12.292816999999999</v>
      </c>
      <c r="O86" s="6">
        <f t="shared" si="113"/>
        <v>13.257622448979999</v>
      </c>
      <c r="P86" s="79">
        <f t="shared" si="114"/>
        <v>33.981257999999997</v>
      </c>
      <c r="Q86" s="83">
        <f t="shared" si="115"/>
        <v>16.609888000000002</v>
      </c>
      <c r="R86" s="6">
        <f t="shared" si="116"/>
        <v>13.257622448979999</v>
      </c>
      <c r="S86" s="79">
        <f t="shared" si="117"/>
        <v>0</v>
      </c>
      <c r="T86" s="83">
        <f t="shared" si="118"/>
        <v>0</v>
      </c>
      <c r="U86" s="6">
        <f t="shared" si="119"/>
        <v>13.257622448979999</v>
      </c>
      <c r="V86" s="79">
        <f t="shared" si="120"/>
        <v>0</v>
      </c>
      <c r="W86" s="83">
        <f t="shared" si="121"/>
        <v>0</v>
      </c>
      <c r="X86" s="43">
        <f t="shared" si="122"/>
        <v>0</v>
      </c>
      <c r="Y86" s="43">
        <f t="shared" ref="Y86:Z86" si="155">C610</f>
        <v>0</v>
      </c>
      <c r="Z86" s="43">
        <f t="shared" si="155"/>
        <v>0</v>
      </c>
      <c r="AB86" s="87">
        <v>12612357142.857</v>
      </c>
      <c r="AC86" s="87">
        <v>-21.602682000000001</v>
      </c>
      <c r="AD86" s="87">
        <v>10.85412</v>
      </c>
      <c r="AE86" s="87">
        <v>20.892467</v>
      </c>
      <c r="AF86" s="87">
        <v>-66.659981000000002</v>
      </c>
      <c r="AG86" s="87">
        <v>-9.9843682999999999</v>
      </c>
      <c r="AH86" s="8"/>
      <c r="AI86" s="6">
        <f t="shared" si="107"/>
        <v>13.257622448979999</v>
      </c>
      <c r="AJ86" s="6">
        <f t="shared" si="108"/>
        <v>8.8924637000000004</v>
      </c>
      <c r="AK86" s="83">
        <f t="shared" si="124"/>
        <v>-8.3886271000000008</v>
      </c>
      <c r="AL86" s="6">
        <f t="shared" si="125"/>
        <v>13.257622448979999</v>
      </c>
      <c r="AM86" s="79">
        <f t="shared" si="126"/>
        <v>4.2233986999999997</v>
      </c>
      <c r="AN86" s="83">
        <f t="shared" si="127"/>
        <v>-21.950870999999999</v>
      </c>
      <c r="AO86" s="6">
        <f t="shared" si="128"/>
        <v>13.257622448979999</v>
      </c>
      <c r="AP86" s="43">
        <f t="shared" si="129"/>
        <v>1.5456595</v>
      </c>
      <c r="AQ86" s="83">
        <f t="shared" si="130"/>
        <v>-33.141598000000002</v>
      </c>
      <c r="AR86" s="6">
        <f t="shared" si="131"/>
        <v>13.257622448979999</v>
      </c>
      <c r="AS86" s="79">
        <f t="shared" si="132"/>
        <v>0</v>
      </c>
      <c r="AT86" s="83">
        <f t="shared" si="133"/>
        <v>0</v>
      </c>
      <c r="AU86" s="6">
        <f t="shared" si="134"/>
        <v>13.257622448979999</v>
      </c>
      <c r="AV86" s="79">
        <f t="shared" si="135"/>
        <v>0</v>
      </c>
      <c r="AW86" s="83">
        <f t="shared" si="136"/>
        <v>0</v>
      </c>
      <c r="AX86" s="43">
        <f t="shared" si="137"/>
        <v>0</v>
      </c>
      <c r="AY86" s="43">
        <f t="shared" si="138"/>
        <v>0</v>
      </c>
      <c r="AZ86" s="43">
        <f t="shared" si="139"/>
        <v>0</v>
      </c>
    </row>
    <row r="87" spans="2:52" x14ac:dyDescent="0.25">
      <c r="B87" s="87">
        <v>12773673469.388</v>
      </c>
      <c r="C87" s="87">
        <v>-26.464502</v>
      </c>
      <c r="D87" s="87">
        <v>16.170586</v>
      </c>
      <c r="E87" s="87">
        <v>31.059937000000001</v>
      </c>
      <c r="F87" s="87">
        <v>-95.004524000000004</v>
      </c>
      <c r="G87" s="87">
        <v>-14.747928999999999</v>
      </c>
      <c r="H87" s="8"/>
      <c r="I87" s="6">
        <f t="shared" si="104"/>
        <v>13.41893877551</v>
      </c>
      <c r="J87" s="6">
        <f t="shared" si="105"/>
        <v>32.257736000000001</v>
      </c>
      <c r="K87" s="83">
        <f t="shared" si="109"/>
        <v>12.864107000000001</v>
      </c>
      <c r="L87" s="6">
        <f t="shared" si="110"/>
        <v>13.41893877551</v>
      </c>
      <c r="M87" s="79">
        <f t="shared" si="111"/>
        <v>31.929319</v>
      </c>
      <c r="N87" s="83">
        <f t="shared" si="112"/>
        <v>12.829748</v>
      </c>
      <c r="O87" s="6">
        <f t="shared" si="113"/>
        <v>13.41893877551</v>
      </c>
      <c r="P87" s="79">
        <f t="shared" si="114"/>
        <v>35.003788</v>
      </c>
      <c r="Q87" s="83">
        <f t="shared" si="115"/>
        <v>15.746181999999999</v>
      </c>
      <c r="R87" s="6">
        <f t="shared" si="116"/>
        <v>13.41893877551</v>
      </c>
      <c r="S87" s="79">
        <f t="shared" si="117"/>
        <v>0</v>
      </c>
      <c r="T87" s="83">
        <f t="shared" si="118"/>
        <v>0</v>
      </c>
      <c r="U87" s="6">
        <f t="shared" si="119"/>
        <v>13.41893877551</v>
      </c>
      <c r="V87" s="79">
        <f t="shared" si="120"/>
        <v>0</v>
      </c>
      <c r="W87" s="83">
        <f t="shared" si="121"/>
        <v>0</v>
      </c>
      <c r="X87" s="43">
        <f t="shared" si="122"/>
        <v>0</v>
      </c>
      <c r="Y87" s="43">
        <f t="shared" ref="Y87:Z87" si="156">C611</f>
        <v>0</v>
      </c>
      <c r="Z87" s="43">
        <f t="shared" si="156"/>
        <v>0</v>
      </c>
      <c r="AB87" s="87">
        <v>12773673469.388</v>
      </c>
      <c r="AC87" s="87">
        <v>-22.004684000000001</v>
      </c>
      <c r="AD87" s="87">
        <v>8.5993872000000007</v>
      </c>
      <c r="AE87" s="87">
        <v>19.071266000000001</v>
      </c>
      <c r="AF87" s="87">
        <v>-63.464751999999997</v>
      </c>
      <c r="AG87" s="87">
        <v>-10.268482000000001</v>
      </c>
      <c r="AH87" s="8"/>
      <c r="AI87" s="6">
        <f t="shared" si="107"/>
        <v>13.41893877551</v>
      </c>
      <c r="AJ87" s="6">
        <f t="shared" si="108"/>
        <v>4.1771802999999998</v>
      </c>
      <c r="AK87" s="83">
        <f t="shared" si="124"/>
        <v>-17.940165</v>
      </c>
      <c r="AL87" s="6">
        <f t="shared" si="125"/>
        <v>13.41893877551</v>
      </c>
      <c r="AM87" s="79">
        <f t="shared" si="126"/>
        <v>2.5524966999999998</v>
      </c>
      <c r="AN87" s="83">
        <f t="shared" si="127"/>
        <v>-31.425888</v>
      </c>
      <c r="AO87" s="6">
        <f t="shared" si="128"/>
        <v>13.41893877551</v>
      </c>
      <c r="AP87" s="43">
        <f t="shared" si="129"/>
        <v>0.64798248000000003</v>
      </c>
      <c r="AQ87" s="83">
        <f t="shared" si="130"/>
        <v>-44.048782000000003</v>
      </c>
      <c r="AR87" s="6">
        <f t="shared" si="131"/>
        <v>13.41893877551</v>
      </c>
      <c r="AS87" s="79">
        <f t="shared" si="132"/>
        <v>0</v>
      </c>
      <c r="AT87" s="83">
        <f t="shared" si="133"/>
        <v>0</v>
      </c>
      <c r="AU87" s="6">
        <f t="shared" si="134"/>
        <v>13.41893877551</v>
      </c>
      <c r="AV87" s="79">
        <f t="shared" si="135"/>
        <v>0</v>
      </c>
      <c r="AW87" s="83">
        <f t="shared" si="136"/>
        <v>0</v>
      </c>
      <c r="AX87" s="43">
        <f t="shared" si="137"/>
        <v>0</v>
      </c>
      <c r="AY87" s="43">
        <f t="shared" si="138"/>
        <v>0</v>
      </c>
      <c r="AZ87" s="43">
        <f t="shared" si="139"/>
        <v>0</v>
      </c>
    </row>
    <row r="88" spans="2:52" x14ac:dyDescent="0.25">
      <c r="B88" s="87">
        <v>12934989795.917999</v>
      </c>
      <c r="C88" s="87">
        <v>-27.409922000000002</v>
      </c>
      <c r="D88" s="87">
        <v>15.14723</v>
      </c>
      <c r="E88" s="87">
        <v>31.073259</v>
      </c>
      <c r="F88" s="87">
        <v>-91.235022999999998</v>
      </c>
      <c r="G88" s="87">
        <v>-16.148136000000001</v>
      </c>
      <c r="H88" s="8"/>
      <c r="I88" s="6">
        <f t="shared" si="104"/>
        <v>13.580255102041001</v>
      </c>
      <c r="J88" s="6">
        <f t="shared" si="105"/>
        <v>33.742415999999999</v>
      </c>
      <c r="K88" s="83">
        <f t="shared" si="109"/>
        <v>12.949627</v>
      </c>
      <c r="L88" s="6">
        <f t="shared" si="110"/>
        <v>13.580255102041001</v>
      </c>
      <c r="M88" s="79">
        <f t="shared" si="111"/>
        <v>33.976578000000003</v>
      </c>
      <c r="N88" s="83">
        <f t="shared" si="112"/>
        <v>13.118425999999999</v>
      </c>
      <c r="O88" s="6">
        <f t="shared" si="113"/>
        <v>13.580255102041001</v>
      </c>
      <c r="P88" s="79">
        <f t="shared" si="114"/>
        <v>34.989525</v>
      </c>
      <c r="Q88" s="83">
        <f t="shared" si="115"/>
        <v>13.357570000000001</v>
      </c>
      <c r="R88" s="6">
        <f t="shared" si="116"/>
        <v>13.580255102041001</v>
      </c>
      <c r="S88" s="79">
        <f t="shared" si="117"/>
        <v>0</v>
      </c>
      <c r="T88" s="83">
        <f t="shared" si="118"/>
        <v>0</v>
      </c>
      <c r="U88" s="6">
        <f t="shared" si="119"/>
        <v>13.580255102041001</v>
      </c>
      <c r="V88" s="79">
        <f t="shared" si="120"/>
        <v>0</v>
      </c>
      <c r="W88" s="83">
        <f t="shared" si="121"/>
        <v>0</v>
      </c>
      <c r="X88" s="43">
        <f t="shared" si="122"/>
        <v>0</v>
      </c>
      <c r="Y88" s="43">
        <f t="shared" ref="Y88:Z88" si="157">C612</f>
        <v>0</v>
      </c>
      <c r="Z88" s="43">
        <f t="shared" si="157"/>
        <v>0</v>
      </c>
      <c r="AB88" s="87">
        <v>12934989795.917999</v>
      </c>
      <c r="AC88" s="87">
        <v>-22.452480000000001</v>
      </c>
      <c r="AD88" s="87">
        <v>6.7607340999999996</v>
      </c>
      <c r="AE88" s="87">
        <v>17.711554</v>
      </c>
      <c r="AF88" s="87">
        <v>-59.651142</v>
      </c>
      <c r="AG88" s="87">
        <v>-11.162787</v>
      </c>
      <c r="AH88" s="8"/>
      <c r="AI88" s="6">
        <f t="shared" si="107"/>
        <v>13.580255102041001</v>
      </c>
      <c r="AJ88" s="6">
        <f t="shared" si="108"/>
        <v>2.2865373999999998</v>
      </c>
      <c r="AK88" s="83">
        <f t="shared" si="124"/>
        <v>-26.808969000000001</v>
      </c>
      <c r="AL88" s="6">
        <f t="shared" si="125"/>
        <v>13.580255102041001</v>
      </c>
      <c r="AM88" s="79">
        <f t="shared" si="126"/>
        <v>1.1344987</v>
      </c>
      <c r="AN88" s="83">
        <f t="shared" si="127"/>
        <v>-34.31823</v>
      </c>
      <c r="AO88" s="6">
        <f t="shared" si="128"/>
        <v>13.580255102041001</v>
      </c>
      <c r="AP88" s="43">
        <f t="shared" si="129"/>
        <v>0.49628174000000003</v>
      </c>
      <c r="AQ88" s="83">
        <f t="shared" si="130"/>
        <v>-46.354481</v>
      </c>
      <c r="AR88" s="6">
        <f t="shared" si="131"/>
        <v>13.580255102041001</v>
      </c>
      <c r="AS88" s="79">
        <f t="shared" si="132"/>
        <v>0</v>
      </c>
      <c r="AT88" s="83">
        <f t="shared" si="133"/>
        <v>0</v>
      </c>
      <c r="AU88" s="6">
        <f t="shared" si="134"/>
        <v>13.580255102041001</v>
      </c>
      <c r="AV88" s="79">
        <f t="shared" si="135"/>
        <v>0</v>
      </c>
      <c r="AW88" s="83">
        <f t="shared" si="136"/>
        <v>0</v>
      </c>
      <c r="AX88" s="43">
        <f t="shared" si="137"/>
        <v>0</v>
      </c>
      <c r="AY88" s="43">
        <f t="shared" si="138"/>
        <v>0</v>
      </c>
      <c r="AZ88" s="43">
        <f t="shared" si="139"/>
        <v>0</v>
      </c>
    </row>
    <row r="89" spans="2:52" x14ac:dyDescent="0.25">
      <c r="B89" s="87">
        <v>13096306122.448999</v>
      </c>
      <c r="C89" s="87">
        <v>-28.362563999999999</v>
      </c>
      <c r="D89" s="87">
        <v>13.454169</v>
      </c>
      <c r="E89" s="87">
        <v>30.390266</v>
      </c>
      <c r="F89" s="87">
        <v>-91.354797000000005</v>
      </c>
      <c r="G89" s="87">
        <v>-16.882024999999999</v>
      </c>
      <c r="H89" s="8"/>
      <c r="I89" s="6">
        <f t="shared" si="104"/>
        <v>13.741571428571</v>
      </c>
      <c r="J89" s="6">
        <f t="shared" si="105"/>
        <v>33.665503999999999</v>
      </c>
      <c r="K89" s="83">
        <f t="shared" si="109"/>
        <v>11.678532000000001</v>
      </c>
      <c r="L89" s="6">
        <f t="shared" si="110"/>
        <v>13.741571428571</v>
      </c>
      <c r="M89" s="79">
        <f t="shared" si="111"/>
        <v>35.192554000000001</v>
      </c>
      <c r="N89" s="83">
        <f t="shared" si="112"/>
        <v>12.067973</v>
      </c>
      <c r="O89" s="6">
        <f t="shared" si="113"/>
        <v>13.741571428571</v>
      </c>
      <c r="P89" s="79">
        <f t="shared" si="114"/>
        <v>33.84507</v>
      </c>
      <c r="Q89" s="83">
        <f t="shared" si="115"/>
        <v>12.208971</v>
      </c>
      <c r="R89" s="6">
        <f t="shared" si="116"/>
        <v>13.741571428571</v>
      </c>
      <c r="S89" s="79">
        <f t="shared" si="117"/>
        <v>0</v>
      </c>
      <c r="T89" s="83">
        <f t="shared" si="118"/>
        <v>0</v>
      </c>
      <c r="U89" s="6">
        <f t="shared" si="119"/>
        <v>13.741571428571</v>
      </c>
      <c r="V89" s="79">
        <f t="shared" si="120"/>
        <v>0</v>
      </c>
      <c r="W89" s="83">
        <f t="shared" si="121"/>
        <v>0</v>
      </c>
      <c r="X89" s="43">
        <f t="shared" si="122"/>
        <v>0</v>
      </c>
      <c r="Y89" s="43">
        <f t="shared" ref="Y89:Z89" si="158">C613</f>
        <v>0</v>
      </c>
      <c r="Z89" s="43">
        <f t="shared" si="158"/>
        <v>0</v>
      </c>
      <c r="AB89" s="87">
        <v>13096306122.448999</v>
      </c>
      <c r="AC89" s="87">
        <v>-22.935576999999999</v>
      </c>
      <c r="AD89" s="87">
        <v>0.26961597999999998</v>
      </c>
      <c r="AE89" s="87">
        <v>13.545661000000001</v>
      </c>
      <c r="AF89" s="87">
        <v>-59.626736000000001</v>
      </c>
      <c r="AG89" s="87">
        <v>-11.421189999999999</v>
      </c>
      <c r="AH89" s="8"/>
      <c r="AI89" s="6">
        <f t="shared" si="107"/>
        <v>13.741571428571</v>
      </c>
      <c r="AJ89" s="6">
        <f t="shared" si="108"/>
        <v>1.2448893999999999</v>
      </c>
      <c r="AK89" s="83">
        <f t="shared" si="124"/>
        <v>-35.846283</v>
      </c>
      <c r="AL89" s="6">
        <f t="shared" si="125"/>
        <v>13.741571428571</v>
      </c>
      <c r="AM89" s="79">
        <f t="shared" si="126"/>
        <v>0.69413941999999995</v>
      </c>
      <c r="AN89" s="83">
        <f t="shared" si="127"/>
        <v>-50.081684000000003</v>
      </c>
      <c r="AO89" s="6">
        <f t="shared" si="128"/>
        <v>13.741571428571</v>
      </c>
      <c r="AP89" s="43">
        <f t="shared" si="129"/>
        <v>0.98731977000000004</v>
      </c>
      <c r="AQ89" s="83">
        <f t="shared" si="130"/>
        <v>-60.801712000000002</v>
      </c>
      <c r="AR89" s="6">
        <f t="shared" si="131"/>
        <v>13.741571428571</v>
      </c>
      <c r="AS89" s="79">
        <f t="shared" si="132"/>
        <v>0</v>
      </c>
      <c r="AT89" s="83">
        <f t="shared" si="133"/>
        <v>0</v>
      </c>
      <c r="AU89" s="6">
        <f t="shared" si="134"/>
        <v>13.741571428571</v>
      </c>
      <c r="AV89" s="79">
        <f t="shared" si="135"/>
        <v>0</v>
      </c>
      <c r="AW89" s="83">
        <f t="shared" si="136"/>
        <v>0</v>
      </c>
      <c r="AX89" s="43">
        <f t="shared" si="137"/>
        <v>0</v>
      </c>
      <c r="AY89" s="43">
        <f t="shared" si="138"/>
        <v>0</v>
      </c>
      <c r="AZ89" s="43">
        <f t="shared" si="139"/>
        <v>0</v>
      </c>
    </row>
    <row r="90" spans="2:52" x14ac:dyDescent="0.25">
      <c r="B90" s="87">
        <v>13257622448.98</v>
      </c>
      <c r="C90" s="87">
        <v>-29.417542999999998</v>
      </c>
      <c r="D90" s="87">
        <v>12.837334999999999</v>
      </c>
      <c r="E90" s="87">
        <v>30.979614000000002</v>
      </c>
      <c r="F90" s="87">
        <v>-93.705275999999998</v>
      </c>
      <c r="G90" s="87">
        <v>-17.778133</v>
      </c>
      <c r="H90" s="8"/>
      <c r="I90" s="6">
        <f t="shared" si="104"/>
        <v>13.902887755101998</v>
      </c>
      <c r="J90" s="6">
        <f t="shared" si="105"/>
        <v>32.947001999999998</v>
      </c>
      <c r="K90" s="83">
        <f t="shared" si="109"/>
        <v>10.057226999999999</v>
      </c>
      <c r="L90" s="6">
        <f t="shared" si="110"/>
        <v>13.902887755101998</v>
      </c>
      <c r="M90" s="79">
        <f t="shared" si="111"/>
        <v>35.246056000000003</v>
      </c>
      <c r="N90" s="83">
        <f t="shared" si="112"/>
        <v>15.348286</v>
      </c>
      <c r="O90" s="6">
        <f t="shared" si="113"/>
        <v>13.902887755101998</v>
      </c>
      <c r="P90" s="79">
        <f t="shared" si="114"/>
        <v>34.178196</v>
      </c>
      <c r="Q90" s="83">
        <f t="shared" si="115"/>
        <v>8.5312327999999997</v>
      </c>
      <c r="R90" s="6">
        <f t="shared" si="116"/>
        <v>13.902887755101998</v>
      </c>
      <c r="S90" s="79">
        <f t="shared" si="117"/>
        <v>0</v>
      </c>
      <c r="T90" s="83">
        <f t="shared" si="118"/>
        <v>0</v>
      </c>
      <c r="U90" s="6">
        <f t="shared" si="119"/>
        <v>13.902887755101998</v>
      </c>
      <c r="V90" s="79">
        <f t="shared" si="120"/>
        <v>0</v>
      </c>
      <c r="W90" s="83">
        <f t="shared" si="121"/>
        <v>0</v>
      </c>
      <c r="X90" s="43">
        <f t="shared" si="122"/>
        <v>0</v>
      </c>
      <c r="Y90" s="43">
        <f t="shared" ref="Y90:Z90" si="159">C614</f>
        <v>0</v>
      </c>
      <c r="Z90" s="43">
        <f t="shared" si="159"/>
        <v>0</v>
      </c>
      <c r="AB90" s="87">
        <v>13257622448.98</v>
      </c>
      <c r="AC90" s="87">
        <v>-28.857894999999999</v>
      </c>
      <c r="AD90" s="87">
        <v>-8.3886271000000008</v>
      </c>
      <c r="AE90" s="87">
        <v>8.8924637000000004</v>
      </c>
      <c r="AF90" s="87">
        <v>-45.077671000000002</v>
      </c>
      <c r="AG90" s="87">
        <v>-17.244157999999999</v>
      </c>
      <c r="AH90" s="8"/>
      <c r="AI90" s="6">
        <f t="shared" si="107"/>
        <v>13.902887755101998</v>
      </c>
      <c r="AJ90" s="6">
        <f t="shared" si="108"/>
        <v>0.19056666</v>
      </c>
      <c r="AK90" s="83">
        <f t="shared" si="124"/>
        <v>-46.890942000000003</v>
      </c>
      <c r="AL90" s="6">
        <f t="shared" si="125"/>
        <v>13.902887755101998</v>
      </c>
      <c r="AM90" s="79">
        <f t="shared" si="126"/>
        <v>1.6565508</v>
      </c>
      <c r="AN90" s="83">
        <f t="shared" si="127"/>
        <v>-59.378383999999997</v>
      </c>
      <c r="AO90" s="6">
        <f t="shared" si="128"/>
        <v>13.902887755101998</v>
      </c>
      <c r="AP90" s="43">
        <f t="shared" si="129"/>
        <v>1.9297991999999999</v>
      </c>
      <c r="AQ90" s="83">
        <f t="shared" si="130"/>
        <v>-65.776893999999999</v>
      </c>
      <c r="AR90" s="6">
        <f t="shared" si="131"/>
        <v>13.902887755101998</v>
      </c>
      <c r="AS90" s="79">
        <f t="shared" si="132"/>
        <v>0</v>
      </c>
      <c r="AT90" s="83">
        <f t="shared" si="133"/>
        <v>0</v>
      </c>
      <c r="AU90" s="6">
        <f t="shared" si="134"/>
        <v>13.902887755101998</v>
      </c>
      <c r="AV90" s="79">
        <f t="shared" si="135"/>
        <v>0</v>
      </c>
      <c r="AW90" s="83">
        <f t="shared" si="136"/>
        <v>0</v>
      </c>
      <c r="AX90" s="43">
        <f t="shared" si="137"/>
        <v>0</v>
      </c>
      <c r="AY90" s="43">
        <f t="shared" si="138"/>
        <v>0</v>
      </c>
      <c r="AZ90" s="43">
        <f t="shared" si="139"/>
        <v>0</v>
      </c>
    </row>
    <row r="91" spans="2:52" x14ac:dyDescent="0.25">
      <c r="B91" s="87">
        <v>13418938775.51</v>
      </c>
      <c r="C91" s="87">
        <v>-31.491378999999998</v>
      </c>
      <c r="D91" s="87">
        <v>12.864107000000001</v>
      </c>
      <c r="E91" s="87">
        <v>32.257736000000001</v>
      </c>
      <c r="F91" s="87">
        <v>-99.778389000000004</v>
      </c>
      <c r="G91" s="87">
        <v>-19.766681999999999</v>
      </c>
      <c r="H91" s="8"/>
      <c r="I91" s="6">
        <f t="shared" si="104"/>
        <v>14.064204081632999</v>
      </c>
      <c r="J91" s="6">
        <f t="shared" si="105"/>
        <v>32.865603999999998</v>
      </c>
      <c r="K91" s="83">
        <f t="shared" si="109"/>
        <v>9.1768637000000002</v>
      </c>
      <c r="L91" s="6">
        <f t="shared" si="110"/>
        <v>14.064204081632999</v>
      </c>
      <c r="M91" s="79">
        <f t="shared" si="111"/>
        <v>34.948269000000003</v>
      </c>
      <c r="N91" s="83">
        <f t="shared" si="112"/>
        <v>12.683662999999999</v>
      </c>
      <c r="O91" s="6">
        <f t="shared" si="113"/>
        <v>14.064204081632999</v>
      </c>
      <c r="P91" s="79">
        <f t="shared" si="114"/>
        <v>34.010081999999997</v>
      </c>
      <c r="Q91" s="83">
        <f t="shared" si="115"/>
        <v>11.398446</v>
      </c>
      <c r="R91" s="6">
        <f t="shared" si="116"/>
        <v>14.064204081632999</v>
      </c>
      <c r="S91" s="79">
        <f t="shared" si="117"/>
        <v>0</v>
      </c>
      <c r="T91" s="83">
        <f t="shared" si="118"/>
        <v>0</v>
      </c>
      <c r="U91" s="6">
        <f t="shared" si="119"/>
        <v>14.064204081632999</v>
      </c>
      <c r="V91" s="79">
        <f t="shared" si="120"/>
        <v>0</v>
      </c>
      <c r="W91" s="83">
        <f t="shared" si="121"/>
        <v>0</v>
      </c>
      <c r="X91" s="43">
        <f t="shared" si="122"/>
        <v>0</v>
      </c>
      <c r="Y91" s="43">
        <f t="shared" ref="Y91:Z91" si="160">C615</f>
        <v>0</v>
      </c>
      <c r="Z91" s="43">
        <f t="shared" si="160"/>
        <v>0</v>
      </c>
      <c r="AB91" s="87">
        <v>13418938775.51</v>
      </c>
      <c r="AC91" s="87">
        <v>-34.890087000000001</v>
      </c>
      <c r="AD91" s="87">
        <v>-17.940165</v>
      </c>
      <c r="AE91" s="87">
        <v>4.1771802999999998</v>
      </c>
      <c r="AF91" s="87">
        <v>-45.014502999999998</v>
      </c>
      <c r="AG91" s="87">
        <v>-23.177923</v>
      </c>
      <c r="AH91" s="8"/>
      <c r="AI91" s="6">
        <f t="shared" si="107"/>
        <v>14.064204081632999</v>
      </c>
      <c r="AJ91" s="6">
        <f t="shared" si="108"/>
        <v>0.62728834</v>
      </c>
      <c r="AK91" s="83">
        <f t="shared" si="124"/>
        <v>-56.030396000000003</v>
      </c>
      <c r="AL91" s="6">
        <f t="shared" si="125"/>
        <v>14.064204081632999</v>
      </c>
      <c r="AM91" s="79">
        <f t="shared" si="126"/>
        <v>2.2121917999999998</v>
      </c>
      <c r="AN91" s="83">
        <f t="shared" si="127"/>
        <v>-65.895515000000003</v>
      </c>
      <c r="AO91" s="6">
        <f t="shared" si="128"/>
        <v>14.064204081632999</v>
      </c>
      <c r="AP91" s="43">
        <f t="shared" si="129"/>
        <v>3.7672465000000002</v>
      </c>
      <c r="AQ91" s="83">
        <f t="shared" si="130"/>
        <v>-68.097885000000005</v>
      </c>
      <c r="AR91" s="6">
        <f t="shared" si="131"/>
        <v>14.064204081632999</v>
      </c>
      <c r="AS91" s="79">
        <f t="shared" si="132"/>
        <v>0</v>
      </c>
      <c r="AT91" s="83">
        <f t="shared" si="133"/>
        <v>0</v>
      </c>
      <c r="AU91" s="6">
        <f t="shared" si="134"/>
        <v>14.064204081632999</v>
      </c>
      <c r="AV91" s="79">
        <f t="shared" si="135"/>
        <v>0</v>
      </c>
      <c r="AW91" s="83">
        <f t="shared" si="136"/>
        <v>0</v>
      </c>
      <c r="AX91" s="43">
        <f t="shared" si="137"/>
        <v>0</v>
      </c>
      <c r="AY91" s="43">
        <f t="shared" si="138"/>
        <v>0</v>
      </c>
      <c r="AZ91" s="43">
        <f t="shared" si="139"/>
        <v>0</v>
      </c>
    </row>
    <row r="92" spans="2:52" x14ac:dyDescent="0.25">
      <c r="B92" s="87">
        <v>13580255102.041</v>
      </c>
      <c r="C92" s="87">
        <v>-31.960417</v>
      </c>
      <c r="D92" s="87">
        <v>12.949627</v>
      </c>
      <c r="E92" s="87">
        <v>33.742415999999999</v>
      </c>
      <c r="F92" s="87">
        <v>-102.30898999999999</v>
      </c>
      <c r="G92" s="87">
        <v>-20.636075999999999</v>
      </c>
      <c r="H92" s="8"/>
      <c r="I92" s="6">
        <f t="shared" si="104"/>
        <v>14.225520408163</v>
      </c>
      <c r="J92" s="6">
        <f t="shared" si="105"/>
        <v>32.792892000000002</v>
      </c>
      <c r="K92" s="83">
        <f t="shared" si="109"/>
        <v>8.9979323999999998</v>
      </c>
      <c r="L92" s="6">
        <f t="shared" si="110"/>
        <v>14.225520408163</v>
      </c>
      <c r="M92" s="79">
        <f t="shared" si="111"/>
        <v>34.624298000000003</v>
      </c>
      <c r="N92" s="83">
        <f t="shared" si="112"/>
        <v>8.3547896999999995</v>
      </c>
      <c r="O92" s="6">
        <f t="shared" si="113"/>
        <v>14.225520408163</v>
      </c>
      <c r="P92" s="79">
        <f t="shared" si="114"/>
        <v>34.126987</v>
      </c>
      <c r="Q92" s="83">
        <f t="shared" si="115"/>
        <v>8.9943571000000002</v>
      </c>
      <c r="R92" s="6">
        <f t="shared" si="116"/>
        <v>14.225520408163</v>
      </c>
      <c r="S92" s="79">
        <f t="shared" si="117"/>
        <v>0</v>
      </c>
      <c r="T92" s="83">
        <f t="shared" si="118"/>
        <v>0</v>
      </c>
      <c r="U92" s="6">
        <f t="shared" si="119"/>
        <v>14.225520408163</v>
      </c>
      <c r="V92" s="79">
        <f t="shared" si="120"/>
        <v>0</v>
      </c>
      <c r="W92" s="83">
        <f t="shared" si="121"/>
        <v>0</v>
      </c>
      <c r="X92" s="43">
        <f t="shared" si="122"/>
        <v>0</v>
      </c>
      <c r="Y92" s="43">
        <f t="shared" ref="Y92:Z92" si="161">C616</f>
        <v>0</v>
      </c>
      <c r="Z92" s="43">
        <f t="shared" si="161"/>
        <v>0</v>
      </c>
      <c r="AB92" s="87">
        <v>13580255102.041</v>
      </c>
      <c r="AC92" s="87">
        <v>-37.293788999999997</v>
      </c>
      <c r="AD92" s="87">
        <v>-26.808969000000001</v>
      </c>
      <c r="AE92" s="87">
        <v>2.2865373999999998</v>
      </c>
      <c r="AF92" s="87">
        <v>-45.392155000000002</v>
      </c>
      <c r="AG92" s="87">
        <v>-25.929950999999999</v>
      </c>
      <c r="AH92" s="8"/>
      <c r="AI92" s="6">
        <f t="shared" si="107"/>
        <v>14.225520408163</v>
      </c>
      <c r="AJ92" s="6">
        <f t="shared" si="108"/>
        <v>1.1241729</v>
      </c>
      <c r="AK92" s="83">
        <f t="shared" si="124"/>
        <v>-60.569800999999998</v>
      </c>
      <c r="AL92" s="6">
        <f t="shared" si="125"/>
        <v>14.225520408163</v>
      </c>
      <c r="AM92" s="79">
        <f t="shared" si="126"/>
        <v>3.2099766999999999</v>
      </c>
      <c r="AN92" s="83">
        <f t="shared" si="127"/>
        <v>-67.193359000000001</v>
      </c>
      <c r="AO92" s="6">
        <f t="shared" si="128"/>
        <v>14.225520408163</v>
      </c>
      <c r="AP92" s="43">
        <f t="shared" si="129"/>
        <v>7.3547368000000004</v>
      </c>
      <c r="AQ92" s="83">
        <f t="shared" si="130"/>
        <v>-70.352654000000001</v>
      </c>
      <c r="AR92" s="6">
        <f t="shared" si="131"/>
        <v>14.225520408163</v>
      </c>
      <c r="AS92" s="79">
        <f t="shared" si="132"/>
        <v>0</v>
      </c>
      <c r="AT92" s="83">
        <f t="shared" si="133"/>
        <v>0</v>
      </c>
      <c r="AU92" s="6">
        <f t="shared" si="134"/>
        <v>14.225520408163</v>
      </c>
      <c r="AV92" s="79">
        <f t="shared" si="135"/>
        <v>0</v>
      </c>
      <c r="AW92" s="83">
        <f t="shared" si="136"/>
        <v>0</v>
      </c>
      <c r="AX92" s="43">
        <f t="shared" si="137"/>
        <v>0</v>
      </c>
      <c r="AY92" s="43">
        <f t="shared" si="138"/>
        <v>0</v>
      </c>
      <c r="AZ92" s="43">
        <f t="shared" si="139"/>
        <v>0</v>
      </c>
    </row>
    <row r="93" spans="2:52" x14ac:dyDescent="0.25">
      <c r="B93" s="87">
        <v>13741571428.570999</v>
      </c>
      <c r="C93" s="87">
        <v>-33.456023999999999</v>
      </c>
      <c r="D93" s="87">
        <v>11.678532000000001</v>
      </c>
      <c r="E93" s="87">
        <v>33.665503999999999</v>
      </c>
      <c r="F93" s="87">
        <v>-106.33384</v>
      </c>
      <c r="G93" s="87">
        <v>-21.975607</v>
      </c>
      <c r="H93" s="8"/>
      <c r="I93" s="6">
        <f t="shared" si="104"/>
        <v>14.386836734694</v>
      </c>
      <c r="J93" s="6">
        <f t="shared" si="105"/>
        <v>32.783810000000003</v>
      </c>
      <c r="K93" s="83">
        <f t="shared" si="109"/>
        <v>9.5105351999999996</v>
      </c>
      <c r="L93" s="6">
        <f t="shared" si="110"/>
        <v>14.386836734694</v>
      </c>
      <c r="M93" s="79">
        <f t="shared" si="111"/>
        <v>33.892451999999999</v>
      </c>
      <c r="N93" s="83">
        <f t="shared" si="112"/>
        <v>8.3891057999999994</v>
      </c>
      <c r="O93" s="6">
        <f t="shared" si="113"/>
        <v>14.386836734694</v>
      </c>
      <c r="P93" s="79">
        <f t="shared" si="114"/>
        <v>32.785938000000002</v>
      </c>
      <c r="Q93" s="83">
        <f t="shared" si="115"/>
        <v>7.9633349999999998</v>
      </c>
      <c r="R93" s="6">
        <f t="shared" si="116"/>
        <v>14.386836734694</v>
      </c>
      <c r="S93" s="79">
        <f t="shared" si="117"/>
        <v>0</v>
      </c>
      <c r="T93" s="83">
        <f t="shared" si="118"/>
        <v>0</v>
      </c>
      <c r="U93" s="6">
        <f t="shared" si="119"/>
        <v>14.386836734694</v>
      </c>
      <c r="V93" s="79">
        <f t="shared" si="120"/>
        <v>0</v>
      </c>
      <c r="W93" s="83">
        <f t="shared" si="121"/>
        <v>0</v>
      </c>
      <c r="X93" s="43">
        <f t="shared" si="122"/>
        <v>0</v>
      </c>
      <c r="Y93" s="43">
        <f t="shared" ref="Y93:Z93" si="162">C617</f>
        <v>0</v>
      </c>
      <c r="Z93" s="43">
        <f t="shared" si="162"/>
        <v>0</v>
      </c>
      <c r="AB93" s="87">
        <v>13741571428.570999</v>
      </c>
      <c r="AC93" s="87">
        <v>-49.728386</v>
      </c>
      <c r="AD93" s="87">
        <v>-35.846283</v>
      </c>
      <c r="AE93" s="87">
        <v>1.2448893999999999</v>
      </c>
      <c r="AF93" s="87">
        <v>-54.476317999999999</v>
      </c>
      <c r="AG93" s="87">
        <v>-38.178642000000004</v>
      </c>
      <c r="AH93" s="8"/>
      <c r="AI93" s="6">
        <f t="shared" si="107"/>
        <v>14.386836734694</v>
      </c>
      <c r="AJ93" s="6">
        <f t="shared" si="108"/>
        <v>2.0414132999999999</v>
      </c>
      <c r="AK93" s="83">
        <f t="shared" si="124"/>
        <v>-61.947654999999997</v>
      </c>
      <c r="AL93" s="6">
        <f t="shared" si="125"/>
        <v>14.386836734694</v>
      </c>
      <c r="AM93" s="79">
        <f t="shared" si="126"/>
        <v>4.3274374</v>
      </c>
      <c r="AN93" s="83">
        <f t="shared" si="127"/>
        <v>-66.739127999999994</v>
      </c>
      <c r="AO93" s="6">
        <f t="shared" si="128"/>
        <v>14.386836734694</v>
      </c>
      <c r="AP93" s="43">
        <f t="shared" si="129"/>
        <v>9.7240973000000004</v>
      </c>
      <c r="AQ93" s="83">
        <f t="shared" si="130"/>
        <v>-60.449855999999997</v>
      </c>
      <c r="AR93" s="6">
        <f t="shared" si="131"/>
        <v>14.386836734694</v>
      </c>
      <c r="AS93" s="79">
        <f t="shared" si="132"/>
        <v>0</v>
      </c>
      <c r="AT93" s="83">
        <f t="shared" si="133"/>
        <v>0</v>
      </c>
      <c r="AU93" s="6">
        <f t="shared" si="134"/>
        <v>14.386836734694</v>
      </c>
      <c r="AV93" s="79">
        <f t="shared" si="135"/>
        <v>0</v>
      </c>
      <c r="AW93" s="83">
        <f t="shared" si="136"/>
        <v>0</v>
      </c>
      <c r="AX93" s="43">
        <f t="shared" si="137"/>
        <v>0</v>
      </c>
      <c r="AY93" s="43">
        <f t="shared" si="138"/>
        <v>0</v>
      </c>
      <c r="AZ93" s="43">
        <f t="shared" si="139"/>
        <v>0</v>
      </c>
    </row>
    <row r="94" spans="2:52" x14ac:dyDescent="0.25">
      <c r="B94" s="87">
        <v>13902887755.101999</v>
      </c>
      <c r="C94" s="87">
        <v>-35.022281999999997</v>
      </c>
      <c r="D94" s="87">
        <v>10.057226999999999</v>
      </c>
      <c r="E94" s="87">
        <v>32.947001999999998</v>
      </c>
      <c r="F94" s="87">
        <v>-102.74451999999999</v>
      </c>
      <c r="G94" s="87">
        <v>-23.349236000000001</v>
      </c>
      <c r="H94" s="8"/>
      <c r="I94" s="6">
        <f t="shared" si="104"/>
        <v>14.548153061224001</v>
      </c>
      <c r="J94" s="6">
        <f t="shared" si="105"/>
        <v>32.733482000000002</v>
      </c>
      <c r="K94" s="83">
        <f t="shared" si="109"/>
        <v>10.396364</v>
      </c>
      <c r="L94" s="6">
        <f t="shared" si="110"/>
        <v>14.548153061224001</v>
      </c>
      <c r="M94" s="79">
        <f t="shared" si="111"/>
        <v>33.011467000000003</v>
      </c>
      <c r="N94" s="83">
        <f t="shared" si="112"/>
        <v>10.163221999999999</v>
      </c>
      <c r="O94" s="6">
        <f t="shared" si="113"/>
        <v>14.548153061224001</v>
      </c>
      <c r="P94" s="79">
        <f t="shared" si="114"/>
        <v>29.556612000000001</v>
      </c>
      <c r="Q94" s="83">
        <f t="shared" si="115"/>
        <v>7.0646538999999997</v>
      </c>
      <c r="R94" s="6">
        <f t="shared" si="116"/>
        <v>14.548153061224001</v>
      </c>
      <c r="S94" s="79">
        <f t="shared" si="117"/>
        <v>0</v>
      </c>
      <c r="T94" s="83">
        <f t="shared" si="118"/>
        <v>0</v>
      </c>
      <c r="U94" s="6">
        <f t="shared" si="119"/>
        <v>14.548153061224001</v>
      </c>
      <c r="V94" s="79">
        <f t="shared" si="120"/>
        <v>0</v>
      </c>
      <c r="W94" s="83">
        <f t="shared" si="121"/>
        <v>0</v>
      </c>
      <c r="X94" s="43">
        <f t="shared" si="122"/>
        <v>0</v>
      </c>
      <c r="Y94" s="43">
        <f t="shared" ref="Y94:Z94" si="163">C618</f>
        <v>0</v>
      </c>
      <c r="Z94" s="43">
        <f t="shared" si="163"/>
        <v>0</v>
      </c>
      <c r="AB94" s="87">
        <v>13902887755.101999</v>
      </c>
      <c r="AC94" s="87">
        <v>-58.915562000000001</v>
      </c>
      <c r="AD94" s="87">
        <v>-46.890942000000003</v>
      </c>
      <c r="AE94" s="87">
        <v>0.19056666</v>
      </c>
      <c r="AF94" s="87">
        <v>-62.867049999999999</v>
      </c>
      <c r="AG94" s="87">
        <v>-47.164917000000003</v>
      </c>
      <c r="AH94" s="8"/>
      <c r="AI94" s="6">
        <f t="shared" si="107"/>
        <v>14.548153061224001</v>
      </c>
      <c r="AJ94" s="6">
        <f t="shared" si="108"/>
        <v>1.8986826999999999</v>
      </c>
      <c r="AK94" s="83">
        <f t="shared" si="124"/>
        <v>-59.422741000000002</v>
      </c>
      <c r="AL94" s="6">
        <f t="shared" si="125"/>
        <v>14.548153061224001</v>
      </c>
      <c r="AM94" s="79">
        <f t="shared" si="126"/>
        <v>4.6125813000000004</v>
      </c>
      <c r="AN94" s="83">
        <f t="shared" si="127"/>
        <v>-65.169135999999995</v>
      </c>
      <c r="AO94" s="6">
        <f t="shared" si="128"/>
        <v>14.548153061224001</v>
      </c>
      <c r="AP94" s="43">
        <f t="shared" si="129"/>
        <v>11.195864</v>
      </c>
      <c r="AQ94" s="83">
        <f t="shared" si="130"/>
        <v>-63.150241999999999</v>
      </c>
      <c r="AR94" s="6">
        <f t="shared" si="131"/>
        <v>14.548153061224001</v>
      </c>
      <c r="AS94" s="79">
        <f t="shared" si="132"/>
        <v>0</v>
      </c>
      <c r="AT94" s="83">
        <f t="shared" si="133"/>
        <v>0</v>
      </c>
      <c r="AU94" s="6">
        <f t="shared" si="134"/>
        <v>14.548153061224001</v>
      </c>
      <c r="AV94" s="79">
        <f t="shared" si="135"/>
        <v>0</v>
      </c>
      <c r="AW94" s="83">
        <f t="shared" si="136"/>
        <v>0</v>
      </c>
      <c r="AX94" s="43">
        <f t="shared" si="137"/>
        <v>0</v>
      </c>
      <c r="AY94" s="43">
        <f t="shared" si="138"/>
        <v>0</v>
      </c>
      <c r="AZ94" s="43">
        <f t="shared" si="139"/>
        <v>0</v>
      </c>
    </row>
    <row r="95" spans="2:52" x14ac:dyDescent="0.25">
      <c r="B95" s="87">
        <v>14064204081.632999</v>
      </c>
      <c r="C95" s="87">
        <v>-35.636001999999998</v>
      </c>
      <c r="D95" s="87">
        <v>9.1768637000000002</v>
      </c>
      <c r="E95" s="87">
        <v>32.865603999999998</v>
      </c>
      <c r="F95" s="87">
        <v>-103.60791999999999</v>
      </c>
      <c r="G95" s="87">
        <v>-23.344479</v>
      </c>
      <c r="H95" s="8"/>
      <c r="I95" s="6">
        <f t="shared" si="104"/>
        <v>14.709469387755</v>
      </c>
      <c r="J95" s="6">
        <f t="shared" si="105"/>
        <v>33.023777000000003</v>
      </c>
      <c r="K95" s="83">
        <f t="shared" si="109"/>
        <v>11.845095000000001</v>
      </c>
      <c r="L95" s="6">
        <f t="shared" si="110"/>
        <v>14.709469387755</v>
      </c>
      <c r="M95" s="79">
        <f t="shared" si="111"/>
        <v>32.086945</v>
      </c>
      <c r="N95" s="83">
        <f t="shared" si="112"/>
        <v>12.567083</v>
      </c>
      <c r="O95" s="6">
        <f t="shared" si="113"/>
        <v>14.709469387755</v>
      </c>
      <c r="P95" s="79">
        <f t="shared" si="114"/>
        <v>25.860872000000001</v>
      </c>
      <c r="Q95" s="83">
        <f t="shared" si="115"/>
        <v>-0.64213681</v>
      </c>
      <c r="R95" s="6">
        <f t="shared" si="116"/>
        <v>14.709469387755</v>
      </c>
      <c r="S95" s="79">
        <f t="shared" si="117"/>
        <v>0</v>
      </c>
      <c r="T95" s="83">
        <f t="shared" si="118"/>
        <v>0</v>
      </c>
      <c r="U95" s="6">
        <f t="shared" si="119"/>
        <v>14.709469387755</v>
      </c>
      <c r="V95" s="79">
        <f t="shared" si="120"/>
        <v>0</v>
      </c>
      <c r="W95" s="83">
        <f t="shared" si="121"/>
        <v>0</v>
      </c>
      <c r="X95" s="43">
        <f t="shared" si="122"/>
        <v>0</v>
      </c>
      <c r="Y95" s="43">
        <f t="shared" ref="Y95:Z95" si="164">C619</f>
        <v>0</v>
      </c>
      <c r="Z95" s="43">
        <f t="shared" si="164"/>
        <v>0</v>
      </c>
      <c r="AB95" s="87">
        <v>14064204081.632999</v>
      </c>
      <c r="AC95" s="87">
        <v>-68.251801</v>
      </c>
      <c r="AD95" s="87">
        <v>-56.030396000000003</v>
      </c>
      <c r="AE95" s="87">
        <v>0.62728834</v>
      </c>
      <c r="AF95" s="87">
        <v>-71.998206999999994</v>
      </c>
      <c r="AG95" s="87">
        <v>-55.900967000000001</v>
      </c>
      <c r="AH95" s="8"/>
      <c r="AI95" s="6">
        <f t="shared" si="107"/>
        <v>14.709469387755</v>
      </c>
      <c r="AJ95" s="6">
        <f t="shared" si="108"/>
        <v>1.8239543</v>
      </c>
      <c r="AK95" s="83">
        <f t="shared" si="124"/>
        <v>-54.283188000000003</v>
      </c>
      <c r="AL95" s="6">
        <f t="shared" si="125"/>
        <v>14.709469387755</v>
      </c>
      <c r="AM95" s="79">
        <f t="shared" si="126"/>
        <v>3.7453208</v>
      </c>
      <c r="AN95" s="83">
        <f t="shared" si="127"/>
        <v>-62.352733999999998</v>
      </c>
      <c r="AO95" s="6">
        <f t="shared" si="128"/>
        <v>14.709469387755</v>
      </c>
      <c r="AP95" s="43">
        <f t="shared" si="129"/>
        <v>9.7683190999999994</v>
      </c>
      <c r="AQ95" s="83">
        <f t="shared" si="130"/>
        <v>-61.580520999999997</v>
      </c>
      <c r="AR95" s="6">
        <f t="shared" si="131"/>
        <v>14.709469387755</v>
      </c>
      <c r="AS95" s="79">
        <f t="shared" si="132"/>
        <v>0</v>
      </c>
      <c r="AT95" s="83">
        <f t="shared" si="133"/>
        <v>0</v>
      </c>
      <c r="AU95" s="6">
        <f t="shared" si="134"/>
        <v>14.709469387755</v>
      </c>
      <c r="AV95" s="79">
        <f t="shared" si="135"/>
        <v>0</v>
      </c>
      <c r="AW95" s="83">
        <f t="shared" si="136"/>
        <v>0</v>
      </c>
      <c r="AX95" s="43">
        <f t="shared" si="137"/>
        <v>0</v>
      </c>
      <c r="AY95" s="43">
        <f t="shared" si="138"/>
        <v>0</v>
      </c>
      <c r="AZ95" s="43">
        <f t="shared" si="139"/>
        <v>0</v>
      </c>
    </row>
    <row r="96" spans="2:52" x14ac:dyDescent="0.25">
      <c r="B96" s="87">
        <v>14225520408.163</v>
      </c>
      <c r="C96" s="87">
        <v>-36.819405000000003</v>
      </c>
      <c r="D96" s="87">
        <v>8.9979323999999998</v>
      </c>
      <c r="E96" s="87">
        <v>32.792892000000002</v>
      </c>
      <c r="F96" s="87">
        <v>-111.14181000000001</v>
      </c>
      <c r="G96" s="87">
        <v>-24.372501</v>
      </c>
      <c r="H96" s="8"/>
      <c r="I96" s="6">
        <f t="shared" si="104"/>
        <v>14.870785714285999</v>
      </c>
      <c r="J96" s="6">
        <f t="shared" si="105"/>
        <v>33.438617999999998</v>
      </c>
      <c r="K96" s="83">
        <f t="shared" si="109"/>
        <v>13.409215</v>
      </c>
      <c r="L96" s="6">
        <f t="shared" si="110"/>
        <v>14.870785714285999</v>
      </c>
      <c r="M96" s="79">
        <f t="shared" si="111"/>
        <v>30.963498999999999</v>
      </c>
      <c r="N96" s="83">
        <f t="shared" si="112"/>
        <v>10.466749</v>
      </c>
      <c r="O96" s="6">
        <f t="shared" si="113"/>
        <v>14.870785714285999</v>
      </c>
      <c r="P96" s="79">
        <f t="shared" si="114"/>
        <v>23.352817999999999</v>
      </c>
      <c r="Q96" s="83">
        <f t="shared" si="115"/>
        <v>-2.8076227</v>
      </c>
      <c r="R96" s="6">
        <f t="shared" si="116"/>
        <v>14.870785714285999</v>
      </c>
      <c r="S96" s="79">
        <f t="shared" si="117"/>
        <v>0</v>
      </c>
      <c r="T96" s="83">
        <f t="shared" si="118"/>
        <v>0</v>
      </c>
      <c r="U96" s="6">
        <f t="shared" si="119"/>
        <v>14.870785714285999</v>
      </c>
      <c r="V96" s="79">
        <f t="shared" si="120"/>
        <v>0</v>
      </c>
      <c r="W96" s="83">
        <f t="shared" si="121"/>
        <v>0</v>
      </c>
      <c r="X96" s="43">
        <f t="shared" si="122"/>
        <v>0</v>
      </c>
      <c r="Y96" s="43">
        <f t="shared" ref="Y96:Z96" si="165">C620</f>
        <v>0</v>
      </c>
      <c r="Z96" s="43">
        <f t="shared" si="165"/>
        <v>0</v>
      </c>
      <c r="AB96" s="87">
        <v>14225520408.163</v>
      </c>
      <c r="AC96" s="87">
        <v>-79.347076000000001</v>
      </c>
      <c r="AD96" s="87">
        <v>-60.569800999999998</v>
      </c>
      <c r="AE96" s="87">
        <v>1.1241729</v>
      </c>
      <c r="AF96" s="87">
        <v>-88.495682000000002</v>
      </c>
      <c r="AG96" s="87">
        <v>-66.907166000000004</v>
      </c>
      <c r="AH96" s="8"/>
      <c r="AI96" s="6">
        <f t="shared" si="107"/>
        <v>14.870785714285999</v>
      </c>
      <c r="AJ96" s="6">
        <f t="shared" si="108"/>
        <v>1.7917589</v>
      </c>
      <c r="AK96" s="83">
        <f t="shared" si="124"/>
        <v>-46.724297</v>
      </c>
      <c r="AL96" s="6">
        <f t="shared" si="125"/>
        <v>14.870785714285999</v>
      </c>
      <c r="AM96" s="79">
        <f t="shared" si="126"/>
        <v>3.4297363999999999</v>
      </c>
      <c r="AN96" s="83">
        <f t="shared" si="127"/>
        <v>-61.310822000000002</v>
      </c>
      <c r="AO96" s="6">
        <f t="shared" si="128"/>
        <v>14.870785714285999</v>
      </c>
      <c r="AP96" s="43">
        <f t="shared" si="129"/>
        <v>8.6999473999999992</v>
      </c>
      <c r="AQ96" s="83">
        <f t="shared" si="130"/>
        <v>-60.500701999999997</v>
      </c>
      <c r="AR96" s="6">
        <f t="shared" si="131"/>
        <v>14.870785714285999</v>
      </c>
      <c r="AS96" s="79">
        <f t="shared" si="132"/>
        <v>0</v>
      </c>
      <c r="AT96" s="83">
        <f t="shared" si="133"/>
        <v>0</v>
      </c>
      <c r="AU96" s="6">
        <f t="shared" si="134"/>
        <v>14.870785714285999</v>
      </c>
      <c r="AV96" s="79">
        <f t="shared" si="135"/>
        <v>0</v>
      </c>
      <c r="AW96" s="83">
        <f t="shared" si="136"/>
        <v>0</v>
      </c>
      <c r="AX96" s="43">
        <f t="shared" si="137"/>
        <v>0</v>
      </c>
      <c r="AY96" s="43">
        <f t="shared" si="138"/>
        <v>0</v>
      </c>
      <c r="AZ96" s="43">
        <f t="shared" si="139"/>
        <v>0</v>
      </c>
    </row>
    <row r="97" spans="2:52" x14ac:dyDescent="0.25">
      <c r="B97" s="87">
        <v>14386836734.694</v>
      </c>
      <c r="C97" s="87">
        <v>-35.932568000000003</v>
      </c>
      <c r="D97" s="87">
        <v>9.5105351999999996</v>
      </c>
      <c r="E97" s="87">
        <v>32.783810000000003</v>
      </c>
      <c r="F97" s="87">
        <v>-104.40179000000001</v>
      </c>
      <c r="G97" s="87">
        <v>-23.667899999999999</v>
      </c>
      <c r="H97" s="8"/>
      <c r="I97" s="6">
        <f t="shared" si="104"/>
        <v>15.032102040816</v>
      </c>
      <c r="J97" s="6">
        <f t="shared" si="105"/>
        <v>32.206916999999997</v>
      </c>
      <c r="K97" s="83">
        <f t="shared" si="109"/>
        <v>13.424417</v>
      </c>
      <c r="L97" s="6">
        <f t="shared" si="110"/>
        <v>15.032102040816</v>
      </c>
      <c r="M97" s="79">
        <f t="shared" si="111"/>
        <v>28.802441000000002</v>
      </c>
      <c r="N97" s="83">
        <f t="shared" si="112"/>
        <v>8.6010828000000004</v>
      </c>
      <c r="O97" s="6">
        <f t="shared" si="113"/>
        <v>15.032102040816</v>
      </c>
      <c r="P97" s="79">
        <f t="shared" si="114"/>
        <v>20.355293</v>
      </c>
      <c r="Q97" s="83">
        <f t="shared" si="115"/>
        <v>-0.96664172000000004</v>
      </c>
      <c r="R97" s="6">
        <f t="shared" si="116"/>
        <v>15.032102040816</v>
      </c>
      <c r="S97" s="79">
        <f t="shared" si="117"/>
        <v>0</v>
      </c>
      <c r="T97" s="83">
        <f t="shared" si="118"/>
        <v>0</v>
      </c>
      <c r="U97" s="6">
        <f t="shared" si="119"/>
        <v>15.032102040816</v>
      </c>
      <c r="V97" s="79">
        <f t="shared" si="120"/>
        <v>0</v>
      </c>
      <c r="W97" s="83">
        <f t="shared" si="121"/>
        <v>0</v>
      </c>
      <c r="X97" s="43">
        <f t="shared" si="122"/>
        <v>0</v>
      </c>
      <c r="Y97" s="43">
        <f t="shared" ref="Y97:Z97" si="166">C621</f>
        <v>0</v>
      </c>
      <c r="Z97" s="43">
        <f t="shared" si="166"/>
        <v>0</v>
      </c>
      <c r="AB97" s="87">
        <v>14386836734.694</v>
      </c>
      <c r="AC97" s="87">
        <v>-74.507011000000006</v>
      </c>
      <c r="AD97" s="87">
        <v>-61.947654999999997</v>
      </c>
      <c r="AE97" s="87">
        <v>2.0414132999999999</v>
      </c>
      <c r="AF97" s="87">
        <v>-82.404961</v>
      </c>
      <c r="AG97" s="87">
        <v>-62.273788000000003</v>
      </c>
      <c r="AH97" s="8"/>
      <c r="AI97" s="6">
        <f t="shared" si="107"/>
        <v>15.032102040816</v>
      </c>
      <c r="AJ97" s="6">
        <f t="shared" si="108"/>
        <v>4.0910263000000002</v>
      </c>
      <c r="AK97" s="83">
        <f t="shared" si="124"/>
        <v>-32.543422999999997</v>
      </c>
      <c r="AL97" s="6">
        <f t="shared" si="125"/>
        <v>15.032102040816</v>
      </c>
      <c r="AM97" s="79">
        <f t="shared" si="126"/>
        <v>3.3021254999999998</v>
      </c>
      <c r="AN97" s="83">
        <f t="shared" si="127"/>
        <v>-56.986545999999997</v>
      </c>
      <c r="AO97" s="6">
        <f t="shared" si="128"/>
        <v>15.032102040816</v>
      </c>
      <c r="AP97" s="43">
        <f t="shared" si="129"/>
        <v>6.0155190999999997</v>
      </c>
      <c r="AQ97" s="83">
        <f t="shared" si="130"/>
        <v>-58.988346</v>
      </c>
      <c r="AR97" s="6">
        <f t="shared" si="131"/>
        <v>15.032102040816</v>
      </c>
      <c r="AS97" s="79">
        <f t="shared" si="132"/>
        <v>0</v>
      </c>
      <c r="AT97" s="83">
        <f t="shared" si="133"/>
        <v>0</v>
      </c>
      <c r="AU97" s="6">
        <f t="shared" si="134"/>
        <v>15.032102040816</v>
      </c>
      <c r="AV97" s="79">
        <f t="shared" si="135"/>
        <v>0</v>
      </c>
      <c r="AW97" s="83">
        <f t="shared" si="136"/>
        <v>0</v>
      </c>
      <c r="AX97" s="43">
        <f t="shared" si="137"/>
        <v>0</v>
      </c>
      <c r="AY97" s="43">
        <f t="shared" si="138"/>
        <v>0</v>
      </c>
      <c r="AZ97" s="43">
        <f t="shared" si="139"/>
        <v>0</v>
      </c>
    </row>
    <row r="98" spans="2:52" x14ac:dyDescent="0.25">
      <c r="B98" s="87">
        <v>14548153061.224001</v>
      </c>
      <c r="C98" s="87">
        <v>-33.273524999999999</v>
      </c>
      <c r="D98" s="87">
        <v>10.396364</v>
      </c>
      <c r="E98" s="87">
        <v>32.733482000000002</v>
      </c>
      <c r="F98" s="87">
        <v>-99.596107000000003</v>
      </c>
      <c r="G98" s="87">
        <v>-21.779420999999999</v>
      </c>
      <c r="H98" s="8"/>
      <c r="I98" s="6">
        <f t="shared" si="104"/>
        <v>15.193418367347</v>
      </c>
      <c r="J98" s="6">
        <f t="shared" si="105"/>
        <v>30.079329000000001</v>
      </c>
      <c r="K98" s="83">
        <f t="shared" si="109"/>
        <v>12.532368</v>
      </c>
      <c r="L98" s="6">
        <f t="shared" si="110"/>
        <v>15.193418367347</v>
      </c>
      <c r="M98" s="79">
        <f t="shared" si="111"/>
        <v>24.200051999999999</v>
      </c>
      <c r="N98" s="83">
        <f t="shared" si="112"/>
        <v>7.3270726000000002</v>
      </c>
      <c r="O98" s="6">
        <f t="shared" si="113"/>
        <v>15.193418367347</v>
      </c>
      <c r="P98" s="79">
        <f t="shared" si="114"/>
        <v>15.412202000000001</v>
      </c>
      <c r="Q98" s="83">
        <f t="shared" si="115"/>
        <v>-10.203525000000001</v>
      </c>
      <c r="R98" s="6">
        <f t="shared" si="116"/>
        <v>15.193418367347</v>
      </c>
      <c r="S98" s="79">
        <f t="shared" si="117"/>
        <v>0</v>
      </c>
      <c r="T98" s="83">
        <f t="shared" si="118"/>
        <v>0</v>
      </c>
      <c r="U98" s="6">
        <f t="shared" si="119"/>
        <v>15.193418367347</v>
      </c>
      <c r="V98" s="79">
        <f t="shared" si="120"/>
        <v>0</v>
      </c>
      <c r="W98" s="83">
        <f t="shared" si="121"/>
        <v>0</v>
      </c>
      <c r="X98" s="43">
        <f t="shared" si="122"/>
        <v>0</v>
      </c>
      <c r="Y98" s="43">
        <f t="shared" ref="Y98:Z98" si="167">C622</f>
        <v>0</v>
      </c>
      <c r="Z98" s="43">
        <f t="shared" si="167"/>
        <v>0</v>
      </c>
      <c r="AB98" s="87">
        <v>14548153061.224001</v>
      </c>
      <c r="AC98" s="87">
        <v>-74.303886000000006</v>
      </c>
      <c r="AD98" s="87">
        <v>-59.422741000000002</v>
      </c>
      <c r="AE98" s="87">
        <v>1.8986826999999999</v>
      </c>
      <c r="AF98" s="87">
        <v>-81.887337000000002</v>
      </c>
      <c r="AG98" s="87">
        <v>-62.786254999999997</v>
      </c>
      <c r="AH98" s="8"/>
      <c r="AI98" s="6">
        <f t="shared" si="107"/>
        <v>15.193418367347</v>
      </c>
      <c r="AJ98" s="6">
        <f t="shared" si="108"/>
        <v>10.86402</v>
      </c>
      <c r="AK98" s="83">
        <f t="shared" si="124"/>
        <v>-16.396816000000001</v>
      </c>
      <c r="AL98" s="6">
        <f t="shared" si="125"/>
        <v>15.193418367347</v>
      </c>
      <c r="AM98" s="79">
        <f t="shared" si="126"/>
        <v>6.2852167999999997</v>
      </c>
      <c r="AN98" s="83">
        <f t="shared" si="127"/>
        <v>-38.967491000000003</v>
      </c>
      <c r="AO98" s="6">
        <f t="shared" si="128"/>
        <v>15.193418367347</v>
      </c>
      <c r="AP98" s="43">
        <f t="shared" si="129"/>
        <v>3.9179471000000001</v>
      </c>
      <c r="AQ98" s="83">
        <f t="shared" si="130"/>
        <v>-58.581020000000002</v>
      </c>
      <c r="AR98" s="6">
        <f t="shared" si="131"/>
        <v>15.193418367347</v>
      </c>
      <c r="AS98" s="79">
        <f t="shared" si="132"/>
        <v>0</v>
      </c>
      <c r="AT98" s="83">
        <f t="shared" si="133"/>
        <v>0</v>
      </c>
      <c r="AU98" s="6">
        <f t="shared" si="134"/>
        <v>15.193418367347</v>
      </c>
      <c r="AV98" s="79">
        <f t="shared" si="135"/>
        <v>0</v>
      </c>
      <c r="AW98" s="83">
        <f t="shared" si="136"/>
        <v>0</v>
      </c>
      <c r="AX98" s="43">
        <f t="shared" si="137"/>
        <v>0</v>
      </c>
      <c r="AY98" s="43">
        <f t="shared" si="138"/>
        <v>0</v>
      </c>
      <c r="AZ98" s="43">
        <f t="shared" si="139"/>
        <v>0</v>
      </c>
    </row>
    <row r="99" spans="2:52" x14ac:dyDescent="0.25">
      <c r="B99" s="87">
        <v>14709469387.754999</v>
      </c>
      <c r="C99" s="87">
        <v>-33.282409999999999</v>
      </c>
      <c r="D99" s="87">
        <v>11.845095000000001</v>
      </c>
      <c r="E99" s="87">
        <v>33.023777000000003</v>
      </c>
      <c r="F99" s="87">
        <v>-105.84578999999999</v>
      </c>
      <c r="G99" s="87">
        <v>-21.564028</v>
      </c>
      <c r="H99" s="8"/>
      <c r="I99" s="6">
        <f t="shared" si="104"/>
        <v>15.354734693878001</v>
      </c>
      <c r="J99" s="6">
        <f t="shared" si="105"/>
        <v>26.578185999999999</v>
      </c>
      <c r="K99" s="83">
        <f t="shared" si="109"/>
        <v>9.6958140999999998</v>
      </c>
      <c r="L99" s="6">
        <f t="shared" si="110"/>
        <v>15.354734693878001</v>
      </c>
      <c r="M99" s="79">
        <f t="shared" si="111"/>
        <v>18.601562999999999</v>
      </c>
      <c r="N99" s="83">
        <f t="shared" si="112"/>
        <v>2.3549723999999999</v>
      </c>
      <c r="O99" s="6">
        <f t="shared" si="113"/>
        <v>15.354734693878001</v>
      </c>
      <c r="P99" s="79">
        <f t="shared" si="114"/>
        <v>8.6816826000000002</v>
      </c>
      <c r="Q99" s="83">
        <f t="shared" si="115"/>
        <v>-23.069944</v>
      </c>
      <c r="R99" s="6">
        <f t="shared" si="116"/>
        <v>15.354734693878001</v>
      </c>
      <c r="S99" s="79">
        <f t="shared" si="117"/>
        <v>0</v>
      </c>
      <c r="T99" s="83">
        <f t="shared" si="118"/>
        <v>0</v>
      </c>
      <c r="U99" s="6">
        <f t="shared" si="119"/>
        <v>15.354734693878001</v>
      </c>
      <c r="V99" s="79">
        <f t="shared" si="120"/>
        <v>0</v>
      </c>
      <c r="W99" s="83">
        <f t="shared" si="121"/>
        <v>0</v>
      </c>
      <c r="X99" s="43">
        <f t="shared" si="122"/>
        <v>0</v>
      </c>
      <c r="Y99" s="43">
        <f t="shared" ref="Y99:Z99" si="168">C623</f>
        <v>0</v>
      </c>
      <c r="Z99" s="43">
        <f t="shared" si="168"/>
        <v>0</v>
      </c>
      <c r="AB99" s="87">
        <v>14709469387.754999</v>
      </c>
      <c r="AC99" s="87">
        <v>-70.691460000000006</v>
      </c>
      <c r="AD99" s="87">
        <v>-54.283188000000003</v>
      </c>
      <c r="AE99" s="87">
        <v>1.8239543</v>
      </c>
      <c r="AF99" s="87">
        <v>-77.678321999999994</v>
      </c>
      <c r="AG99" s="87">
        <v>-58.904223999999999</v>
      </c>
      <c r="AH99" s="8"/>
      <c r="AI99" s="6">
        <f t="shared" si="107"/>
        <v>15.354734693878001</v>
      </c>
      <c r="AJ99" s="6">
        <f t="shared" si="108"/>
        <v>19.309895000000001</v>
      </c>
      <c r="AK99" s="83">
        <f t="shared" si="124"/>
        <v>-0.43861389000000001</v>
      </c>
      <c r="AL99" s="6">
        <f t="shared" si="125"/>
        <v>15.354734693878001</v>
      </c>
      <c r="AM99" s="79">
        <f t="shared" si="126"/>
        <v>11.179493000000001</v>
      </c>
      <c r="AN99" s="83">
        <f t="shared" si="127"/>
        <v>-28.264303000000002</v>
      </c>
      <c r="AO99" s="6">
        <f t="shared" si="128"/>
        <v>15.354734693878001</v>
      </c>
      <c r="AP99" s="43">
        <f t="shared" si="129"/>
        <v>3.1936097000000001</v>
      </c>
      <c r="AQ99" s="83">
        <f t="shared" si="130"/>
        <v>-53.490676999999998</v>
      </c>
      <c r="AR99" s="6">
        <f t="shared" si="131"/>
        <v>15.354734693878001</v>
      </c>
      <c r="AS99" s="79">
        <f t="shared" si="132"/>
        <v>0</v>
      </c>
      <c r="AT99" s="83">
        <f t="shared" si="133"/>
        <v>0</v>
      </c>
      <c r="AU99" s="6">
        <f t="shared" si="134"/>
        <v>15.354734693878001</v>
      </c>
      <c r="AV99" s="79">
        <f t="shared" si="135"/>
        <v>0</v>
      </c>
      <c r="AW99" s="83">
        <f t="shared" si="136"/>
        <v>0</v>
      </c>
      <c r="AX99" s="43">
        <f t="shared" si="137"/>
        <v>0</v>
      </c>
      <c r="AY99" s="43">
        <f t="shared" si="138"/>
        <v>0</v>
      </c>
      <c r="AZ99" s="43">
        <f t="shared" si="139"/>
        <v>0</v>
      </c>
    </row>
    <row r="100" spans="2:52" x14ac:dyDescent="0.25">
      <c r="B100" s="87">
        <v>14870785714.285999</v>
      </c>
      <c r="C100" s="87">
        <v>-32.124096000000002</v>
      </c>
      <c r="D100" s="87">
        <v>13.409215</v>
      </c>
      <c r="E100" s="87">
        <v>33.438617999999998</v>
      </c>
      <c r="F100" s="87">
        <v>-101.66875</v>
      </c>
      <c r="G100" s="87">
        <v>-20.192596000000002</v>
      </c>
      <c r="H100" s="8"/>
      <c r="I100" s="6">
        <f t="shared" si="104"/>
        <v>15.516051020408002</v>
      </c>
      <c r="J100" s="6">
        <f t="shared" si="105"/>
        <v>20.043980000000001</v>
      </c>
      <c r="K100" s="83">
        <f t="shared" si="109"/>
        <v>2.0755583999999998</v>
      </c>
      <c r="L100" s="6">
        <f t="shared" si="110"/>
        <v>15.516051020408002</v>
      </c>
      <c r="M100" s="79">
        <f t="shared" si="111"/>
        <v>13.240137000000001</v>
      </c>
      <c r="N100" s="83">
        <f t="shared" si="112"/>
        <v>-9.7410116000000002</v>
      </c>
      <c r="O100" s="6">
        <f t="shared" si="113"/>
        <v>15.516051020408002</v>
      </c>
      <c r="P100" s="79">
        <f t="shared" si="114"/>
        <v>4.0959744000000002</v>
      </c>
      <c r="Q100" s="83">
        <f t="shared" si="115"/>
        <v>-31.721823000000001</v>
      </c>
      <c r="R100" s="6">
        <f t="shared" si="116"/>
        <v>15.516051020408002</v>
      </c>
      <c r="S100" s="79">
        <f t="shared" si="117"/>
        <v>0</v>
      </c>
      <c r="T100" s="83">
        <f t="shared" si="118"/>
        <v>0</v>
      </c>
      <c r="U100" s="6">
        <f t="shared" si="119"/>
        <v>15.516051020408002</v>
      </c>
      <c r="V100" s="79">
        <f t="shared" si="120"/>
        <v>0</v>
      </c>
      <c r="W100" s="83">
        <f t="shared" si="121"/>
        <v>0</v>
      </c>
      <c r="X100" s="43">
        <f t="shared" si="122"/>
        <v>0</v>
      </c>
      <c r="Y100" s="43">
        <f t="shared" ref="Y100:Z100" si="169">C624</f>
        <v>0</v>
      </c>
      <c r="Z100" s="43">
        <f t="shared" si="169"/>
        <v>0</v>
      </c>
      <c r="AB100" s="87">
        <v>14870785714.285999</v>
      </c>
      <c r="AC100" s="87">
        <v>-58.578437999999998</v>
      </c>
      <c r="AD100" s="87">
        <v>-46.724297</v>
      </c>
      <c r="AE100" s="87">
        <v>1.7917589</v>
      </c>
      <c r="AF100" s="87">
        <v>-65.456558000000001</v>
      </c>
      <c r="AG100" s="87">
        <v>-46.630943000000002</v>
      </c>
      <c r="AH100" s="8"/>
      <c r="AI100" s="6">
        <f t="shared" si="107"/>
        <v>15.516051020408002</v>
      </c>
      <c r="AJ100" s="6">
        <f t="shared" si="108"/>
        <v>27.525072000000002</v>
      </c>
      <c r="AK100" s="83">
        <f t="shared" si="124"/>
        <v>9.2612257000000007</v>
      </c>
      <c r="AL100" s="6">
        <f t="shared" si="125"/>
        <v>15.516051020408002</v>
      </c>
      <c r="AM100" s="79">
        <f t="shared" si="126"/>
        <v>16.316144999999999</v>
      </c>
      <c r="AN100" s="83">
        <f t="shared" si="127"/>
        <v>-0.82410472999999995</v>
      </c>
      <c r="AO100" s="6">
        <f t="shared" si="128"/>
        <v>15.516051020408002</v>
      </c>
      <c r="AP100" s="43">
        <f t="shared" si="129"/>
        <v>9.8105420999999993</v>
      </c>
      <c r="AQ100" s="83">
        <f t="shared" si="130"/>
        <v>-33.634524999999996</v>
      </c>
      <c r="AR100" s="6">
        <f t="shared" si="131"/>
        <v>15.516051020408002</v>
      </c>
      <c r="AS100" s="79">
        <f t="shared" si="132"/>
        <v>0</v>
      </c>
      <c r="AT100" s="83">
        <f t="shared" si="133"/>
        <v>0</v>
      </c>
      <c r="AU100" s="6">
        <f t="shared" si="134"/>
        <v>15.516051020408002</v>
      </c>
      <c r="AV100" s="79">
        <f t="shared" si="135"/>
        <v>0</v>
      </c>
      <c r="AW100" s="83">
        <f t="shared" si="136"/>
        <v>0</v>
      </c>
      <c r="AX100" s="43">
        <f t="shared" si="137"/>
        <v>0</v>
      </c>
      <c r="AY100" s="43">
        <f t="shared" si="138"/>
        <v>0</v>
      </c>
      <c r="AZ100" s="43">
        <f t="shared" si="139"/>
        <v>0</v>
      </c>
    </row>
    <row r="101" spans="2:52" x14ac:dyDescent="0.25">
      <c r="B101" s="87">
        <v>15032102040.816</v>
      </c>
      <c r="C101" s="87">
        <v>-30.343703999999999</v>
      </c>
      <c r="D101" s="87">
        <v>13.424417</v>
      </c>
      <c r="E101" s="87">
        <v>32.206916999999997</v>
      </c>
      <c r="F101" s="87">
        <v>-100.19137000000001</v>
      </c>
      <c r="G101" s="87">
        <v>-18.331589000000001</v>
      </c>
      <c r="H101" s="8"/>
      <c r="I101" s="6">
        <f t="shared" ref="I101:I103" si="170">B105/1000000000</f>
        <v>15.677367346938999</v>
      </c>
      <c r="J101" s="6">
        <f t="shared" ref="J101:J103" si="171">E105</f>
        <v>12.548261999999999</v>
      </c>
      <c r="K101" s="83">
        <f t="shared" si="109"/>
        <v>-9.6420898000000008</v>
      </c>
      <c r="L101" s="6">
        <f t="shared" si="110"/>
        <v>15.677367346938999</v>
      </c>
      <c r="M101" s="79">
        <f t="shared" si="111"/>
        <v>8.3977632999999994</v>
      </c>
      <c r="N101" s="83">
        <f t="shared" si="112"/>
        <v>-28.498304000000001</v>
      </c>
      <c r="O101" s="6">
        <f t="shared" si="113"/>
        <v>15.677367346938999</v>
      </c>
      <c r="P101" s="79">
        <f t="shared" si="114"/>
        <v>2.4243689000000002</v>
      </c>
      <c r="Q101" s="83">
        <f t="shared" si="115"/>
        <v>-47.570374000000001</v>
      </c>
      <c r="R101" s="6">
        <f t="shared" si="116"/>
        <v>15.677367346938999</v>
      </c>
      <c r="S101" s="79">
        <f t="shared" si="117"/>
        <v>0</v>
      </c>
      <c r="T101" s="83">
        <f t="shared" si="118"/>
        <v>0</v>
      </c>
      <c r="U101" s="6">
        <f t="shared" si="119"/>
        <v>15.677367346938999</v>
      </c>
      <c r="V101" s="79">
        <f t="shared" si="120"/>
        <v>0</v>
      </c>
      <c r="W101" s="83">
        <f t="shared" si="121"/>
        <v>0</v>
      </c>
      <c r="X101" s="43">
        <f t="shared" si="122"/>
        <v>0</v>
      </c>
      <c r="Y101" s="43">
        <f t="shared" ref="Y101:Z101" si="172">C625</f>
        <v>0</v>
      </c>
      <c r="Z101" s="43">
        <f t="shared" si="172"/>
        <v>0</v>
      </c>
      <c r="AB101" s="87">
        <v>15032102040.816</v>
      </c>
      <c r="AC101" s="87">
        <v>-51.949950999999999</v>
      </c>
      <c r="AD101" s="87">
        <v>-32.543422999999997</v>
      </c>
      <c r="AE101" s="87">
        <v>4.0910263000000002</v>
      </c>
      <c r="AF101" s="87">
        <v>-60.178882999999999</v>
      </c>
      <c r="AG101" s="87">
        <v>-40.012996999999999</v>
      </c>
      <c r="AH101" s="8"/>
      <c r="AI101" s="6">
        <f t="shared" ref="AI101:AI103" si="173">AB105/1000000000</f>
        <v>15.677367346938999</v>
      </c>
      <c r="AJ101" s="6">
        <f t="shared" ref="AJ101:AJ103" si="174">AE105</f>
        <v>32.051727</v>
      </c>
      <c r="AK101" s="83">
        <f t="shared" si="124"/>
        <v>13.235078</v>
      </c>
      <c r="AL101" s="6">
        <f t="shared" si="125"/>
        <v>15.677367346938999</v>
      </c>
      <c r="AM101" s="79">
        <f t="shared" si="126"/>
        <v>21.875751000000001</v>
      </c>
      <c r="AN101" s="83">
        <f t="shared" si="127"/>
        <v>6.8706402999999998</v>
      </c>
      <c r="AO101" s="6">
        <f t="shared" si="128"/>
        <v>15.677367346938999</v>
      </c>
      <c r="AP101" s="43">
        <f t="shared" si="129"/>
        <v>17.434391000000002</v>
      </c>
      <c r="AQ101" s="83">
        <f t="shared" si="130"/>
        <v>-2.5450091000000001</v>
      </c>
      <c r="AR101" s="6">
        <f t="shared" si="131"/>
        <v>15.677367346938999</v>
      </c>
      <c r="AS101" s="79">
        <f t="shared" si="132"/>
        <v>0</v>
      </c>
      <c r="AT101" s="83">
        <f t="shared" si="133"/>
        <v>0</v>
      </c>
      <c r="AU101" s="6">
        <f t="shared" si="134"/>
        <v>15.677367346938999</v>
      </c>
      <c r="AV101" s="79">
        <f t="shared" si="135"/>
        <v>0</v>
      </c>
      <c r="AW101" s="83">
        <f t="shared" si="136"/>
        <v>0</v>
      </c>
      <c r="AX101" s="43">
        <f t="shared" si="137"/>
        <v>0</v>
      </c>
      <c r="AY101" s="43">
        <f t="shared" si="138"/>
        <v>0</v>
      </c>
      <c r="AZ101" s="43">
        <f t="shared" si="139"/>
        <v>0</v>
      </c>
    </row>
    <row r="102" spans="2:52" x14ac:dyDescent="0.25">
      <c r="B102" s="87">
        <v>15193418367.347</v>
      </c>
      <c r="C102" s="87">
        <v>-30.143080000000001</v>
      </c>
      <c r="D102" s="87">
        <v>12.532368</v>
      </c>
      <c r="E102" s="87">
        <v>30.079329000000001</v>
      </c>
      <c r="F102" s="87">
        <v>-96.519012000000004</v>
      </c>
      <c r="G102" s="87">
        <v>-17.823311</v>
      </c>
      <c r="H102" s="8"/>
      <c r="I102" s="6">
        <f t="shared" si="170"/>
        <v>15.838683673468999</v>
      </c>
      <c r="J102" s="6">
        <f t="shared" si="171"/>
        <v>5.6932939999999999</v>
      </c>
      <c r="K102" s="83">
        <f t="shared" si="109"/>
        <v>-26.016438000000001</v>
      </c>
      <c r="L102" s="6">
        <f t="shared" si="110"/>
        <v>15.838683673468999</v>
      </c>
      <c r="M102" s="79">
        <f t="shared" si="111"/>
        <v>4.5541720000000003</v>
      </c>
      <c r="N102" s="83">
        <f t="shared" si="112"/>
        <v>-41.357391</v>
      </c>
      <c r="O102" s="6">
        <f t="shared" si="113"/>
        <v>15.838683673468999</v>
      </c>
      <c r="P102" s="79">
        <f t="shared" si="114"/>
        <v>3.7733965</v>
      </c>
      <c r="Q102" s="83">
        <f t="shared" si="115"/>
        <v>-55.496754000000003</v>
      </c>
      <c r="R102" s="6">
        <f t="shared" si="116"/>
        <v>15.838683673468999</v>
      </c>
      <c r="S102" s="79">
        <f t="shared" si="117"/>
        <v>0</v>
      </c>
      <c r="T102" s="83">
        <f t="shared" si="118"/>
        <v>0</v>
      </c>
      <c r="U102" s="6">
        <f t="shared" si="119"/>
        <v>15.838683673468999</v>
      </c>
      <c r="V102" s="79">
        <f t="shared" si="120"/>
        <v>0</v>
      </c>
      <c r="W102" s="83">
        <f t="shared" si="121"/>
        <v>0</v>
      </c>
      <c r="X102" s="43">
        <f t="shared" si="122"/>
        <v>0</v>
      </c>
      <c r="Y102" s="43">
        <f t="shared" ref="Y102:Z102" si="175">C626</f>
        <v>0</v>
      </c>
      <c r="Z102" s="43">
        <f t="shared" si="175"/>
        <v>0</v>
      </c>
      <c r="AB102" s="87">
        <v>15193418367.347</v>
      </c>
      <c r="AC102" s="87">
        <v>-35.535603000000002</v>
      </c>
      <c r="AD102" s="87">
        <v>-16.396816000000001</v>
      </c>
      <c r="AE102" s="87">
        <v>10.86402</v>
      </c>
      <c r="AF102" s="87">
        <v>-57.295985999999999</v>
      </c>
      <c r="AG102" s="87">
        <v>-23.259409000000002</v>
      </c>
      <c r="AH102" s="8"/>
      <c r="AI102" s="6">
        <f t="shared" si="173"/>
        <v>15.838683673468999</v>
      </c>
      <c r="AJ102" s="6">
        <f t="shared" si="174"/>
        <v>35.113785</v>
      </c>
      <c r="AK102" s="83">
        <f t="shared" si="124"/>
        <v>14.481335</v>
      </c>
      <c r="AL102" s="6">
        <f t="shared" si="125"/>
        <v>15.838683673468999</v>
      </c>
      <c r="AM102" s="79">
        <f t="shared" si="126"/>
        <v>26.984438000000001</v>
      </c>
      <c r="AN102" s="83">
        <f t="shared" si="127"/>
        <v>6.6504626</v>
      </c>
      <c r="AO102" s="6">
        <f t="shared" si="128"/>
        <v>15.838683673468999</v>
      </c>
      <c r="AP102" s="43">
        <f t="shared" si="129"/>
        <v>24.865483999999999</v>
      </c>
      <c r="AQ102" s="83">
        <f t="shared" si="130"/>
        <v>0.92014187999999997</v>
      </c>
      <c r="AR102" s="6">
        <f t="shared" si="131"/>
        <v>15.838683673468999</v>
      </c>
      <c r="AS102" s="79">
        <f t="shared" si="132"/>
        <v>0</v>
      </c>
      <c r="AT102" s="83">
        <f t="shared" si="133"/>
        <v>0</v>
      </c>
      <c r="AU102" s="6">
        <f t="shared" si="134"/>
        <v>15.838683673468999</v>
      </c>
      <c r="AV102" s="79">
        <f t="shared" si="135"/>
        <v>0</v>
      </c>
      <c r="AW102" s="83">
        <f t="shared" si="136"/>
        <v>0</v>
      </c>
      <c r="AX102" s="43">
        <f t="shared" si="137"/>
        <v>0</v>
      </c>
      <c r="AY102" s="43">
        <f t="shared" si="138"/>
        <v>0</v>
      </c>
      <c r="AZ102" s="43">
        <f t="shared" si="139"/>
        <v>0</v>
      </c>
    </row>
    <row r="103" spans="2:52" x14ac:dyDescent="0.25">
      <c r="B103" s="87">
        <v>15354734693.878</v>
      </c>
      <c r="C103" s="87">
        <v>-29.273015999999998</v>
      </c>
      <c r="D103" s="87">
        <v>9.6958140999999998</v>
      </c>
      <c r="E103" s="87">
        <v>26.578185999999999</v>
      </c>
      <c r="F103" s="87">
        <v>-87.763221999999999</v>
      </c>
      <c r="G103" s="87">
        <v>-16.485980999999999</v>
      </c>
      <c r="H103" s="8"/>
      <c r="I103" s="6">
        <f t="shared" si="170"/>
        <v>16</v>
      </c>
      <c r="J103" s="6">
        <f t="shared" si="171"/>
        <v>2.5525630000000001</v>
      </c>
      <c r="K103" s="83">
        <f t="shared" si="109"/>
        <v>-37.095337000000001</v>
      </c>
      <c r="L103" s="6">
        <f t="shared" si="110"/>
        <v>16</v>
      </c>
      <c r="M103" s="79">
        <f t="shared" si="111"/>
        <v>2.6247617999999999</v>
      </c>
      <c r="N103" s="83">
        <f t="shared" si="112"/>
        <v>-56.026909000000003</v>
      </c>
      <c r="O103" s="6">
        <f t="shared" si="113"/>
        <v>16</v>
      </c>
      <c r="P103" s="79">
        <f t="shared" si="114"/>
        <v>5.7560754000000003</v>
      </c>
      <c r="Q103" s="83">
        <f t="shared" si="115"/>
        <v>-55.991764000000003</v>
      </c>
      <c r="R103" s="6">
        <f t="shared" si="116"/>
        <v>16</v>
      </c>
      <c r="S103" s="79">
        <f t="shared" si="117"/>
        <v>0</v>
      </c>
      <c r="T103" s="83">
        <f t="shared" si="118"/>
        <v>0</v>
      </c>
      <c r="U103" s="6">
        <f t="shared" si="119"/>
        <v>16</v>
      </c>
      <c r="V103" s="79">
        <f t="shared" si="120"/>
        <v>0</v>
      </c>
      <c r="W103" s="83">
        <f t="shared" si="121"/>
        <v>0</v>
      </c>
      <c r="X103" s="43">
        <f t="shared" si="122"/>
        <v>0</v>
      </c>
      <c r="Y103" s="43">
        <f t="shared" ref="Y103:Z103" si="176">C627</f>
        <v>0</v>
      </c>
      <c r="Z103" s="43">
        <f t="shared" si="176"/>
        <v>0</v>
      </c>
      <c r="AB103" s="87">
        <v>15354734693.878</v>
      </c>
      <c r="AC103" s="87">
        <v>-31.229944</v>
      </c>
      <c r="AD103" s="87">
        <v>-0.43861389000000001</v>
      </c>
      <c r="AE103" s="87">
        <v>19.309895000000001</v>
      </c>
      <c r="AF103" s="87">
        <v>-80.290717999999998</v>
      </c>
      <c r="AG103" s="87">
        <v>-18.510110999999998</v>
      </c>
      <c r="AH103" s="8"/>
      <c r="AI103" s="6">
        <f t="shared" si="173"/>
        <v>16</v>
      </c>
      <c r="AJ103" s="6">
        <f t="shared" si="174"/>
        <v>36.264373999999997</v>
      </c>
      <c r="AK103" s="83">
        <f t="shared" si="124"/>
        <v>14.259264</v>
      </c>
      <c r="AL103" s="6">
        <f t="shared" si="125"/>
        <v>16</v>
      </c>
      <c r="AM103" s="79">
        <f t="shared" si="126"/>
        <v>28.882815999999998</v>
      </c>
      <c r="AN103" s="83">
        <f t="shared" si="127"/>
        <v>6.7651262000000001</v>
      </c>
      <c r="AO103" s="6">
        <f t="shared" si="128"/>
        <v>16</v>
      </c>
      <c r="AP103" s="43">
        <f t="shared" si="129"/>
        <v>26.528082000000001</v>
      </c>
      <c r="AQ103" s="83">
        <f t="shared" si="130"/>
        <v>1.6985136999999999</v>
      </c>
      <c r="AR103" s="6">
        <f t="shared" si="131"/>
        <v>16</v>
      </c>
      <c r="AS103" s="79">
        <f t="shared" si="132"/>
        <v>0</v>
      </c>
      <c r="AT103" s="83">
        <f t="shared" si="133"/>
        <v>0</v>
      </c>
      <c r="AU103" s="6">
        <f t="shared" si="134"/>
        <v>16</v>
      </c>
      <c r="AV103" s="79">
        <f t="shared" si="135"/>
        <v>0</v>
      </c>
      <c r="AW103" s="83">
        <f t="shared" si="136"/>
        <v>0</v>
      </c>
      <c r="AX103" s="43">
        <f t="shared" si="137"/>
        <v>0</v>
      </c>
      <c r="AY103" s="43">
        <f t="shared" si="138"/>
        <v>0</v>
      </c>
      <c r="AZ103" s="43">
        <f t="shared" si="139"/>
        <v>0</v>
      </c>
    </row>
    <row r="104" spans="2:52" x14ac:dyDescent="0.25">
      <c r="B104" s="87">
        <v>15516051020.408001</v>
      </c>
      <c r="C104" s="87">
        <v>-28.851565999999998</v>
      </c>
      <c r="D104" s="87">
        <v>2.0755583999999998</v>
      </c>
      <c r="E104" s="87">
        <v>20.043980000000001</v>
      </c>
      <c r="F104" s="87">
        <v>-78.695633000000001</v>
      </c>
      <c r="G104" s="87">
        <v>-16.337824000000001</v>
      </c>
      <c r="AB104" s="87">
        <v>15516051020.408001</v>
      </c>
      <c r="AC104" s="87">
        <v>-29.930775000000001</v>
      </c>
      <c r="AD104" s="87">
        <v>9.2612257000000007</v>
      </c>
      <c r="AE104" s="87">
        <v>27.525072000000002</v>
      </c>
      <c r="AF104" s="87">
        <v>-89.870575000000002</v>
      </c>
      <c r="AG104" s="87">
        <v>-17.476006000000002</v>
      </c>
    </row>
    <row r="105" spans="2:52" x14ac:dyDescent="0.25">
      <c r="B105" s="87">
        <v>15677367346.938999</v>
      </c>
      <c r="C105" s="87">
        <v>-32.867686999999997</v>
      </c>
      <c r="D105" s="87">
        <v>-9.6420898000000008</v>
      </c>
      <c r="E105" s="87">
        <v>12.548261999999999</v>
      </c>
      <c r="F105" s="87">
        <v>-58.971302000000001</v>
      </c>
      <c r="G105" s="87">
        <v>-21.081458999999999</v>
      </c>
      <c r="J105" s="5">
        <f>AVERAGE(J9:J103)</f>
        <v>23.703283800000008</v>
      </c>
      <c r="M105" s="5">
        <f>AVERAGE(M9:M103)</f>
        <v>22.612319306315797</v>
      </c>
      <c r="AB105" s="87">
        <v>15677367346.938999</v>
      </c>
      <c r="AC105" s="87">
        <v>-30.542597000000001</v>
      </c>
      <c r="AD105" s="87">
        <v>13.235078</v>
      </c>
      <c r="AE105" s="87">
        <v>32.051727</v>
      </c>
      <c r="AF105" s="87">
        <v>-100.51600999999999</v>
      </c>
      <c r="AG105" s="87">
        <v>-18.805422</v>
      </c>
    </row>
    <row r="106" spans="2:52" x14ac:dyDescent="0.25">
      <c r="B106" s="87">
        <v>15838683673.469</v>
      </c>
      <c r="C106" s="87">
        <v>-40.977798</v>
      </c>
      <c r="D106" s="87">
        <v>-26.016438000000001</v>
      </c>
      <c r="E106" s="87">
        <v>5.6932939999999999</v>
      </c>
      <c r="F106" s="87">
        <v>-52.571674000000002</v>
      </c>
      <c r="G106" s="87">
        <v>-29.151772000000001</v>
      </c>
      <c r="AB106" s="87">
        <v>15838683673.469</v>
      </c>
      <c r="AC106" s="87">
        <v>-32.045237999999998</v>
      </c>
      <c r="AD106" s="87">
        <v>14.481335</v>
      </c>
      <c r="AE106" s="87">
        <v>35.113785</v>
      </c>
      <c r="AF106" s="87">
        <v>-106.57971000000001</v>
      </c>
      <c r="AG106" s="87">
        <v>-20.168527999999998</v>
      </c>
    </row>
    <row r="107" spans="2:52" x14ac:dyDescent="0.25">
      <c r="B107" s="87">
        <v>16000000000</v>
      </c>
      <c r="C107" s="87">
        <v>-56.485207000000003</v>
      </c>
      <c r="D107" s="87">
        <v>-37.095337000000001</v>
      </c>
      <c r="E107" s="87">
        <v>2.5525630000000001</v>
      </c>
      <c r="F107" s="87">
        <v>-63.350467999999999</v>
      </c>
      <c r="G107" s="87">
        <v>-44.895961999999997</v>
      </c>
      <c r="AB107" s="87">
        <v>16000000000</v>
      </c>
      <c r="AC107" s="87">
        <v>-34.522162999999999</v>
      </c>
      <c r="AD107" s="87">
        <v>14.259264</v>
      </c>
      <c r="AE107" s="87">
        <v>36.264373999999997</v>
      </c>
      <c r="AF107" s="87">
        <v>-111.12228</v>
      </c>
      <c r="AG107" s="87">
        <v>-22.923403</v>
      </c>
    </row>
    <row r="108" spans="2:52" x14ac:dyDescent="0.25">
      <c r="B108" s="87" t="s">
        <v>21</v>
      </c>
      <c r="AB108" s="87" t="s">
        <v>21</v>
      </c>
    </row>
    <row r="111" spans="2:52" x14ac:dyDescent="0.25">
      <c r="B111" s="87" t="s">
        <v>18</v>
      </c>
      <c r="AB111" s="87" t="s">
        <v>18</v>
      </c>
    </row>
    <row r="112" spans="2:52" x14ac:dyDescent="0.25">
      <c r="B112" s="87" t="s">
        <v>19</v>
      </c>
      <c r="C112" s="87" t="s">
        <v>295</v>
      </c>
      <c r="D112" s="87" t="s">
        <v>258</v>
      </c>
      <c r="AB112" s="87" t="s">
        <v>19</v>
      </c>
      <c r="AC112" s="87" t="s">
        <v>295</v>
      </c>
      <c r="AD112" s="87" t="s">
        <v>258</v>
      </c>
    </row>
    <row r="113" spans="2:30" x14ac:dyDescent="0.25">
      <c r="B113" s="87">
        <v>191000000</v>
      </c>
      <c r="C113" s="87">
        <v>3.9246221000000001</v>
      </c>
      <c r="D113" s="87">
        <v>-83.269806000000003</v>
      </c>
      <c r="AB113" s="87">
        <v>191000000</v>
      </c>
      <c r="AC113" s="87">
        <v>3.9492873999999998</v>
      </c>
      <c r="AD113" s="87">
        <v>-80.913261000000006</v>
      </c>
    </row>
    <row r="114" spans="2:30" x14ac:dyDescent="0.25">
      <c r="B114" s="87">
        <v>352316326.53061002</v>
      </c>
      <c r="C114" s="87">
        <v>5.1983395000000003</v>
      </c>
      <c r="D114" s="87">
        <v>-90.286834999999996</v>
      </c>
      <c r="AB114" s="87">
        <v>352316326.53061002</v>
      </c>
      <c r="AC114" s="87">
        <v>5.2480678999999997</v>
      </c>
      <c r="AD114" s="87">
        <v>-87.142844999999994</v>
      </c>
    </row>
    <row r="115" spans="2:30" x14ac:dyDescent="0.25">
      <c r="B115" s="87">
        <v>513632653.06121999</v>
      </c>
      <c r="C115" s="87">
        <v>6.5397395999999999</v>
      </c>
      <c r="D115" s="87">
        <v>-77.556488000000002</v>
      </c>
      <c r="AB115" s="87">
        <v>513632653.06121999</v>
      </c>
      <c r="AC115" s="87">
        <v>7.1880101999999999</v>
      </c>
      <c r="AD115" s="87">
        <v>-73.363213000000002</v>
      </c>
    </row>
    <row r="116" spans="2:30" x14ac:dyDescent="0.25">
      <c r="B116" s="87">
        <v>674948979.59184003</v>
      </c>
      <c r="C116" s="87">
        <v>8.2472858000000002</v>
      </c>
      <c r="D116" s="87">
        <v>-70.809814000000003</v>
      </c>
      <c r="AB116" s="87">
        <v>674948979.59184003</v>
      </c>
      <c r="AC116" s="87">
        <v>8.2126512999999992</v>
      </c>
      <c r="AD116" s="87">
        <v>-70.615120000000005</v>
      </c>
    </row>
    <row r="117" spans="2:30" x14ac:dyDescent="0.25">
      <c r="B117" s="87">
        <v>836265306.12244999</v>
      </c>
      <c r="C117" s="87">
        <v>12.397065</v>
      </c>
      <c r="D117" s="87">
        <v>-46.868752000000001</v>
      </c>
      <c r="AB117" s="87">
        <v>836265306.12244999</v>
      </c>
      <c r="AC117" s="87">
        <v>9.2407416999999992</v>
      </c>
      <c r="AD117" s="87">
        <v>-62.186737000000001</v>
      </c>
    </row>
    <row r="118" spans="2:30" x14ac:dyDescent="0.25">
      <c r="B118" s="87">
        <v>997581632.65305996</v>
      </c>
      <c r="C118" s="87">
        <v>15.59735</v>
      </c>
      <c r="D118" s="87">
        <v>-21.954069</v>
      </c>
      <c r="AB118" s="87">
        <v>997581632.65305996</v>
      </c>
      <c r="AC118" s="87">
        <v>7.6254163000000004</v>
      </c>
      <c r="AD118" s="87">
        <v>-64.90992</v>
      </c>
    </row>
    <row r="119" spans="2:30" x14ac:dyDescent="0.25">
      <c r="B119" s="87">
        <v>1158897959.1837001</v>
      </c>
      <c r="C119" s="87">
        <v>17.228892999999999</v>
      </c>
      <c r="D119" s="87">
        <v>-2.6110085999999999</v>
      </c>
      <c r="AB119" s="87">
        <v>1158897959.1837001</v>
      </c>
      <c r="AC119" s="87">
        <v>9.6129017000000001</v>
      </c>
      <c r="AD119" s="87">
        <v>-59.523144000000002</v>
      </c>
    </row>
    <row r="120" spans="2:30" x14ac:dyDescent="0.25">
      <c r="B120" s="87">
        <v>1320214285.7142999</v>
      </c>
      <c r="C120" s="87">
        <v>18.818819000000001</v>
      </c>
      <c r="D120" s="87">
        <v>2.7472994000000002</v>
      </c>
      <c r="AB120" s="87">
        <v>1320214285.7142999</v>
      </c>
      <c r="AC120" s="87">
        <v>10.84994</v>
      </c>
      <c r="AD120" s="87">
        <v>-27.335604</v>
      </c>
    </row>
    <row r="121" spans="2:30" x14ac:dyDescent="0.25">
      <c r="B121" s="87">
        <v>1481530612.2449</v>
      </c>
      <c r="C121" s="87">
        <v>19.631347999999999</v>
      </c>
      <c r="D121" s="87">
        <v>2.8148135999999999</v>
      </c>
      <c r="AB121" s="87">
        <v>1481530612.2449</v>
      </c>
      <c r="AC121" s="87">
        <v>12.907026999999999</v>
      </c>
      <c r="AD121" s="87">
        <v>2.6913524</v>
      </c>
    </row>
    <row r="122" spans="2:30" x14ac:dyDescent="0.25">
      <c r="B122" s="87">
        <v>1642846938.7755001</v>
      </c>
      <c r="C122" s="87">
        <v>17.517256</v>
      </c>
      <c r="D122" s="87">
        <v>4.0022726000000004</v>
      </c>
      <c r="AB122" s="87">
        <v>1642846938.7755001</v>
      </c>
      <c r="AC122" s="87">
        <v>16.060413</v>
      </c>
      <c r="AD122" s="87">
        <v>3.6222959000000001</v>
      </c>
    </row>
    <row r="123" spans="2:30" x14ac:dyDescent="0.25">
      <c r="B123" s="87">
        <v>1804163265.3060999</v>
      </c>
      <c r="C123" s="87">
        <v>14.897655</v>
      </c>
      <c r="D123" s="87">
        <v>6.280036</v>
      </c>
      <c r="AB123" s="87">
        <v>1804163265.3060999</v>
      </c>
      <c r="AC123" s="87">
        <v>19.153521999999999</v>
      </c>
      <c r="AD123" s="87">
        <v>5.0525475000000002</v>
      </c>
    </row>
    <row r="124" spans="2:30" x14ac:dyDescent="0.25">
      <c r="B124" s="87">
        <v>1965479591.8367</v>
      </c>
      <c r="C124" s="87">
        <v>13.379175</v>
      </c>
      <c r="D124" s="87">
        <v>3.8555834</v>
      </c>
      <c r="AB124" s="87">
        <v>1965479591.8367</v>
      </c>
      <c r="AC124" s="87">
        <v>18.329561000000002</v>
      </c>
      <c r="AD124" s="87">
        <v>9.3780173999999992</v>
      </c>
    </row>
    <row r="125" spans="2:30" x14ac:dyDescent="0.25">
      <c r="B125" s="87">
        <v>2126795918.3673</v>
      </c>
      <c r="C125" s="87">
        <v>12.606146000000001</v>
      </c>
      <c r="D125" s="87">
        <v>1.3046051000000001</v>
      </c>
      <c r="AB125" s="87">
        <v>2126795918.3673</v>
      </c>
      <c r="AC125" s="87">
        <v>17.610614999999999</v>
      </c>
      <c r="AD125" s="87">
        <v>9.267868</v>
      </c>
    </row>
    <row r="126" spans="2:30" x14ac:dyDescent="0.25">
      <c r="B126" s="87">
        <v>2288112244.8979998</v>
      </c>
      <c r="C126" s="87">
        <v>12.503774999999999</v>
      </c>
      <c r="D126" s="87">
        <v>3.4719369000000002</v>
      </c>
      <c r="AB126" s="87">
        <v>2288112244.8979998</v>
      </c>
      <c r="AC126" s="87">
        <v>16.949836999999999</v>
      </c>
      <c r="AD126" s="87">
        <v>7.3790301999999999</v>
      </c>
    </row>
    <row r="127" spans="2:30" x14ac:dyDescent="0.25">
      <c r="B127" s="87">
        <v>2449428571.4285998</v>
      </c>
      <c r="C127" s="87">
        <v>13.582208</v>
      </c>
      <c r="D127" s="87">
        <v>7.0382728999999999</v>
      </c>
      <c r="AB127" s="87">
        <v>2449428571.4285998</v>
      </c>
      <c r="AC127" s="87">
        <v>15.627566</v>
      </c>
      <c r="AD127" s="87">
        <v>7.3698511</v>
      </c>
    </row>
    <row r="128" spans="2:30" x14ac:dyDescent="0.25">
      <c r="B128" s="87">
        <v>2610744897.9591999</v>
      </c>
      <c r="C128" s="87">
        <v>15.293203999999999</v>
      </c>
      <c r="D128" s="87">
        <v>8.1020994000000002</v>
      </c>
      <c r="AB128" s="87">
        <v>2610744897.9591999</v>
      </c>
      <c r="AC128" s="87">
        <v>14.661495</v>
      </c>
      <c r="AD128" s="87">
        <v>7.5406747000000003</v>
      </c>
    </row>
    <row r="129" spans="2:30" x14ac:dyDescent="0.25">
      <c r="B129" s="87">
        <v>2772061224.4898</v>
      </c>
      <c r="C129" s="87">
        <v>16.830860000000001</v>
      </c>
      <c r="D129" s="87">
        <v>8.8146210000000007</v>
      </c>
      <c r="AB129" s="87">
        <v>2772061224.4898</v>
      </c>
      <c r="AC129" s="87">
        <v>14.631328999999999</v>
      </c>
      <c r="AD129" s="87">
        <v>7.1728363000000002</v>
      </c>
    </row>
    <row r="130" spans="2:30" x14ac:dyDescent="0.25">
      <c r="B130" s="87">
        <v>2933377551.0204</v>
      </c>
      <c r="C130" s="87">
        <v>17.705010999999999</v>
      </c>
      <c r="D130" s="87">
        <v>9.8171596999999995</v>
      </c>
      <c r="AB130" s="87">
        <v>2933377551.0204</v>
      </c>
      <c r="AC130" s="87">
        <v>14.951349</v>
      </c>
      <c r="AD130" s="87">
        <v>6.7680397000000001</v>
      </c>
    </row>
    <row r="131" spans="2:30" x14ac:dyDescent="0.25">
      <c r="B131" s="87">
        <v>3094693877.5510001</v>
      </c>
      <c r="C131" s="87">
        <v>18.076263000000001</v>
      </c>
      <c r="D131" s="87">
        <v>10.704122</v>
      </c>
      <c r="AB131" s="87">
        <v>3094693877.5510001</v>
      </c>
      <c r="AC131" s="87">
        <v>15.258844</v>
      </c>
      <c r="AD131" s="87">
        <v>7.4998383999999998</v>
      </c>
    </row>
    <row r="132" spans="2:30" x14ac:dyDescent="0.25">
      <c r="B132" s="87">
        <v>3256010204.0816002</v>
      </c>
      <c r="C132" s="87">
        <v>18.725925</v>
      </c>
      <c r="D132" s="87">
        <v>11.334705</v>
      </c>
      <c r="AB132" s="87">
        <v>3256010204.0816002</v>
      </c>
      <c r="AC132" s="87">
        <v>16.068501999999999</v>
      </c>
      <c r="AD132" s="87">
        <v>9.0771464999999996</v>
      </c>
    </row>
    <row r="133" spans="2:30" x14ac:dyDescent="0.25">
      <c r="B133" s="87">
        <v>3417326530.6121998</v>
      </c>
      <c r="C133" s="87">
        <v>19.304463999999999</v>
      </c>
      <c r="D133" s="87">
        <v>9.9543303999999999</v>
      </c>
      <c r="AB133" s="87">
        <v>3417326530.6121998</v>
      </c>
      <c r="AC133" s="87">
        <v>17.013741</v>
      </c>
      <c r="AD133" s="87">
        <v>8.4459380999999993</v>
      </c>
    </row>
    <row r="134" spans="2:30" x14ac:dyDescent="0.25">
      <c r="B134" s="87">
        <v>3578642857.1429</v>
      </c>
      <c r="C134" s="87">
        <v>19.724074999999999</v>
      </c>
      <c r="D134" s="87">
        <v>11.510652</v>
      </c>
      <c r="AB134" s="87">
        <v>3578642857.1429</v>
      </c>
      <c r="AC134" s="87">
        <v>17.864903999999999</v>
      </c>
      <c r="AD134" s="87">
        <v>10.337367</v>
      </c>
    </row>
    <row r="135" spans="2:30" x14ac:dyDescent="0.25">
      <c r="B135" s="87">
        <v>3739959183.6735001</v>
      </c>
      <c r="C135" s="87">
        <v>20.741168999999999</v>
      </c>
      <c r="D135" s="87">
        <v>12.730918000000001</v>
      </c>
      <c r="AB135" s="87">
        <v>3739959183.6735001</v>
      </c>
      <c r="AC135" s="87">
        <v>18.445091000000001</v>
      </c>
      <c r="AD135" s="87">
        <v>10.907439999999999</v>
      </c>
    </row>
    <row r="136" spans="2:30" x14ac:dyDescent="0.25">
      <c r="B136" s="87">
        <v>3901275510.2041001</v>
      </c>
      <c r="C136" s="87">
        <v>22.017332</v>
      </c>
      <c r="D136" s="87">
        <v>13.334821</v>
      </c>
      <c r="AB136" s="87">
        <v>3901275510.2041001</v>
      </c>
      <c r="AC136" s="87">
        <v>19.087392999999999</v>
      </c>
      <c r="AD136" s="87">
        <v>11.009124999999999</v>
      </c>
    </row>
    <row r="137" spans="2:30" x14ac:dyDescent="0.25">
      <c r="B137" s="87">
        <v>4062591836.7347002</v>
      </c>
      <c r="C137" s="87">
        <v>22.513292</v>
      </c>
      <c r="D137" s="87">
        <v>16.701941999999999</v>
      </c>
      <c r="AB137" s="87">
        <v>4062591836.7347002</v>
      </c>
      <c r="AC137" s="87">
        <v>19.460550000000001</v>
      </c>
      <c r="AD137" s="87">
        <v>11.241669999999999</v>
      </c>
    </row>
    <row r="138" spans="2:30" x14ac:dyDescent="0.25">
      <c r="B138" s="87">
        <v>4223908163.2652998</v>
      </c>
      <c r="C138" s="87">
        <v>22.689819</v>
      </c>
      <c r="D138" s="87">
        <v>17.066191</v>
      </c>
      <c r="AB138" s="87">
        <v>4223908163.2652998</v>
      </c>
      <c r="AC138" s="87">
        <v>20.812373999999998</v>
      </c>
      <c r="AD138" s="87">
        <v>11.499508000000001</v>
      </c>
    </row>
    <row r="139" spans="2:30" x14ac:dyDescent="0.25">
      <c r="B139" s="87">
        <v>4385224489.7959003</v>
      </c>
      <c r="C139" s="87">
        <v>22.833738</v>
      </c>
      <c r="D139" s="87">
        <v>14.69683</v>
      </c>
      <c r="AB139" s="87">
        <v>4385224489.7959003</v>
      </c>
      <c r="AC139" s="87">
        <v>22.119661000000001</v>
      </c>
      <c r="AD139" s="87">
        <v>11.743608</v>
      </c>
    </row>
    <row r="140" spans="2:30" x14ac:dyDescent="0.25">
      <c r="B140" s="87">
        <v>4546540816.3264999</v>
      </c>
      <c r="C140" s="87">
        <v>22.022224000000001</v>
      </c>
      <c r="D140" s="87">
        <v>13.932674</v>
      </c>
      <c r="AB140" s="87">
        <v>4546540816.3264999</v>
      </c>
      <c r="AC140" s="87">
        <v>24.007262999999998</v>
      </c>
      <c r="AD140" s="87">
        <v>17.059464999999999</v>
      </c>
    </row>
    <row r="141" spans="2:30" x14ac:dyDescent="0.25">
      <c r="B141" s="87">
        <v>4707857142.8570995</v>
      </c>
      <c r="C141" s="87">
        <v>21.094908</v>
      </c>
      <c r="D141" s="87">
        <v>14.08764</v>
      </c>
      <c r="AB141" s="87">
        <v>4707857142.8570995</v>
      </c>
      <c r="AC141" s="87">
        <v>25.623211000000001</v>
      </c>
      <c r="AD141" s="87">
        <v>17.403313000000001</v>
      </c>
    </row>
    <row r="142" spans="2:30" x14ac:dyDescent="0.25">
      <c r="B142" s="87">
        <v>4869173469.3878002</v>
      </c>
      <c r="C142" s="87">
        <v>20.583147</v>
      </c>
      <c r="D142" s="87">
        <v>12.994325999999999</v>
      </c>
      <c r="AB142" s="87">
        <v>4869173469.3878002</v>
      </c>
      <c r="AC142" s="87">
        <v>27.623391999999999</v>
      </c>
      <c r="AD142" s="87">
        <v>20.016601999999999</v>
      </c>
    </row>
    <row r="143" spans="2:30" x14ac:dyDescent="0.25">
      <c r="B143" s="87">
        <v>5030489795.9183998</v>
      </c>
      <c r="C143" s="87">
        <v>20.371072999999999</v>
      </c>
      <c r="D143" s="87">
        <v>12.316541000000001</v>
      </c>
      <c r="AB143" s="87">
        <v>5030489795.9183998</v>
      </c>
      <c r="AC143" s="87">
        <v>28.181000000000001</v>
      </c>
      <c r="AD143" s="87">
        <v>18.660665999999999</v>
      </c>
    </row>
    <row r="144" spans="2:30" x14ac:dyDescent="0.25">
      <c r="B144" s="87">
        <v>5191806122.4490004</v>
      </c>
      <c r="C144" s="87">
        <v>20.758984000000002</v>
      </c>
      <c r="D144" s="87">
        <v>12.186736</v>
      </c>
      <c r="AB144" s="87">
        <v>5191806122.4490004</v>
      </c>
      <c r="AC144" s="87">
        <v>28.291295999999999</v>
      </c>
      <c r="AD144" s="87">
        <v>21.382110999999998</v>
      </c>
    </row>
    <row r="145" spans="2:30" x14ac:dyDescent="0.25">
      <c r="B145" s="87">
        <v>5353122448.9796</v>
      </c>
      <c r="C145" s="87">
        <v>21.360984999999999</v>
      </c>
      <c r="D145" s="87">
        <v>13.267032</v>
      </c>
      <c r="AB145" s="87">
        <v>5353122448.9796</v>
      </c>
      <c r="AC145" s="87">
        <v>27.204702000000001</v>
      </c>
      <c r="AD145" s="87">
        <v>19.404093</v>
      </c>
    </row>
    <row r="146" spans="2:30" x14ac:dyDescent="0.25">
      <c r="B146" s="87">
        <v>5514438775.5101995</v>
      </c>
      <c r="C146" s="87">
        <v>21.725995999999999</v>
      </c>
      <c r="D146" s="87">
        <v>15.932848999999999</v>
      </c>
      <c r="AB146" s="87">
        <v>5514438775.5101995</v>
      </c>
      <c r="AC146" s="87">
        <v>26.390335</v>
      </c>
      <c r="AD146" s="87">
        <v>17.250758999999999</v>
      </c>
    </row>
    <row r="147" spans="2:30" x14ac:dyDescent="0.25">
      <c r="B147" s="87">
        <v>5675755102.0408001</v>
      </c>
      <c r="C147" s="87">
        <v>22.075648999999999</v>
      </c>
      <c r="D147" s="87">
        <v>15.676534999999999</v>
      </c>
      <c r="AB147" s="87">
        <v>5675755102.0408001</v>
      </c>
      <c r="AC147" s="87">
        <v>24.976254000000001</v>
      </c>
      <c r="AD147" s="87">
        <v>14.503788</v>
      </c>
    </row>
    <row r="148" spans="2:30" x14ac:dyDescent="0.25">
      <c r="B148" s="87">
        <v>5837071428.5713997</v>
      </c>
      <c r="C148" s="87">
        <v>22.958266999999999</v>
      </c>
      <c r="D148" s="87">
        <v>14.195781999999999</v>
      </c>
      <c r="AB148" s="87">
        <v>5837071428.5713997</v>
      </c>
      <c r="AC148" s="87">
        <v>23.482966999999999</v>
      </c>
      <c r="AD148" s="87">
        <v>14.550183000000001</v>
      </c>
    </row>
    <row r="149" spans="2:30" x14ac:dyDescent="0.25">
      <c r="B149" s="87">
        <v>5998387755.1020002</v>
      </c>
      <c r="C149" s="87">
        <v>22.595085000000001</v>
      </c>
      <c r="D149" s="87">
        <v>13.485072000000001</v>
      </c>
      <c r="AB149" s="87">
        <v>5998387755.1020002</v>
      </c>
      <c r="AC149" s="87">
        <v>22.340606999999999</v>
      </c>
      <c r="AD149" s="87">
        <v>13.557387</v>
      </c>
    </row>
    <row r="150" spans="2:30" x14ac:dyDescent="0.25">
      <c r="B150" s="87">
        <v>6159704081.6327</v>
      </c>
      <c r="C150" s="87">
        <v>22.004507</v>
      </c>
      <c r="D150" s="87">
        <v>16.988188000000001</v>
      </c>
      <c r="AB150" s="87">
        <v>6159704081.6327</v>
      </c>
      <c r="AC150" s="87">
        <v>22.023457000000001</v>
      </c>
      <c r="AD150" s="87">
        <v>11.839645000000001</v>
      </c>
    </row>
    <row r="151" spans="2:30" x14ac:dyDescent="0.25">
      <c r="B151" s="87">
        <v>6321020408.1632996</v>
      </c>
      <c r="C151" s="87">
        <v>21.905526999999999</v>
      </c>
      <c r="D151" s="87">
        <v>14.026878999999999</v>
      </c>
      <c r="AB151" s="87">
        <v>6321020408.1632996</v>
      </c>
      <c r="AC151" s="87">
        <v>21.887241</v>
      </c>
      <c r="AD151" s="87">
        <v>11.079241</v>
      </c>
    </row>
    <row r="152" spans="2:30" x14ac:dyDescent="0.25">
      <c r="B152" s="87">
        <v>6482336734.6939001</v>
      </c>
      <c r="C152" s="87">
        <v>21.663366</v>
      </c>
      <c r="D152" s="87">
        <v>12.578136000000001</v>
      </c>
      <c r="AB152" s="87">
        <v>6482336734.6939001</v>
      </c>
      <c r="AC152" s="87">
        <v>22.216861999999999</v>
      </c>
      <c r="AD152" s="87">
        <v>11.954996</v>
      </c>
    </row>
    <row r="153" spans="2:30" x14ac:dyDescent="0.25">
      <c r="B153" s="87">
        <v>6643653061.2244997</v>
      </c>
      <c r="C153" s="87">
        <v>20.724565999999999</v>
      </c>
      <c r="D153" s="87">
        <v>12.886748000000001</v>
      </c>
      <c r="AB153" s="87">
        <v>6643653061.2244997</v>
      </c>
      <c r="AC153" s="87">
        <v>23.954695000000001</v>
      </c>
      <c r="AD153" s="87">
        <v>13.782612</v>
      </c>
    </row>
    <row r="154" spans="2:30" x14ac:dyDescent="0.25">
      <c r="B154" s="87">
        <v>6804969387.7551003</v>
      </c>
      <c r="C154" s="87">
        <v>20.888939000000001</v>
      </c>
      <c r="D154" s="87">
        <v>12.329859000000001</v>
      </c>
      <c r="AB154" s="87">
        <v>6804969387.7551003</v>
      </c>
      <c r="AC154" s="87">
        <v>25.536203</v>
      </c>
      <c r="AD154" s="87">
        <v>15.176442</v>
      </c>
    </row>
    <row r="155" spans="2:30" x14ac:dyDescent="0.25">
      <c r="B155" s="87">
        <v>6966285714.2856998</v>
      </c>
      <c r="C155" s="87">
        <v>21.073910000000001</v>
      </c>
      <c r="D155" s="87">
        <v>12.153998</v>
      </c>
      <c r="AB155" s="87">
        <v>6966285714.2856998</v>
      </c>
      <c r="AC155" s="87">
        <v>26.681995000000001</v>
      </c>
      <c r="AD155" s="87">
        <v>19.860507999999999</v>
      </c>
    </row>
    <row r="156" spans="2:30" x14ac:dyDescent="0.25">
      <c r="B156" s="87">
        <v>7127602040.8163004</v>
      </c>
      <c r="C156" s="87">
        <v>21.258219</v>
      </c>
      <c r="D156" s="87">
        <v>13.90329</v>
      </c>
      <c r="AB156" s="87">
        <v>7127602040.8163004</v>
      </c>
      <c r="AC156" s="87">
        <v>27.304501999999999</v>
      </c>
      <c r="AD156" s="87">
        <v>19.097200000000001</v>
      </c>
    </row>
    <row r="157" spans="2:30" x14ac:dyDescent="0.25">
      <c r="B157" s="87">
        <v>7288918367.3469</v>
      </c>
      <c r="C157" s="87">
        <v>21.924710999999999</v>
      </c>
      <c r="D157" s="87">
        <v>13.567266</v>
      </c>
      <c r="AB157" s="87">
        <v>7288918367.3469</v>
      </c>
      <c r="AC157" s="87">
        <v>26.93984</v>
      </c>
      <c r="AD157" s="87">
        <v>18.176109</v>
      </c>
    </row>
    <row r="158" spans="2:30" x14ac:dyDescent="0.25">
      <c r="B158" s="87">
        <v>7450234693.8775997</v>
      </c>
      <c r="C158" s="87">
        <v>22.216942</v>
      </c>
      <c r="D158" s="87">
        <v>13.802652999999999</v>
      </c>
      <c r="AB158" s="87">
        <v>7450234693.8775997</v>
      </c>
      <c r="AC158" s="87">
        <v>25.319855</v>
      </c>
      <c r="AD158" s="87">
        <v>16.158232000000002</v>
      </c>
    </row>
    <row r="159" spans="2:30" x14ac:dyDescent="0.25">
      <c r="B159" s="87">
        <v>7611551020.4082003</v>
      </c>
      <c r="C159" s="87">
        <v>21.971530999999999</v>
      </c>
      <c r="D159" s="87">
        <v>14.697341</v>
      </c>
      <c r="AB159" s="87">
        <v>7611551020.4082003</v>
      </c>
      <c r="AC159" s="87">
        <v>23.996502</v>
      </c>
      <c r="AD159" s="87">
        <v>13.205413</v>
      </c>
    </row>
    <row r="160" spans="2:30" x14ac:dyDescent="0.25">
      <c r="B160" s="87">
        <v>7772867346.9387999</v>
      </c>
      <c r="C160" s="87">
        <v>22.246182999999998</v>
      </c>
      <c r="D160" s="87">
        <v>13.910263</v>
      </c>
      <c r="AB160" s="87">
        <v>7772867346.9387999</v>
      </c>
      <c r="AC160" s="87">
        <v>23.242304000000001</v>
      </c>
      <c r="AD160" s="87">
        <v>12.263856000000001</v>
      </c>
    </row>
    <row r="161" spans="2:30" x14ac:dyDescent="0.25">
      <c r="B161" s="87">
        <v>7934183673.4694004</v>
      </c>
      <c r="C161" s="87">
        <v>22.235910000000001</v>
      </c>
      <c r="D161" s="87">
        <v>13.002537</v>
      </c>
      <c r="AB161" s="87">
        <v>7934183673.4694004</v>
      </c>
      <c r="AC161" s="87">
        <v>23.967741</v>
      </c>
      <c r="AD161" s="87">
        <v>11.996587</v>
      </c>
    </row>
    <row r="162" spans="2:30" x14ac:dyDescent="0.25">
      <c r="B162" s="87">
        <v>8095500000</v>
      </c>
      <c r="C162" s="87">
        <v>22.041765000000002</v>
      </c>
      <c r="D162" s="87">
        <v>14.196377999999999</v>
      </c>
      <c r="AB162" s="87">
        <v>8095500000</v>
      </c>
      <c r="AC162" s="87">
        <v>24.920069000000002</v>
      </c>
      <c r="AD162" s="87">
        <v>14.157178</v>
      </c>
    </row>
    <row r="163" spans="2:30" x14ac:dyDescent="0.25">
      <c r="B163" s="87">
        <v>8256816326.5305996</v>
      </c>
      <c r="C163" s="87">
        <v>22.2178</v>
      </c>
      <c r="D163" s="87">
        <v>14.223910999999999</v>
      </c>
      <c r="AB163" s="87">
        <v>8256816326.5305996</v>
      </c>
      <c r="AC163" s="87">
        <v>26.565867999999998</v>
      </c>
      <c r="AD163" s="87">
        <v>20.136374</v>
      </c>
    </row>
    <row r="164" spans="2:30" x14ac:dyDescent="0.25">
      <c r="B164" s="87">
        <v>8418132653.0612001</v>
      </c>
      <c r="C164" s="87">
        <v>22.031027000000002</v>
      </c>
      <c r="D164" s="87">
        <v>13.81401</v>
      </c>
      <c r="AB164" s="87">
        <v>8418132653.0612001</v>
      </c>
      <c r="AC164" s="87">
        <v>28.753622</v>
      </c>
      <c r="AD164" s="87">
        <v>17.264344999999999</v>
      </c>
    </row>
    <row r="165" spans="2:30" x14ac:dyDescent="0.25">
      <c r="B165" s="87">
        <v>8579448979.5917997</v>
      </c>
      <c r="C165" s="87">
        <v>21.500816</v>
      </c>
      <c r="D165" s="87">
        <v>13.526151</v>
      </c>
      <c r="AB165" s="87">
        <v>8579448979.5917997</v>
      </c>
      <c r="AC165" s="87">
        <v>29.727701</v>
      </c>
      <c r="AD165" s="87">
        <v>19.414562</v>
      </c>
    </row>
    <row r="166" spans="2:30" x14ac:dyDescent="0.25">
      <c r="B166" s="87">
        <v>8740765306.1224003</v>
      </c>
      <c r="C166" s="87">
        <v>21.293789</v>
      </c>
      <c r="D166" s="87">
        <v>11.875228999999999</v>
      </c>
      <c r="AB166" s="87">
        <v>8740765306.1224003</v>
      </c>
      <c r="AC166" s="87">
        <v>29.109991000000001</v>
      </c>
      <c r="AD166" s="87">
        <v>22.663163999999998</v>
      </c>
    </row>
    <row r="167" spans="2:30" x14ac:dyDescent="0.25">
      <c r="B167" s="87">
        <v>8902081632.6530991</v>
      </c>
      <c r="C167" s="87">
        <v>21.017443</v>
      </c>
      <c r="D167" s="87">
        <v>10.843773000000001</v>
      </c>
      <c r="AB167" s="87">
        <v>8902081632.6530991</v>
      </c>
      <c r="AC167" s="87">
        <v>28.214006000000001</v>
      </c>
      <c r="AD167" s="87">
        <v>17.932860999999999</v>
      </c>
    </row>
    <row r="168" spans="2:30" x14ac:dyDescent="0.25">
      <c r="B168" s="87">
        <v>9063397959.1837006</v>
      </c>
      <c r="C168" s="87">
        <v>21.051045999999999</v>
      </c>
      <c r="D168" s="87">
        <v>11.883686000000001</v>
      </c>
      <c r="AB168" s="87">
        <v>9063397959.1837006</v>
      </c>
      <c r="AC168" s="87">
        <v>27.021087999999999</v>
      </c>
      <c r="AD168" s="87">
        <v>15.930866999999999</v>
      </c>
    </row>
    <row r="169" spans="2:30" x14ac:dyDescent="0.25">
      <c r="B169" s="87">
        <v>9224714285.7143002</v>
      </c>
      <c r="C169" s="87">
        <v>21.677503999999999</v>
      </c>
      <c r="D169" s="87">
        <v>12.586779</v>
      </c>
      <c r="AB169" s="87">
        <v>9224714285.7143002</v>
      </c>
      <c r="AC169" s="87">
        <v>25.428135000000001</v>
      </c>
      <c r="AD169" s="87">
        <v>12.865945</v>
      </c>
    </row>
    <row r="170" spans="2:30" x14ac:dyDescent="0.25">
      <c r="B170" s="87">
        <v>9386030612.2448997</v>
      </c>
      <c r="C170" s="87">
        <v>22.661221999999999</v>
      </c>
      <c r="D170" s="87">
        <v>13.285454</v>
      </c>
      <c r="AB170" s="87">
        <v>9386030612.2448997</v>
      </c>
      <c r="AC170" s="87">
        <v>24.754985999999999</v>
      </c>
      <c r="AD170" s="87">
        <v>12.567697000000001</v>
      </c>
    </row>
    <row r="171" spans="2:30" x14ac:dyDescent="0.25">
      <c r="B171" s="87">
        <v>9547346938.7754993</v>
      </c>
      <c r="C171" s="87">
        <v>23.693083000000001</v>
      </c>
      <c r="D171" s="87">
        <v>14.007512999999999</v>
      </c>
      <c r="AB171" s="87">
        <v>9547346938.7754993</v>
      </c>
      <c r="AC171" s="87">
        <v>24.394311999999999</v>
      </c>
      <c r="AD171" s="87">
        <v>13.613365999999999</v>
      </c>
    </row>
    <row r="172" spans="2:30" x14ac:dyDescent="0.25">
      <c r="B172" s="87">
        <v>9708663265.3061008</v>
      </c>
      <c r="C172" s="87">
        <v>24.499393000000001</v>
      </c>
      <c r="D172" s="87">
        <v>15.926772</v>
      </c>
      <c r="AB172" s="87">
        <v>9708663265.3061008</v>
      </c>
      <c r="AC172" s="87">
        <v>24.222103000000001</v>
      </c>
      <c r="AD172" s="87">
        <v>14.559727000000001</v>
      </c>
    </row>
    <row r="173" spans="2:30" x14ac:dyDescent="0.25">
      <c r="B173" s="87">
        <v>9869979591.8367004</v>
      </c>
      <c r="C173" s="87">
        <v>24.44903</v>
      </c>
      <c r="D173" s="87">
        <v>16.750886999999999</v>
      </c>
      <c r="AB173" s="87">
        <v>9869979591.8367004</v>
      </c>
      <c r="AC173" s="87">
        <v>23.889064999999999</v>
      </c>
      <c r="AD173" s="87">
        <v>13.550462</v>
      </c>
    </row>
    <row r="174" spans="2:30" x14ac:dyDescent="0.25">
      <c r="B174" s="87">
        <v>10031295918.367001</v>
      </c>
      <c r="C174" s="87">
        <v>23.964859000000001</v>
      </c>
      <c r="D174" s="87">
        <v>16.194351000000001</v>
      </c>
      <c r="AB174" s="87">
        <v>10031295918.367001</v>
      </c>
      <c r="AC174" s="87">
        <v>23.866652999999999</v>
      </c>
      <c r="AD174" s="87">
        <v>11.592919999999999</v>
      </c>
    </row>
    <row r="175" spans="2:30" x14ac:dyDescent="0.25">
      <c r="B175" s="87">
        <v>10192612244.898001</v>
      </c>
      <c r="C175" s="87">
        <v>23.379937999999999</v>
      </c>
      <c r="D175" s="87">
        <v>13.694527000000001</v>
      </c>
      <c r="AB175" s="87">
        <v>10192612244.898001</v>
      </c>
      <c r="AC175" s="87">
        <v>23.470431999999999</v>
      </c>
      <c r="AD175" s="87">
        <v>11.641086</v>
      </c>
    </row>
    <row r="176" spans="2:30" x14ac:dyDescent="0.25">
      <c r="B176" s="87">
        <v>10353928571.429001</v>
      </c>
      <c r="C176" s="87">
        <v>23.392499999999998</v>
      </c>
      <c r="D176" s="87">
        <v>11.984446999999999</v>
      </c>
      <c r="AB176" s="87">
        <v>10353928571.429001</v>
      </c>
      <c r="AC176" s="87">
        <v>23.063803</v>
      </c>
      <c r="AD176" s="87">
        <v>13.948103</v>
      </c>
    </row>
    <row r="177" spans="2:30" x14ac:dyDescent="0.25">
      <c r="B177" s="87">
        <v>10515244897.959</v>
      </c>
      <c r="C177" s="87">
        <v>24.818092</v>
      </c>
      <c r="D177" s="87">
        <v>13.184029000000001</v>
      </c>
      <c r="AB177" s="87">
        <v>10515244897.959</v>
      </c>
      <c r="AC177" s="87">
        <v>23.330835</v>
      </c>
      <c r="AD177" s="87">
        <v>13.222578</v>
      </c>
    </row>
    <row r="178" spans="2:30" x14ac:dyDescent="0.25">
      <c r="B178" s="87">
        <v>10676561224.49</v>
      </c>
      <c r="C178" s="87">
        <v>25.964251000000001</v>
      </c>
      <c r="D178" s="87">
        <v>17.444139</v>
      </c>
      <c r="AB178" s="87">
        <v>10676561224.49</v>
      </c>
      <c r="AC178" s="87">
        <v>23.94154</v>
      </c>
      <c r="AD178" s="87">
        <v>12.689883</v>
      </c>
    </row>
    <row r="179" spans="2:30" x14ac:dyDescent="0.25">
      <c r="B179" s="87">
        <v>10837877551.02</v>
      </c>
      <c r="C179" s="87">
        <v>27.020575000000001</v>
      </c>
      <c r="D179" s="87">
        <v>23.149301999999999</v>
      </c>
      <c r="AB179" s="87">
        <v>10837877551.02</v>
      </c>
      <c r="AC179" s="87">
        <v>24.589801999999999</v>
      </c>
      <c r="AD179" s="87">
        <v>13.223143</v>
      </c>
    </row>
    <row r="180" spans="2:30" x14ac:dyDescent="0.25">
      <c r="B180" s="87">
        <v>10999193877.551001</v>
      </c>
      <c r="C180" s="87">
        <v>27.904758000000001</v>
      </c>
      <c r="D180" s="87">
        <v>19.176829999999999</v>
      </c>
      <c r="AB180" s="87">
        <v>10999193877.551001</v>
      </c>
      <c r="AC180" s="87">
        <v>26.137051</v>
      </c>
      <c r="AD180" s="87">
        <v>15.141764</v>
      </c>
    </row>
    <row r="181" spans="2:30" x14ac:dyDescent="0.25">
      <c r="B181" s="87">
        <v>11160510204.082001</v>
      </c>
      <c r="C181" s="87">
        <v>27.795538000000001</v>
      </c>
      <c r="D181" s="87">
        <v>17.186934999999998</v>
      </c>
      <c r="AB181" s="87">
        <v>11160510204.082001</v>
      </c>
      <c r="AC181" s="87">
        <v>27.234449000000001</v>
      </c>
      <c r="AD181" s="87">
        <v>17.809992000000001</v>
      </c>
    </row>
    <row r="182" spans="2:30" x14ac:dyDescent="0.25">
      <c r="B182" s="87">
        <v>11321826530.612</v>
      </c>
      <c r="C182" s="87">
        <v>26.261454000000001</v>
      </c>
      <c r="D182" s="87">
        <v>17.094495999999999</v>
      </c>
      <c r="AB182" s="87">
        <v>11321826530.612</v>
      </c>
      <c r="AC182" s="87">
        <v>27.51972</v>
      </c>
      <c r="AD182" s="87">
        <v>21.083179000000001</v>
      </c>
    </row>
    <row r="183" spans="2:30" x14ac:dyDescent="0.25">
      <c r="B183" s="87">
        <v>11483142857.143</v>
      </c>
      <c r="C183" s="87">
        <v>25.701107</v>
      </c>
      <c r="D183" s="87">
        <v>16.104043999999998</v>
      </c>
      <c r="AB183" s="87">
        <v>11483142857.143</v>
      </c>
      <c r="AC183" s="87">
        <v>27.400846000000001</v>
      </c>
      <c r="AD183" s="87">
        <v>18.299634999999999</v>
      </c>
    </row>
    <row r="184" spans="2:30" x14ac:dyDescent="0.25">
      <c r="B184" s="87">
        <v>11644459183.673</v>
      </c>
      <c r="C184" s="87">
        <v>25.719059000000001</v>
      </c>
      <c r="D184" s="87">
        <v>14.697622000000001</v>
      </c>
      <c r="AB184" s="87">
        <v>11644459183.673</v>
      </c>
      <c r="AC184" s="87">
        <v>26.658939</v>
      </c>
      <c r="AD184" s="87">
        <v>15.296645</v>
      </c>
    </row>
    <row r="185" spans="2:30" x14ac:dyDescent="0.25">
      <c r="B185" s="87">
        <v>11805775510.204</v>
      </c>
      <c r="C185" s="87">
        <v>25.842462999999999</v>
      </c>
      <c r="D185" s="87">
        <v>15.114858999999999</v>
      </c>
      <c r="AB185" s="87">
        <v>11805775510.204</v>
      </c>
      <c r="AC185" s="87">
        <v>24.954996000000001</v>
      </c>
      <c r="AD185" s="87">
        <v>14.683166999999999</v>
      </c>
    </row>
    <row r="186" spans="2:30" x14ac:dyDescent="0.25">
      <c r="B186" s="87">
        <v>11967091836.735001</v>
      </c>
      <c r="C186" s="87">
        <v>26.425343999999999</v>
      </c>
      <c r="D186" s="87">
        <v>15.477575</v>
      </c>
      <c r="AB186" s="87">
        <v>11967091836.735001</v>
      </c>
      <c r="AC186" s="87">
        <v>23.626581000000002</v>
      </c>
      <c r="AD186" s="87">
        <v>14.49769</v>
      </c>
    </row>
    <row r="187" spans="2:30" x14ac:dyDescent="0.25">
      <c r="B187" s="87">
        <v>12128408163.264999</v>
      </c>
      <c r="C187" s="87">
        <v>27.370488999999999</v>
      </c>
      <c r="D187" s="87">
        <v>15.574134000000001</v>
      </c>
      <c r="AB187" s="87">
        <v>12128408163.264999</v>
      </c>
      <c r="AC187" s="87">
        <v>22.529177000000001</v>
      </c>
      <c r="AD187" s="87">
        <v>12.667762</v>
      </c>
    </row>
    <row r="188" spans="2:30" x14ac:dyDescent="0.25">
      <c r="B188" s="87">
        <v>12289724489.796</v>
      </c>
      <c r="C188" s="87">
        <v>27.944133999999998</v>
      </c>
      <c r="D188" s="87">
        <v>16.612013000000001</v>
      </c>
      <c r="AB188" s="87">
        <v>12289724489.796</v>
      </c>
      <c r="AC188" s="87">
        <v>21.152866</v>
      </c>
      <c r="AD188" s="87">
        <v>11.510621</v>
      </c>
    </row>
    <row r="189" spans="2:30" x14ac:dyDescent="0.25">
      <c r="B189" s="87">
        <v>12451040816.327</v>
      </c>
      <c r="C189" s="87">
        <v>28.210863</v>
      </c>
      <c r="D189" s="87">
        <v>16.264832999999999</v>
      </c>
      <c r="AB189" s="87">
        <v>12451040816.327</v>
      </c>
      <c r="AC189" s="87">
        <v>19.801392</v>
      </c>
      <c r="AD189" s="87">
        <v>9.3625898000000003</v>
      </c>
    </row>
    <row r="190" spans="2:30" x14ac:dyDescent="0.25">
      <c r="B190" s="87">
        <v>12612357142.857</v>
      </c>
      <c r="C190" s="87">
        <v>28.441364</v>
      </c>
      <c r="D190" s="87">
        <v>14.36519</v>
      </c>
      <c r="AB190" s="87">
        <v>12612357142.857</v>
      </c>
      <c r="AC190" s="87">
        <v>16.998722000000001</v>
      </c>
      <c r="AD190" s="87">
        <v>7.2566977000000001</v>
      </c>
    </row>
    <row r="191" spans="2:30" x14ac:dyDescent="0.25">
      <c r="B191" s="87">
        <v>12773673469.388</v>
      </c>
      <c r="C191" s="87">
        <v>28.454661999999999</v>
      </c>
      <c r="D191" s="87">
        <v>12.909281</v>
      </c>
      <c r="AB191" s="87">
        <v>12773673469.388</v>
      </c>
      <c r="AC191" s="87">
        <v>14.136765</v>
      </c>
      <c r="AD191" s="87">
        <v>5.8247194000000002</v>
      </c>
    </row>
    <row r="192" spans="2:30" x14ac:dyDescent="0.25">
      <c r="B192" s="87">
        <v>12934989795.917999</v>
      </c>
      <c r="C192" s="87">
        <v>28.61722</v>
      </c>
      <c r="D192" s="87">
        <v>11.954330000000001</v>
      </c>
      <c r="AB192" s="87">
        <v>12934989795.917999</v>
      </c>
      <c r="AC192" s="87">
        <v>10.772314</v>
      </c>
      <c r="AD192" s="87">
        <v>-6.9819025999999997</v>
      </c>
    </row>
    <row r="193" spans="2:30" x14ac:dyDescent="0.25">
      <c r="B193" s="87">
        <v>13096306122.448999</v>
      </c>
      <c r="C193" s="87">
        <v>29.509338</v>
      </c>
      <c r="D193" s="87">
        <v>11.671072000000001</v>
      </c>
      <c r="AB193" s="87">
        <v>13096306122.448999</v>
      </c>
      <c r="AC193" s="87">
        <v>7.4800142999999997</v>
      </c>
      <c r="AD193" s="87">
        <v>-9.1196202999999993</v>
      </c>
    </row>
    <row r="194" spans="2:30" x14ac:dyDescent="0.25">
      <c r="B194" s="87">
        <v>13257622448.98</v>
      </c>
      <c r="C194" s="87">
        <v>30.730609999999999</v>
      </c>
      <c r="D194" s="87">
        <v>12.292816999999999</v>
      </c>
      <c r="AB194" s="87">
        <v>13257622448.98</v>
      </c>
      <c r="AC194" s="87">
        <v>4.2233986999999997</v>
      </c>
      <c r="AD194" s="87">
        <v>-21.950870999999999</v>
      </c>
    </row>
    <row r="195" spans="2:30" x14ac:dyDescent="0.25">
      <c r="B195" s="87">
        <v>13418938775.51</v>
      </c>
      <c r="C195" s="87">
        <v>31.929319</v>
      </c>
      <c r="D195" s="87">
        <v>12.829748</v>
      </c>
      <c r="AB195" s="87">
        <v>13418938775.51</v>
      </c>
      <c r="AC195" s="87">
        <v>2.5524966999999998</v>
      </c>
      <c r="AD195" s="87">
        <v>-31.425888</v>
      </c>
    </row>
    <row r="196" spans="2:30" x14ac:dyDescent="0.25">
      <c r="B196" s="87">
        <v>13580255102.041</v>
      </c>
      <c r="C196" s="87">
        <v>33.976578000000003</v>
      </c>
      <c r="D196" s="87">
        <v>13.118425999999999</v>
      </c>
      <c r="AB196" s="87">
        <v>13580255102.041</v>
      </c>
      <c r="AC196" s="87">
        <v>1.1344987</v>
      </c>
      <c r="AD196" s="87">
        <v>-34.31823</v>
      </c>
    </row>
    <row r="197" spans="2:30" x14ac:dyDescent="0.25">
      <c r="B197" s="87">
        <v>13741571428.570999</v>
      </c>
      <c r="C197" s="87">
        <v>35.192554000000001</v>
      </c>
      <c r="D197" s="87">
        <v>12.067973</v>
      </c>
      <c r="AB197" s="87">
        <v>13741571428.570999</v>
      </c>
      <c r="AC197" s="87">
        <v>0.69413941999999995</v>
      </c>
      <c r="AD197" s="87">
        <v>-50.081684000000003</v>
      </c>
    </row>
    <row r="198" spans="2:30" x14ac:dyDescent="0.25">
      <c r="B198" s="87">
        <v>13902887755.101999</v>
      </c>
      <c r="C198" s="87">
        <v>35.246056000000003</v>
      </c>
      <c r="D198" s="87">
        <v>15.348286</v>
      </c>
      <c r="AB198" s="87">
        <v>13902887755.101999</v>
      </c>
      <c r="AC198" s="87">
        <v>1.6565508</v>
      </c>
      <c r="AD198" s="87">
        <v>-59.378383999999997</v>
      </c>
    </row>
    <row r="199" spans="2:30" x14ac:dyDescent="0.25">
      <c r="B199" s="87">
        <v>14064204081.632999</v>
      </c>
      <c r="C199" s="87">
        <v>34.948269000000003</v>
      </c>
      <c r="D199" s="87">
        <v>12.683662999999999</v>
      </c>
      <c r="AB199" s="87">
        <v>14064204081.632999</v>
      </c>
      <c r="AC199" s="87">
        <v>2.2121917999999998</v>
      </c>
      <c r="AD199" s="87">
        <v>-65.895515000000003</v>
      </c>
    </row>
    <row r="200" spans="2:30" x14ac:dyDescent="0.25">
      <c r="B200" s="87">
        <v>14225520408.163</v>
      </c>
      <c r="C200" s="87">
        <v>34.624298000000003</v>
      </c>
      <c r="D200" s="87">
        <v>8.3547896999999995</v>
      </c>
      <c r="AB200" s="87">
        <v>14225520408.163</v>
      </c>
      <c r="AC200" s="87">
        <v>3.2099766999999999</v>
      </c>
      <c r="AD200" s="87">
        <v>-67.193359000000001</v>
      </c>
    </row>
    <row r="201" spans="2:30" x14ac:dyDescent="0.25">
      <c r="B201" s="87">
        <v>14386836734.694</v>
      </c>
      <c r="C201" s="87">
        <v>33.892451999999999</v>
      </c>
      <c r="D201" s="87">
        <v>8.3891057999999994</v>
      </c>
      <c r="AB201" s="87">
        <v>14386836734.694</v>
      </c>
      <c r="AC201" s="87">
        <v>4.3274374</v>
      </c>
      <c r="AD201" s="87">
        <v>-66.739127999999994</v>
      </c>
    </row>
    <row r="202" spans="2:30" x14ac:dyDescent="0.25">
      <c r="B202" s="87">
        <v>14548153061.224001</v>
      </c>
      <c r="C202" s="87">
        <v>33.011467000000003</v>
      </c>
      <c r="D202" s="87">
        <v>10.163221999999999</v>
      </c>
      <c r="AB202" s="87">
        <v>14548153061.224001</v>
      </c>
      <c r="AC202" s="87">
        <v>4.6125813000000004</v>
      </c>
      <c r="AD202" s="87">
        <v>-65.169135999999995</v>
      </c>
    </row>
    <row r="203" spans="2:30" x14ac:dyDescent="0.25">
      <c r="B203" s="87">
        <v>14709469387.754999</v>
      </c>
      <c r="C203" s="87">
        <v>32.086945</v>
      </c>
      <c r="D203" s="87">
        <v>12.567083</v>
      </c>
      <c r="AB203" s="87">
        <v>14709469387.754999</v>
      </c>
      <c r="AC203" s="87">
        <v>3.7453208</v>
      </c>
      <c r="AD203" s="87">
        <v>-62.352733999999998</v>
      </c>
    </row>
    <row r="204" spans="2:30" x14ac:dyDescent="0.25">
      <c r="B204" s="87">
        <v>14870785714.285999</v>
      </c>
      <c r="C204" s="87">
        <v>30.963498999999999</v>
      </c>
      <c r="D204" s="87">
        <v>10.466749</v>
      </c>
      <c r="AB204" s="87">
        <v>14870785714.285999</v>
      </c>
      <c r="AC204" s="87">
        <v>3.4297363999999999</v>
      </c>
      <c r="AD204" s="87">
        <v>-61.310822000000002</v>
      </c>
    </row>
    <row r="205" spans="2:30" x14ac:dyDescent="0.25">
      <c r="B205" s="87">
        <v>15032102040.816</v>
      </c>
      <c r="C205" s="87">
        <v>28.802441000000002</v>
      </c>
      <c r="D205" s="87">
        <v>8.6010828000000004</v>
      </c>
      <c r="AB205" s="87">
        <v>15032102040.816</v>
      </c>
      <c r="AC205" s="87">
        <v>3.3021254999999998</v>
      </c>
      <c r="AD205" s="87">
        <v>-56.986545999999997</v>
      </c>
    </row>
    <row r="206" spans="2:30" x14ac:dyDescent="0.25">
      <c r="B206" s="87">
        <v>15193418367.347</v>
      </c>
      <c r="C206" s="87">
        <v>24.200051999999999</v>
      </c>
      <c r="D206" s="87">
        <v>7.3270726000000002</v>
      </c>
      <c r="AB206" s="87">
        <v>15193418367.347</v>
      </c>
      <c r="AC206" s="87">
        <v>6.2852167999999997</v>
      </c>
      <c r="AD206" s="87">
        <v>-38.967491000000003</v>
      </c>
    </row>
    <row r="207" spans="2:30" x14ac:dyDescent="0.25">
      <c r="B207" s="87">
        <v>15354734693.878</v>
      </c>
      <c r="C207" s="87">
        <v>18.601562999999999</v>
      </c>
      <c r="D207" s="87">
        <v>2.3549723999999999</v>
      </c>
      <c r="AB207" s="87">
        <v>15354734693.878</v>
      </c>
      <c r="AC207" s="87">
        <v>11.179493000000001</v>
      </c>
      <c r="AD207" s="87">
        <v>-28.264303000000002</v>
      </c>
    </row>
    <row r="208" spans="2:30" x14ac:dyDescent="0.25">
      <c r="B208" s="87">
        <v>15516051020.408001</v>
      </c>
      <c r="C208" s="87">
        <v>13.240137000000001</v>
      </c>
      <c r="D208" s="87">
        <v>-9.7410116000000002</v>
      </c>
      <c r="AB208" s="87">
        <v>15516051020.408001</v>
      </c>
      <c r="AC208" s="87">
        <v>16.316144999999999</v>
      </c>
      <c r="AD208" s="87">
        <v>-0.82410472999999995</v>
      </c>
    </row>
    <row r="209" spans="2:30" x14ac:dyDescent="0.25">
      <c r="B209" s="87">
        <v>15677367346.938999</v>
      </c>
      <c r="C209" s="87">
        <v>8.3977632999999994</v>
      </c>
      <c r="D209" s="87">
        <v>-28.498304000000001</v>
      </c>
      <c r="AB209" s="87">
        <v>15677367346.938999</v>
      </c>
      <c r="AC209" s="87">
        <v>21.875751000000001</v>
      </c>
      <c r="AD209" s="87">
        <v>6.8706402999999998</v>
      </c>
    </row>
    <row r="210" spans="2:30" x14ac:dyDescent="0.25">
      <c r="B210" s="87">
        <v>15838683673.469</v>
      </c>
      <c r="C210" s="87">
        <v>4.5541720000000003</v>
      </c>
      <c r="D210" s="87">
        <v>-41.357391</v>
      </c>
      <c r="AB210" s="87">
        <v>15838683673.469</v>
      </c>
      <c r="AC210" s="87">
        <v>26.984438000000001</v>
      </c>
      <c r="AD210" s="87">
        <v>6.6504626</v>
      </c>
    </row>
    <row r="211" spans="2:30" x14ac:dyDescent="0.25">
      <c r="B211" s="87">
        <v>16000000000</v>
      </c>
      <c r="C211" s="87">
        <v>2.6247617999999999</v>
      </c>
      <c r="D211" s="87">
        <v>-56.026909000000003</v>
      </c>
      <c r="AB211" s="87">
        <v>16000000000</v>
      </c>
      <c r="AC211" s="87">
        <v>28.882815999999998</v>
      </c>
      <c r="AD211" s="87">
        <v>6.7651262000000001</v>
      </c>
    </row>
    <row r="212" spans="2:30" x14ac:dyDescent="0.25">
      <c r="B212" s="87" t="s">
        <v>21</v>
      </c>
      <c r="AB212" s="87" t="s">
        <v>21</v>
      </c>
    </row>
    <row r="215" spans="2:30" x14ac:dyDescent="0.25">
      <c r="B215" s="87" t="s">
        <v>22</v>
      </c>
      <c r="AB215" s="87" t="s">
        <v>22</v>
      </c>
    </row>
    <row r="216" spans="2:30" x14ac:dyDescent="0.25">
      <c r="B216" s="87" t="s">
        <v>19</v>
      </c>
      <c r="C216" s="87" t="s">
        <v>296</v>
      </c>
      <c r="D216" s="87" t="s">
        <v>258</v>
      </c>
      <c r="AB216" s="87" t="s">
        <v>19</v>
      </c>
      <c r="AC216" s="87" t="s">
        <v>296</v>
      </c>
      <c r="AD216" s="87" t="s">
        <v>258</v>
      </c>
    </row>
    <row r="217" spans="2:30" x14ac:dyDescent="0.25">
      <c r="B217" s="87">
        <v>191000000</v>
      </c>
      <c r="C217" s="87">
        <v>4.4991225999999997</v>
      </c>
      <c r="D217" s="87">
        <v>-75.853745000000004</v>
      </c>
      <c r="AB217" s="87">
        <v>191000000</v>
      </c>
      <c r="AC217" s="87">
        <v>-2.0794168000000002</v>
      </c>
      <c r="AD217" s="87">
        <v>-104.48538000000001</v>
      </c>
    </row>
    <row r="218" spans="2:30" x14ac:dyDescent="0.25">
      <c r="B218" s="87">
        <v>352316326.53061002</v>
      </c>
      <c r="C218" s="87">
        <v>4.7249203</v>
      </c>
      <c r="D218" s="87">
        <v>-79.055153000000004</v>
      </c>
      <c r="AB218" s="87">
        <v>352316326.53061002</v>
      </c>
      <c r="AC218" s="87">
        <v>1.5208957999999999</v>
      </c>
      <c r="AD218" s="87">
        <v>-85.570839000000007</v>
      </c>
    </row>
    <row r="219" spans="2:30" x14ac:dyDescent="0.25">
      <c r="B219" s="87">
        <v>513632653.06121999</v>
      </c>
      <c r="C219" s="87">
        <v>6.7153520999999996</v>
      </c>
      <c r="D219" s="87">
        <v>-82.518349000000001</v>
      </c>
      <c r="AB219" s="87">
        <v>513632653.06121999</v>
      </c>
      <c r="AC219" s="87">
        <v>5.8256664000000002</v>
      </c>
      <c r="AD219" s="87">
        <v>-79.867904999999993</v>
      </c>
    </row>
    <row r="220" spans="2:30" x14ac:dyDescent="0.25">
      <c r="B220" s="87">
        <v>674948979.59184003</v>
      </c>
      <c r="C220" s="87">
        <v>9.0596046000000001</v>
      </c>
      <c r="D220" s="87">
        <v>-71.578232</v>
      </c>
      <c r="AB220" s="87">
        <v>674948979.59184003</v>
      </c>
      <c r="AC220" s="87">
        <v>8.9693708000000001</v>
      </c>
      <c r="AD220" s="87">
        <v>-73.135779999999997</v>
      </c>
    </row>
    <row r="221" spans="2:30" x14ac:dyDescent="0.25">
      <c r="B221" s="87">
        <v>836265306.12244999</v>
      </c>
      <c r="C221" s="87">
        <v>9.1564074000000009</v>
      </c>
      <c r="D221" s="87">
        <v>-65.062056999999996</v>
      </c>
      <c r="AB221" s="87">
        <v>836265306.12244999</v>
      </c>
      <c r="AC221" s="87">
        <v>10.111608</v>
      </c>
      <c r="AD221" s="87">
        <v>-64.574211000000005</v>
      </c>
    </row>
    <row r="222" spans="2:30" x14ac:dyDescent="0.25">
      <c r="B222" s="87">
        <v>997581632.65305996</v>
      </c>
      <c r="C222" s="87">
        <v>9.1544170000000005</v>
      </c>
      <c r="D222" s="87">
        <v>-49.801471999999997</v>
      </c>
      <c r="AB222" s="87">
        <v>997581632.65305996</v>
      </c>
      <c r="AC222" s="87">
        <v>11.548211999999999</v>
      </c>
      <c r="AD222" s="87">
        <v>-63.247428999999997</v>
      </c>
    </row>
    <row r="223" spans="2:30" x14ac:dyDescent="0.25">
      <c r="B223" s="87">
        <v>1158897959.1837001</v>
      </c>
      <c r="C223" s="87">
        <v>8.4339104000000003</v>
      </c>
      <c r="D223" s="87">
        <v>-24.879778000000002</v>
      </c>
      <c r="AB223" s="87">
        <v>1158897959.1837001</v>
      </c>
      <c r="AC223" s="87">
        <v>8.0806302999999993</v>
      </c>
      <c r="AD223" s="87">
        <v>-55.029857999999997</v>
      </c>
    </row>
    <row r="224" spans="2:30" x14ac:dyDescent="0.25">
      <c r="B224" s="87">
        <v>1320214285.7142999</v>
      </c>
      <c r="C224" s="87">
        <v>11.633656999999999</v>
      </c>
      <c r="D224" s="87">
        <v>-18.105523999999999</v>
      </c>
      <c r="AB224" s="87">
        <v>1320214285.7142999</v>
      </c>
      <c r="AC224" s="87">
        <v>9.0917767999999999</v>
      </c>
      <c r="AD224" s="87">
        <v>-42.480319999999999</v>
      </c>
    </row>
    <row r="225" spans="2:30" x14ac:dyDescent="0.25">
      <c r="B225" s="87">
        <v>1481530612.2449</v>
      </c>
      <c r="C225" s="87">
        <v>13.050238999999999</v>
      </c>
      <c r="D225" s="87">
        <v>-2.7353966000000001</v>
      </c>
      <c r="AB225" s="87">
        <v>1481530612.2449</v>
      </c>
      <c r="AC225" s="87">
        <v>10.528700000000001</v>
      </c>
      <c r="AD225" s="87">
        <v>-6.9120020999999996</v>
      </c>
    </row>
    <row r="226" spans="2:30" x14ac:dyDescent="0.25">
      <c r="B226" s="87">
        <v>1642846938.7755001</v>
      </c>
      <c r="C226" s="87">
        <v>14.755566</v>
      </c>
      <c r="D226" s="87">
        <v>-1.4240174999999999</v>
      </c>
      <c r="AB226" s="87">
        <v>1642846938.7755001</v>
      </c>
      <c r="AC226" s="87">
        <v>15.741918999999999</v>
      </c>
      <c r="AD226" s="87">
        <v>1.2954512</v>
      </c>
    </row>
    <row r="227" spans="2:30" x14ac:dyDescent="0.25">
      <c r="B227" s="87">
        <v>1804163265.3060999</v>
      </c>
      <c r="C227" s="87">
        <v>13.259974</v>
      </c>
      <c r="D227" s="87">
        <v>2.5534067</v>
      </c>
      <c r="AB227" s="87">
        <v>1804163265.3060999</v>
      </c>
      <c r="AC227" s="87">
        <v>17.892831999999999</v>
      </c>
      <c r="AD227" s="87">
        <v>2.7689043999999998</v>
      </c>
    </row>
    <row r="228" spans="2:30" x14ac:dyDescent="0.25">
      <c r="B228" s="87">
        <v>1965479591.8367</v>
      </c>
      <c r="C228" s="87">
        <v>11.298715</v>
      </c>
      <c r="D228" s="87">
        <v>2.7680018</v>
      </c>
      <c r="AB228" s="87">
        <v>1965479591.8367</v>
      </c>
      <c r="AC228" s="87">
        <v>18.324268</v>
      </c>
      <c r="AD228" s="87">
        <v>7.3343939999999996</v>
      </c>
    </row>
    <row r="229" spans="2:30" x14ac:dyDescent="0.25">
      <c r="B229" s="87">
        <v>2126795918.3673</v>
      </c>
      <c r="C229" s="87">
        <v>10.224356999999999</v>
      </c>
      <c r="D229" s="87">
        <v>0.57552378999999998</v>
      </c>
      <c r="AB229" s="87">
        <v>2126795918.3673</v>
      </c>
      <c r="AC229" s="87">
        <v>17.60107</v>
      </c>
      <c r="AD229" s="87">
        <v>8.4016008000000006</v>
      </c>
    </row>
    <row r="230" spans="2:30" x14ac:dyDescent="0.25">
      <c r="B230" s="87">
        <v>2288112244.8979998</v>
      </c>
      <c r="C230" s="87">
        <v>11.615752000000001</v>
      </c>
      <c r="D230" s="87">
        <v>2.8834588999999999</v>
      </c>
      <c r="AB230" s="87">
        <v>2288112244.8979998</v>
      </c>
      <c r="AC230" s="87">
        <v>15.933759999999999</v>
      </c>
      <c r="AD230" s="87">
        <v>6.7328520000000003</v>
      </c>
    </row>
    <row r="231" spans="2:30" x14ac:dyDescent="0.25">
      <c r="B231" s="87">
        <v>2449428571.4285998</v>
      </c>
      <c r="C231" s="87">
        <v>13.775942000000001</v>
      </c>
      <c r="D231" s="87">
        <v>6.6362680999999997</v>
      </c>
      <c r="AB231" s="87">
        <v>2449428571.4285998</v>
      </c>
      <c r="AC231" s="87">
        <v>14.51501</v>
      </c>
      <c r="AD231" s="87">
        <v>6.5959849000000004</v>
      </c>
    </row>
    <row r="232" spans="2:30" x14ac:dyDescent="0.25">
      <c r="B232" s="87">
        <v>2610744897.9591999</v>
      </c>
      <c r="C232" s="87">
        <v>15.42942</v>
      </c>
      <c r="D232" s="87">
        <v>7.0498976999999998</v>
      </c>
      <c r="AB232" s="87">
        <v>2610744897.9591999</v>
      </c>
      <c r="AC232" s="87">
        <v>14.175109000000001</v>
      </c>
      <c r="AD232" s="87">
        <v>6.8458570999999999</v>
      </c>
    </row>
    <row r="233" spans="2:30" x14ac:dyDescent="0.25">
      <c r="B233" s="87">
        <v>2772061224.4898</v>
      </c>
      <c r="C233" s="87">
        <v>16.250378000000001</v>
      </c>
      <c r="D233" s="87">
        <v>7.9273705000000003</v>
      </c>
      <c r="AB233" s="87">
        <v>2772061224.4898</v>
      </c>
      <c r="AC233" s="87">
        <v>13.912495</v>
      </c>
      <c r="AD233" s="87">
        <v>6.4509968999999998</v>
      </c>
    </row>
    <row r="234" spans="2:30" x14ac:dyDescent="0.25">
      <c r="B234" s="87">
        <v>2933377551.0204</v>
      </c>
      <c r="C234" s="87">
        <v>17.336779</v>
      </c>
      <c r="D234" s="87">
        <v>9.1423845000000004</v>
      </c>
      <c r="AB234" s="87">
        <v>2933377551.0204</v>
      </c>
      <c r="AC234" s="87">
        <v>13.925238</v>
      </c>
      <c r="AD234" s="87">
        <v>6.1271563000000002</v>
      </c>
    </row>
    <row r="235" spans="2:30" x14ac:dyDescent="0.25">
      <c r="B235" s="87">
        <v>3094693877.5510001</v>
      </c>
      <c r="C235" s="87">
        <v>18.600110999999998</v>
      </c>
      <c r="D235" s="87">
        <v>10.461534</v>
      </c>
      <c r="AB235" s="87">
        <v>3094693877.5510001</v>
      </c>
      <c r="AC235" s="87">
        <v>14.569789999999999</v>
      </c>
      <c r="AD235" s="87">
        <v>6.8161259000000003</v>
      </c>
    </row>
    <row r="236" spans="2:30" x14ac:dyDescent="0.25">
      <c r="B236" s="87">
        <v>3256010204.0816002</v>
      </c>
      <c r="C236" s="87">
        <v>18.866105999999998</v>
      </c>
      <c r="D236" s="87">
        <v>11.398812</v>
      </c>
      <c r="AB236" s="87">
        <v>3256010204.0816002</v>
      </c>
      <c r="AC236" s="87">
        <v>15.144690000000001</v>
      </c>
      <c r="AD236" s="87">
        <v>7.8471865999999997</v>
      </c>
    </row>
    <row r="237" spans="2:30" x14ac:dyDescent="0.25">
      <c r="B237" s="87">
        <v>3417326530.6121998</v>
      </c>
      <c r="C237" s="87">
        <v>19.374054000000001</v>
      </c>
      <c r="D237" s="87">
        <v>9.8036660999999992</v>
      </c>
      <c r="AB237" s="87">
        <v>3417326530.6121998</v>
      </c>
      <c r="AC237" s="87">
        <v>16.023887999999999</v>
      </c>
      <c r="AD237" s="87">
        <v>7.2838759</v>
      </c>
    </row>
    <row r="238" spans="2:30" x14ac:dyDescent="0.25">
      <c r="B238" s="87">
        <v>3578642857.1429</v>
      </c>
      <c r="C238" s="87">
        <v>19.829139999999999</v>
      </c>
      <c r="D238" s="87">
        <v>11.870511</v>
      </c>
      <c r="AB238" s="87">
        <v>3578642857.1429</v>
      </c>
      <c r="AC238" s="87">
        <v>16.817053000000001</v>
      </c>
      <c r="AD238" s="87">
        <v>8.9216622999999995</v>
      </c>
    </row>
    <row r="239" spans="2:30" x14ac:dyDescent="0.25">
      <c r="B239" s="87">
        <v>3739959183.6735001</v>
      </c>
      <c r="C239" s="87">
        <v>20.714625999999999</v>
      </c>
      <c r="D239" s="87">
        <v>12.920195</v>
      </c>
      <c r="AB239" s="87">
        <v>3739959183.6735001</v>
      </c>
      <c r="AC239" s="87">
        <v>18.003658000000001</v>
      </c>
      <c r="AD239" s="87">
        <v>9.8847418000000005</v>
      </c>
    </row>
    <row r="240" spans="2:30" x14ac:dyDescent="0.25">
      <c r="B240" s="87">
        <v>3901275510.2041001</v>
      </c>
      <c r="C240" s="87">
        <v>21.930676999999999</v>
      </c>
      <c r="D240" s="87">
        <v>13.116125</v>
      </c>
      <c r="AB240" s="87">
        <v>3901275510.2041001</v>
      </c>
      <c r="AC240" s="87">
        <v>18.753945999999999</v>
      </c>
      <c r="AD240" s="87">
        <v>10.700620000000001</v>
      </c>
    </row>
    <row r="241" spans="2:30" x14ac:dyDescent="0.25">
      <c r="B241" s="87">
        <v>4062591836.7347002</v>
      </c>
      <c r="C241" s="87">
        <v>22.573898</v>
      </c>
      <c r="D241" s="87">
        <v>16.091951000000002</v>
      </c>
      <c r="AB241" s="87">
        <v>4062591836.7347002</v>
      </c>
      <c r="AC241" s="87">
        <v>19.268702000000001</v>
      </c>
      <c r="AD241" s="87">
        <v>10.887879</v>
      </c>
    </row>
    <row r="242" spans="2:30" x14ac:dyDescent="0.25">
      <c r="B242" s="87">
        <v>4223908163.2652998</v>
      </c>
      <c r="C242" s="87">
        <v>22.551988999999999</v>
      </c>
      <c r="D242" s="87">
        <v>15.397551999999999</v>
      </c>
      <c r="AB242" s="87">
        <v>4223908163.2652998</v>
      </c>
      <c r="AC242" s="87">
        <v>20.370007999999999</v>
      </c>
      <c r="AD242" s="87">
        <v>11.336595000000001</v>
      </c>
    </row>
    <row r="243" spans="2:30" x14ac:dyDescent="0.25">
      <c r="B243" s="87">
        <v>4385224489.7959003</v>
      </c>
      <c r="C243" s="87">
        <v>21.484659000000001</v>
      </c>
      <c r="D243" s="87">
        <v>13.057631000000001</v>
      </c>
      <c r="AB243" s="87">
        <v>4385224489.7959003</v>
      </c>
      <c r="AC243" s="87">
        <v>22.330266999999999</v>
      </c>
      <c r="AD243" s="87">
        <v>13.768122</v>
      </c>
    </row>
    <row r="244" spans="2:30" x14ac:dyDescent="0.25">
      <c r="B244" s="87">
        <v>4546540816.3264999</v>
      </c>
      <c r="C244" s="87">
        <v>20.579568999999999</v>
      </c>
      <c r="D244" s="87">
        <v>12.950079000000001</v>
      </c>
      <c r="AB244" s="87">
        <v>4546540816.3264999</v>
      </c>
      <c r="AC244" s="87">
        <v>24.72728</v>
      </c>
      <c r="AD244" s="87">
        <v>16.451965000000001</v>
      </c>
    </row>
    <row r="245" spans="2:30" x14ac:dyDescent="0.25">
      <c r="B245" s="87">
        <v>4707857142.8570995</v>
      </c>
      <c r="C245" s="87">
        <v>19.878976999999999</v>
      </c>
      <c r="D245" s="87">
        <v>12.614694999999999</v>
      </c>
      <c r="AB245" s="87">
        <v>4707857142.8570995</v>
      </c>
      <c r="AC245" s="87">
        <v>25.518920999999999</v>
      </c>
      <c r="AD245" s="87">
        <v>18.292308999999999</v>
      </c>
    </row>
    <row r="246" spans="2:30" x14ac:dyDescent="0.25">
      <c r="B246" s="87">
        <v>4869173469.3878002</v>
      </c>
      <c r="C246" s="87">
        <v>19.191617999999998</v>
      </c>
      <c r="D246" s="87">
        <v>11.131066000000001</v>
      </c>
      <c r="AB246" s="87">
        <v>4869173469.3878002</v>
      </c>
      <c r="AC246" s="87">
        <v>25.990200000000002</v>
      </c>
      <c r="AD246" s="87">
        <v>15.508521</v>
      </c>
    </row>
    <row r="247" spans="2:30" x14ac:dyDescent="0.25">
      <c r="B247" s="87">
        <v>5030489795.9183998</v>
      </c>
      <c r="C247" s="87">
        <v>18.959522</v>
      </c>
      <c r="D247" s="87">
        <v>11.009748</v>
      </c>
      <c r="AB247" s="87">
        <v>5030489795.9183998</v>
      </c>
      <c r="AC247" s="87">
        <v>26.511216999999998</v>
      </c>
      <c r="AD247" s="87">
        <v>17.338652</v>
      </c>
    </row>
    <row r="248" spans="2:30" x14ac:dyDescent="0.25">
      <c r="B248" s="87">
        <v>5191806122.4490004</v>
      </c>
      <c r="C248" s="87">
        <v>19.916305999999999</v>
      </c>
      <c r="D248" s="87">
        <v>11.930292</v>
      </c>
      <c r="AB248" s="87">
        <v>5191806122.4490004</v>
      </c>
      <c r="AC248" s="87">
        <v>27.50647</v>
      </c>
      <c r="AD248" s="87">
        <v>19.325125</v>
      </c>
    </row>
    <row r="249" spans="2:30" x14ac:dyDescent="0.25">
      <c r="B249" s="87">
        <v>5353122448.9796</v>
      </c>
      <c r="C249" s="87">
        <v>21.964268000000001</v>
      </c>
      <c r="D249" s="87">
        <v>14.048342</v>
      </c>
      <c r="AB249" s="87">
        <v>5353122448.9796</v>
      </c>
      <c r="AC249" s="87">
        <v>26.577589</v>
      </c>
      <c r="AD249" s="87">
        <v>18.471333999999999</v>
      </c>
    </row>
    <row r="250" spans="2:30" x14ac:dyDescent="0.25">
      <c r="B250" s="87">
        <v>5514438775.5101995</v>
      </c>
      <c r="C250" s="87">
        <v>23.804708000000002</v>
      </c>
      <c r="D250" s="87">
        <v>16.937117000000001</v>
      </c>
      <c r="AB250" s="87">
        <v>5514438775.5101995</v>
      </c>
      <c r="AC250" s="87">
        <v>24.570889000000001</v>
      </c>
      <c r="AD250" s="87">
        <v>14.671713</v>
      </c>
    </row>
    <row r="251" spans="2:30" x14ac:dyDescent="0.25">
      <c r="B251" s="87">
        <v>5675755102.0408001</v>
      </c>
      <c r="C251" s="87">
        <v>24.421474</v>
      </c>
      <c r="D251" s="87">
        <v>17.031492</v>
      </c>
      <c r="AB251" s="87">
        <v>5675755102.0408001</v>
      </c>
      <c r="AC251" s="87">
        <v>22.584105999999998</v>
      </c>
      <c r="AD251" s="87">
        <v>13.103986000000001</v>
      </c>
    </row>
    <row r="252" spans="2:30" x14ac:dyDescent="0.25">
      <c r="B252" s="87">
        <v>5837071428.5713997</v>
      </c>
      <c r="C252" s="87">
        <v>23.559801</v>
      </c>
      <c r="D252" s="87">
        <v>15.586010999999999</v>
      </c>
      <c r="AB252" s="87">
        <v>5837071428.5713997</v>
      </c>
      <c r="AC252" s="87">
        <v>21.336731</v>
      </c>
      <c r="AD252" s="87">
        <v>12.496369</v>
      </c>
    </row>
    <row r="253" spans="2:30" x14ac:dyDescent="0.25">
      <c r="B253" s="87">
        <v>5998387755.1020002</v>
      </c>
      <c r="C253" s="87">
        <v>22.810124999999999</v>
      </c>
      <c r="D253" s="87">
        <v>13.938893</v>
      </c>
      <c r="AB253" s="87">
        <v>5998387755.1020002</v>
      </c>
      <c r="AC253" s="87">
        <v>20.10811</v>
      </c>
      <c r="AD253" s="87">
        <v>10.403418</v>
      </c>
    </row>
    <row r="254" spans="2:30" x14ac:dyDescent="0.25">
      <c r="B254" s="87">
        <v>6159704081.6327</v>
      </c>
      <c r="C254" s="87">
        <v>21.598496999999998</v>
      </c>
      <c r="D254" s="87">
        <v>14.50348</v>
      </c>
      <c r="AB254" s="87">
        <v>6159704081.6327</v>
      </c>
      <c r="AC254" s="87">
        <v>20.424261000000001</v>
      </c>
      <c r="AD254" s="87">
        <v>9.2766389999999994</v>
      </c>
    </row>
    <row r="255" spans="2:30" x14ac:dyDescent="0.25">
      <c r="B255" s="87">
        <v>6321020408.1632996</v>
      </c>
      <c r="C255" s="87">
        <v>20.489826000000001</v>
      </c>
      <c r="D255" s="87">
        <v>11.697474</v>
      </c>
      <c r="AB255" s="87">
        <v>6321020408.1632996</v>
      </c>
      <c r="AC255" s="87">
        <v>24.172495000000001</v>
      </c>
      <c r="AD255" s="87">
        <v>12.926406999999999</v>
      </c>
    </row>
    <row r="256" spans="2:30" x14ac:dyDescent="0.25">
      <c r="B256" s="87">
        <v>6482336734.6939001</v>
      </c>
      <c r="C256" s="87">
        <v>19.586355000000001</v>
      </c>
      <c r="D256" s="87">
        <v>10.710001999999999</v>
      </c>
      <c r="AB256" s="87">
        <v>6482336734.6939001</v>
      </c>
      <c r="AC256" s="87">
        <v>28.263131999999999</v>
      </c>
      <c r="AD256" s="87">
        <v>21.019102</v>
      </c>
    </row>
    <row r="257" spans="2:30" x14ac:dyDescent="0.25">
      <c r="B257" s="87">
        <v>6643653061.2244997</v>
      </c>
      <c r="C257" s="87">
        <v>19.620117</v>
      </c>
      <c r="D257" s="87">
        <v>11.510401</v>
      </c>
      <c r="AB257" s="87">
        <v>6643653061.2244997</v>
      </c>
      <c r="AC257" s="87">
        <v>30.010145000000001</v>
      </c>
      <c r="AD257" s="87">
        <v>21.505713</v>
      </c>
    </row>
    <row r="258" spans="2:30" x14ac:dyDescent="0.25">
      <c r="B258" s="87">
        <v>6804969387.7551003</v>
      </c>
      <c r="C258" s="87">
        <v>20.035826</v>
      </c>
      <c r="D258" s="87">
        <v>11.660826999999999</v>
      </c>
      <c r="AB258" s="87">
        <v>6804969387.7551003</v>
      </c>
      <c r="AC258" s="87">
        <v>30.010838</v>
      </c>
      <c r="AD258" s="87">
        <v>18.108550999999999</v>
      </c>
    </row>
    <row r="259" spans="2:30" x14ac:dyDescent="0.25">
      <c r="B259" s="87">
        <v>6966285714.2856998</v>
      </c>
      <c r="C259" s="87">
        <v>20.638079000000001</v>
      </c>
      <c r="D259" s="87">
        <v>11.69497</v>
      </c>
      <c r="AB259" s="87">
        <v>6966285714.2856998</v>
      </c>
      <c r="AC259" s="87">
        <v>27.827020999999998</v>
      </c>
      <c r="AD259" s="87">
        <v>21.298514999999998</v>
      </c>
    </row>
    <row r="260" spans="2:30" x14ac:dyDescent="0.25">
      <c r="B260" s="87">
        <v>7127602040.8163004</v>
      </c>
      <c r="C260" s="87">
        <v>20.624953999999999</v>
      </c>
      <c r="D260" s="87">
        <v>13.012048</v>
      </c>
      <c r="AB260" s="87">
        <v>7127602040.8163004</v>
      </c>
      <c r="AC260" s="87">
        <v>25.800787</v>
      </c>
      <c r="AD260" s="87">
        <v>14.795023</v>
      </c>
    </row>
    <row r="261" spans="2:30" x14ac:dyDescent="0.25">
      <c r="B261" s="87">
        <v>7288918367.3469</v>
      </c>
      <c r="C261" s="87">
        <v>20.401491</v>
      </c>
      <c r="D261" s="87">
        <v>11.791532999999999</v>
      </c>
      <c r="AB261" s="87">
        <v>7288918367.3469</v>
      </c>
      <c r="AC261" s="87">
        <v>22.517477</v>
      </c>
      <c r="AD261" s="87">
        <v>12.102679999999999</v>
      </c>
    </row>
    <row r="262" spans="2:30" x14ac:dyDescent="0.25">
      <c r="B262" s="87">
        <v>7450234693.8775997</v>
      </c>
      <c r="C262" s="87">
        <v>19.979808999999999</v>
      </c>
      <c r="D262" s="87">
        <v>10.928488</v>
      </c>
      <c r="AB262" s="87">
        <v>7450234693.8775997</v>
      </c>
      <c r="AC262" s="87">
        <v>21.705278</v>
      </c>
      <c r="AD262" s="87">
        <v>11.409907</v>
      </c>
    </row>
    <row r="263" spans="2:30" x14ac:dyDescent="0.25">
      <c r="B263" s="87">
        <v>7611551020.4082003</v>
      </c>
      <c r="C263" s="87">
        <v>20.045366000000001</v>
      </c>
      <c r="D263" s="87">
        <v>11.599816000000001</v>
      </c>
      <c r="AB263" s="87">
        <v>7611551020.4082003</v>
      </c>
      <c r="AC263" s="87">
        <v>21.529364000000001</v>
      </c>
      <c r="AD263" s="87">
        <v>11.980651</v>
      </c>
    </row>
    <row r="264" spans="2:30" x14ac:dyDescent="0.25">
      <c r="B264" s="87">
        <v>7772867346.9387999</v>
      </c>
      <c r="C264" s="87">
        <v>20.177880999999999</v>
      </c>
      <c r="D264" s="87">
        <v>12.002701999999999</v>
      </c>
      <c r="AB264" s="87">
        <v>7772867346.9387999</v>
      </c>
      <c r="AC264" s="87">
        <v>24.948326000000002</v>
      </c>
      <c r="AD264" s="87">
        <v>11.772845</v>
      </c>
    </row>
    <row r="265" spans="2:30" x14ac:dyDescent="0.25">
      <c r="B265" s="87">
        <v>7934183673.4694004</v>
      </c>
      <c r="C265" s="87">
        <v>20.310562000000001</v>
      </c>
      <c r="D265" s="87">
        <v>11.201392</v>
      </c>
      <c r="AB265" s="87">
        <v>7934183673.4694004</v>
      </c>
      <c r="AC265" s="87">
        <v>25.934082</v>
      </c>
      <c r="AD265" s="87">
        <v>21.596188000000001</v>
      </c>
    </row>
    <row r="266" spans="2:30" x14ac:dyDescent="0.25">
      <c r="B266" s="87">
        <v>8095500000</v>
      </c>
      <c r="C266" s="87">
        <v>20.799966999999999</v>
      </c>
      <c r="D266" s="87">
        <v>12.242958</v>
      </c>
      <c r="AB266" s="87">
        <v>8095500000</v>
      </c>
      <c r="AC266" s="87">
        <v>26.388044000000001</v>
      </c>
      <c r="AD266" s="87">
        <v>14.824453</v>
      </c>
    </row>
    <row r="267" spans="2:30" x14ac:dyDescent="0.25">
      <c r="B267" s="87">
        <v>8256816326.5305996</v>
      </c>
      <c r="C267" s="87">
        <v>21.974176</v>
      </c>
      <c r="D267" s="87">
        <v>13.264631</v>
      </c>
      <c r="AB267" s="87">
        <v>8256816326.5305996</v>
      </c>
      <c r="AC267" s="87">
        <v>23.893281999999999</v>
      </c>
      <c r="AD267" s="87">
        <v>12.816354</v>
      </c>
    </row>
    <row r="268" spans="2:30" x14ac:dyDescent="0.25">
      <c r="B268" s="87">
        <v>8418132653.0612001</v>
      </c>
      <c r="C268" s="87">
        <v>22.858930999999998</v>
      </c>
      <c r="D268" s="87">
        <v>14.060397</v>
      </c>
      <c r="AB268" s="87">
        <v>8418132653.0612001</v>
      </c>
      <c r="AC268" s="87">
        <v>24.351526</v>
      </c>
      <c r="AD268" s="87">
        <v>13.43615</v>
      </c>
    </row>
    <row r="269" spans="2:30" x14ac:dyDescent="0.25">
      <c r="B269" s="87">
        <v>8579448979.5917997</v>
      </c>
      <c r="C269" s="87">
        <v>24.163827999999999</v>
      </c>
      <c r="D269" s="87">
        <v>14.173207</v>
      </c>
      <c r="AB269" s="87">
        <v>8579448979.5917997</v>
      </c>
      <c r="AC269" s="87">
        <v>26.683589999999999</v>
      </c>
      <c r="AD269" s="87">
        <v>15.439640000000001</v>
      </c>
    </row>
    <row r="270" spans="2:30" x14ac:dyDescent="0.25">
      <c r="B270" s="87">
        <v>8740765306.1224003</v>
      </c>
      <c r="C270" s="87">
        <v>25.597702000000002</v>
      </c>
      <c r="D270" s="87">
        <v>16.219518999999998</v>
      </c>
      <c r="AB270" s="87">
        <v>8740765306.1224003</v>
      </c>
      <c r="AC270" s="87">
        <v>27.596653</v>
      </c>
      <c r="AD270" s="87">
        <v>19.135549999999999</v>
      </c>
    </row>
    <row r="271" spans="2:30" x14ac:dyDescent="0.25">
      <c r="B271" s="87">
        <v>8902081632.6530991</v>
      </c>
      <c r="C271" s="87">
        <v>26.865437</v>
      </c>
      <c r="D271" s="87">
        <v>17.692350000000001</v>
      </c>
      <c r="AB271" s="87">
        <v>8902081632.6530991</v>
      </c>
      <c r="AC271" s="87">
        <v>27.588833000000001</v>
      </c>
      <c r="AD271" s="87">
        <v>15.658149</v>
      </c>
    </row>
    <row r="272" spans="2:30" x14ac:dyDescent="0.25">
      <c r="B272" s="87">
        <v>9063397959.1837006</v>
      </c>
      <c r="C272" s="87">
        <v>29.588238</v>
      </c>
      <c r="D272" s="87">
        <v>17.764181000000001</v>
      </c>
      <c r="AB272" s="87">
        <v>9063397959.1837006</v>
      </c>
      <c r="AC272" s="87">
        <v>25.797554000000002</v>
      </c>
      <c r="AD272" s="87">
        <v>15.157355000000001</v>
      </c>
    </row>
    <row r="273" spans="2:30" x14ac:dyDescent="0.25">
      <c r="B273" s="87">
        <v>9224714285.7143002</v>
      </c>
      <c r="C273" s="87">
        <v>30.001985999999999</v>
      </c>
      <c r="D273" s="87">
        <v>24.178003</v>
      </c>
      <c r="AB273" s="87">
        <v>9224714285.7143002</v>
      </c>
      <c r="AC273" s="87">
        <v>25.528746000000002</v>
      </c>
      <c r="AD273" s="87">
        <v>13.452273999999999</v>
      </c>
    </row>
    <row r="274" spans="2:30" x14ac:dyDescent="0.25">
      <c r="B274" s="87">
        <v>9386030612.2448997</v>
      </c>
      <c r="C274" s="87">
        <v>30.130388</v>
      </c>
      <c r="D274" s="87">
        <v>18.784383999999999</v>
      </c>
      <c r="AB274" s="87">
        <v>9386030612.2448997</v>
      </c>
      <c r="AC274" s="87">
        <v>26.079982999999999</v>
      </c>
      <c r="AD274" s="87">
        <v>14.434168</v>
      </c>
    </row>
    <row r="275" spans="2:30" x14ac:dyDescent="0.25">
      <c r="B275" s="87">
        <v>9547346938.7754993</v>
      </c>
      <c r="C275" s="87">
        <v>28.613159</v>
      </c>
      <c r="D275" s="87">
        <v>17.712911999999999</v>
      </c>
      <c r="AB275" s="87">
        <v>9547346938.7754993</v>
      </c>
      <c r="AC275" s="87">
        <v>26.649208000000002</v>
      </c>
      <c r="AD275" s="87">
        <v>16.263173999999999</v>
      </c>
    </row>
    <row r="276" spans="2:30" x14ac:dyDescent="0.25">
      <c r="B276" s="87">
        <v>9708663265.3061008</v>
      </c>
      <c r="C276" s="87">
        <v>27.862991000000001</v>
      </c>
      <c r="D276" s="87">
        <v>19.165462000000002</v>
      </c>
      <c r="AB276" s="87">
        <v>9708663265.3061008</v>
      </c>
      <c r="AC276" s="87">
        <v>26.555153000000001</v>
      </c>
      <c r="AD276" s="87">
        <v>14.752943</v>
      </c>
    </row>
    <row r="277" spans="2:30" x14ac:dyDescent="0.25">
      <c r="B277" s="87">
        <v>9869979591.8367004</v>
      </c>
      <c r="C277" s="87">
        <v>26.261842999999999</v>
      </c>
      <c r="D277" s="87">
        <v>16.646227</v>
      </c>
      <c r="AB277" s="87">
        <v>9869979591.8367004</v>
      </c>
      <c r="AC277" s="87">
        <v>25.057694999999999</v>
      </c>
      <c r="AD277" s="87">
        <v>14.352777</v>
      </c>
    </row>
    <row r="278" spans="2:30" x14ac:dyDescent="0.25">
      <c r="B278" s="87">
        <v>10031295918.367001</v>
      </c>
      <c r="C278" s="87">
        <v>24.281136</v>
      </c>
      <c r="D278" s="87">
        <v>13.481057</v>
      </c>
      <c r="AB278" s="87">
        <v>10031295918.367001</v>
      </c>
      <c r="AC278" s="87">
        <v>23.445166</v>
      </c>
      <c r="AD278" s="87">
        <v>12.339793999999999</v>
      </c>
    </row>
    <row r="279" spans="2:30" x14ac:dyDescent="0.25">
      <c r="B279" s="87">
        <v>10192612244.898001</v>
      </c>
      <c r="C279" s="87">
        <v>22.687963</v>
      </c>
      <c r="D279" s="87">
        <v>13.623805000000001</v>
      </c>
      <c r="AB279" s="87">
        <v>10192612244.898001</v>
      </c>
      <c r="AC279" s="87">
        <v>22.257469</v>
      </c>
      <c r="AD279" s="87">
        <v>10.304904000000001</v>
      </c>
    </row>
    <row r="280" spans="2:30" x14ac:dyDescent="0.25">
      <c r="B280" s="87">
        <v>10353928571.429001</v>
      </c>
      <c r="C280" s="87">
        <v>23.716314000000001</v>
      </c>
      <c r="D280" s="87">
        <v>12.269712999999999</v>
      </c>
      <c r="AB280" s="87">
        <v>10353928571.429001</v>
      </c>
      <c r="AC280" s="87">
        <v>22.212648000000002</v>
      </c>
      <c r="AD280" s="87">
        <v>11.320607000000001</v>
      </c>
    </row>
    <row r="281" spans="2:30" x14ac:dyDescent="0.25">
      <c r="B281" s="87">
        <v>10515244897.959</v>
      </c>
      <c r="C281" s="87">
        <v>25.759226000000002</v>
      </c>
      <c r="D281" s="87">
        <v>16.6541</v>
      </c>
      <c r="AB281" s="87">
        <v>10515244897.959</v>
      </c>
      <c r="AC281" s="87">
        <v>23.498833000000001</v>
      </c>
      <c r="AD281" s="87">
        <v>12.741403</v>
      </c>
    </row>
    <row r="282" spans="2:30" x14ac:dyDescent="0.25">
      <c r="B282" s="87">
        <v>10676561224.49</v>
      </c>
      <c r="C282" s="87">
        <v>26.855646</v>
      </c>
      <c r="D282" s="87">
        <v>19.904430000000001</v>
      </c>
      <c r="AB282" s="87">
        <v>10676561224.49</v>
      </c>
      <c r="AC282" s="87">
        <v>25.853224000000001</v>
      </c>
      <c r="AD282" s="87">
        <v>14.70636</v>
      </c>
    </row>
    <row r="283" spans="2:30" x14ac:dyDescent="0.25">
      <c r="B283" s="87">
        <v>10837877551.02</v>
      </c>
      <c r="C283" s="87">
        <v>26.223419</v>
      </c>
      <c r="D283" s="87">
        <v>15.531625999999999</v>
      </c>
      <c r="AB283" s="87">
        <v>10837877551.02</v>
      </c>
      <c r="AC283" s="87">
        <v>27.639835000000001</v>
      </c>
      <c r="AD283" s="87">
        <v>18.636482000000001</v>
      </c>
    </row>
    <row r="284" spans="2:30" x14ac:dyDescent="0.25">
      <c r="B284" s="87">
        <v>10999193877.551001</v>
      </c>
      <c r="C284" s="87">
        <v>24.374030999999999</v>
      </c>
      <c r="D284" s="87">
        <v>14.790794</v>
      </c>
      <c r="AB284" s="87">
        <v>10999193877.551001</v>
      </c>
      <c r="AC284" s="87">
        <v>29.846354999999999</v>
      </c>
      <c r="AD284" s="87">
        <v>18.191248000000002</v>
      </c>
    </row>
    <row r="285" spans="2:30" x14ac:dyDescent="0.25">
      <c r="B285" s="87">
        <v>11160510204.082001</v>
      </c>
      <c r="C285" s="87">
        <v>23.869202000000001</v>
      </c>
      <c r="D285" s="87">
        <v>14.042579</v>
      </c>
      <c r="AB285" s="87">
        <v>11160510204.082001</v>
      </c>
      <c r="AC285" s="87">
        <v>30.067961</v>
      </c>
      <c r="AD285" s="87">
        <v>21.196808000000001</v>
      </c>
    </row>
    <row r="286" spans="2:30" x14ac:dyDescent="0.25">
      <c r="B286" s="87">
        <v>11321826530.612</v>
      </c>
      <c r="C286" s="87">
        <v>23.585495000000002</v>
      </c>
      <c r="D286" s="87">
        <v>13.935063</v>
      </c>
      <c r="AB286" s="87">
        <v>11321826530.612</v>
      </c>
      <c r="AC286" s="87">
        <v>29.218980999999999</v>
      </c>
      <c r="AD286" s="87">
        <v>19.657827000000001</v>
      </c>
    </row>
    <row r="287" spans="2:30" x14ac:dyDescent="0.25">
      <c r="B287" s="87">
        <v>11483142857.143</v>
      </c>
      <c r="C287" s="87">
        <v>23.505962</v>
      </c>
      <c r="D287" s="87">
        <v>13.520578</v>
      </c>
      <c r="AB287" s="87">
        <v>11483142857.143</v>
      </c>
      <c r="AC287" s="87">
        <v>26.482847</v>
      </c>
      <c r="AD287" s="87">
        <v>15.828661</v>
      </c>
    </row>
    <row r="288" spans="2:30" x14ac:dyDescent="0.25">
      <c r="B288" s="87">
        <v>11644459183.673</v>
      </c>
      <c r="C288" s="87">
        <v>23.892979</v>
      </c>
      <c r="D288" s="87">
        <v>13.162881</v>
      </c>
      <c r="AB288" s="87">
        <v>11644459183.673</v>
      </c>
      <c r="AC288" s="87">
        <v>24.136649999999999</v>
      </c>
      <c r="AD288" s="87">
        <v>13.343374000000001</v>
      </c>
    </row>
    <row r="289" spans="2:30" x14ac:dyDescent="0.25">
      <c r="B289" s="87">
        <v>11805775510.204</v>
      </c>
      <c r="C289" s="87">
        <v>24.971506000000002</v>
      </c>
      <c r="D289" s="87">
        <v>14.272015</v>
      </c>
      <c r="AB289" s="87">
        <v>11805775510.204</v>
      </c>
      <c r="AC289" s="87">
        <v>22.644971999999999</v>
      </c>
      <c r="AD289" s="87">
        <v>12.739058</v>
      </c>
    </row>
    <row r="290" spans="2:30" x14ac:dyDescent="0.25">
      <c r="B290" s="87">
        <v>11967091836.735001</v>
      </c>
      <c r="C290" s="87">
        <v>26.425488999999999</v>
      </c>
      <c r="D290" s="87">
        <v>15.45065</v>
      </c>
      <c r="AB290" s="87">
        <v>11967091836.735001</v>
      </c>
      <c r="AC290" s="87">
        <v>21.381091999999999</v>
      </c>
      <c r="AD290" s="87">
        <v>11.467855</v>
      </c>
    </row>
    <row r="291" spans="2:30" x14ac:dyDescent="0.25">
      <c r="B291" s="87">
        <v>12128408163.264999</v>
      </c>
      <c r="C291" s="87">
        <v>27.263824</v>
      </c>
      <c r="D291" s="87">
        <v>15.997683</v>
      </c>
      <c r="AB291" s="87">
        <v>12128408163.264999</v>
      </c>
      <c r="AC291" s="87">
        <v>19.963578999999999</v>
      </c>
      <c r="AD291" s="87">
        <v>9.1624069000000006</v>
      </c>
    </row>
    <row r="292" spans="2:30" x14ac:dyDescent="0.25">
      <c r="B292" s="87">
        <v>12289724489.796</v>
      </c>
      <c r="C292" s="87">
        <v>27.402702000000001</v>
      </c>
      <c r="D292" s="87">
        <v>15.138078</v>
      </c>
      <c r="AB292" s="87">
        <v>12289724489.796</v>
      </c>
      <c r="AC292" s="87">
        <v>18.839331000000001</v>
      </c>
      <c r="AD292" s="87">
        <v>8.0417413999999994</v>
      </c>
    </row>
    <row r="293" spans="2:30" x14ac:dyDescent="0.25">
      <c r="B293" s="87">
        <v>12451040816.327</v>
      </c>
      <c r="C293" s="87">
        <v>27.310117999999999</v>
      </c>
      <c r="D293" s="87">
        <v>13.746091</v>
      </c>
      <c r="AB293" s="87">
        <v>12451040816.327</v>
      </c>
      <c r="AC293" s="87">
        <v>16.59742</v>
      </c>
      <c r="AD293" s="87">
        <v>6.4375143000000001</v>
      </c>
    </row>
    <row r="294" spans="2:30" x14ac:dyDescent="0.25">
      <c r="B294" s="87">
        <v>12612357142.857</v>
      </c>
      <c r="C294" s="87">
        <v>27.632366000000001</v>
      </c>
      <c r="D294" s="87">
        <v>13.35746</v>
      </c>
      <c r="AB294" s="87">
        <v>12612357142.857</v>
      </c>
      <c r="AC294" s="87">
        <v>12.739697</v>
      </c>
      <c r="AD294" s="87">
        <v>-0.43824809999999997</v>
      </c>
    </row>
    <row r="295" spans="2:30" x14ac:dyDescent="0.25">
      <c r="B295" s="87">
        <v>12773673469.388</v>
      </c>
      <c r="C295" s="87">
        <v>28.575026000000001</v>
      </c>
      <c r="D295" s="87">
        <v>13.247061</v>
      </c>
      <c r="AB295" s="87">
        <v>12773673469.388</v>
      </c>
      <c r="AC295" s="87">
        <v>7.9497318000000003</v>
      </c>
      <c r="AD295" s="87">
        <v>-9.5256424000000006</v>
      </c>
    </row>
    <row r="296" spans="2:30" x14ac:dyDescent="0.25">
      <c r="B296" s="87">
        <v>12934989795.917999</v>
      </c>
      <c r="C296" s="87">
        <v>29.855726000000001</v>
      </c>
      <c r="D296" s="87">
        <v>13.435472000000001</v>
      </c>
      <c r="AB296" s="87">
        <v>12934989795.917999</v>
      </c>
      <c r="AC296" s="87">
        <v>4.7150536000000001</v>
      </c>
      <c r="AD296" s="87">
        <v>-18.545309</v>
      </c>
    </row>
    <row r="297" spans="2:30" x14ac:dyDescent="0.25">
      <c r="B297" s="87">
        <v>13096306122.448999</v>
      </c>
      <c r="C297" s="87">
        <v>31.988358999999999</v>
      </c>
      <c r="D297" s="87">
        <v>14.134444</v>
      </c>
      <c r="AB297" s="87">
        <v>13096306122.448999</v>
      </c>
      <c r="AC297" s="87">
        <v>2.6857747999999999</v>
      </c>
      <c r="AD297" s="87">
        <v>-20.204418</v>
      </c>
    </row>
    <row r="298" spans="2:30" x14ac:dyDescent="0.25">
      <c r="B298" s="87">
        <v>13257622448.98</v>
      </c>
      <c r="C298" s="87">
        <v>33.981257999999997</v>
      </c>
      <c r="D298" s="87">
        <v>16.609888000000002</v>
      </c>
      <c r="AB298" s="87">
        <v>13257622448.98</v>
      </c>
      <c r="AC298" s="87">
        <v>1.5456595</v>
      </c>
      <c r="AD298" s="87">
        <v>-33.141598000000002</v>
      </c>
    </row>
    <row r="299" spans="2:30" x14ac:dyDescent="0.25">
      <c r="B299" s="87">
        <v>13418938775.51</v>
      </c>
      <c r="C299" s="87">
        <v>35.003788</v>
      </c>
      <c r="D299" s="87">
        <v>15.746181999999999</v>
      </c>
      <c r="AB299" s="87">
        <v>13418938775.51</v>
      </c>
      <c r="AC299" s="87">
        <v>0.64798248000000003</v>
      </c>
      <c r="AD299" s="87">
        <v>-44.048782000000003</v>
      </c>
    </row>
    <row r="300" spans="2:30" x14ac:dyDescent="0.25">
      <c r="B300" s="87">
        <v>13580255102.041</v>
      </c>
      <c r="C300" s="87">
        <v>34.989525</v>
      </c>
      <c r="D300" s="87">
        <v>13.357570000000001</v>
      </c>
      <c r="AB300" s="87">
        <v>13580255102.041</v>
      </c>
      <c r="AC300" s="87">
        <v>0.49628174000000003</v>
      </c>
      <c r="AD300" s="87">
        <v>-46.354481</v>
      </c>
    </row>
    <row r="301" spans="2:30" x14ac:dyDescent="0.25">
      <c r="B301" s="87">
        <v>13741571428.570999</v>
      </c>
      <c r="C301" s="87">
        <v>33.84507</v>
      </c>
      <c r="D301" s="87">
        <v>12.208971</v>
      </c>
      <c r="AB301" s="87">
        <v>13741571428.570999</v>
      </c>
      <c r="AC301" s="87">
        <v>0.98731977000000004</v>
      </c>
      <c r="AD301" s="87">
        <v>-60.801712000000002</v>
      </c>
    </row>
    <row r="302" spans="2:30" x14ac:dyDescent="0.25">
      <c r="B302" s="87">
        <v>13902887755.101999</v>
      </c>
      <c r="C302" s="87">
        <v>34.178196</v>
      </c>
      <c r="D302" s="87">
        <v>8.5312327999999997</v>
      </c>
      <c r="AB302" s="87">
        <v>13902887755.101999</v>
      </c>
      <c r="AC302" s="87">
        <v>1.9297991999999999</v>
      </c>
      <c r="AD302" s="87">
        <v>-65.776893999999999</v>
      </c>
    </row>
    <row r="303" spans="2:30" x14ac:dyDescent="0.25">
      <c r="B303" s="87">
        <v>14064204081.632999</v>
      </c>
      <c r="C303" s="87">
        <v>34.010081999999997</v>
      </c>
      <c r="D303" s="87">
        <v>11.398446</v>
      </c>
      <c r="AB303" s="87">
        <v>14064204081.632999</v>
      </c>
      <c r="AC303" s="87">
        <v>3.7672465000000002</v>
      </c>
      <c r="AD303" s="87">
        <v>-68.097885000000005</v>
      </c>
    </row>
    <row r="304" spans="2:30" x14ac:dyDescent="0.25">
      <c r="B304" s="87">
        <v>14225520408.163</v>
      </c>
      <c r="C304" s="87">
        <v>34.126987</v>
      </c>
      <c r="D304" s="87">
        <v>8.9943571000000002</v>
      </c>
      <c r="AB304" s="87">
        <v>14225520408.163</v>
      </c>
      <c r="AC304" s="87">
        <v>7.3547368000000004</v>
      </c>
      <c r="AD304" s="87">
        <v>-70.352654000000001</v>
      </c>
    </row>
    <row r="305" spans="2:30" x14ac:dyDescent="0.25">
      <c r="B305" s="87">
        <v>14386836734.694</v>
      </c>
      <c r="C305" s="87">
        <v>32.785938000000002</v>
      </c>
      <c r="D305" s="87">
        <v>7.9633349999999998</v>
      </c>
      <c r="AB305" s="87">
        <v>14386836734.694</v>
      </c>
      <c r="AC305" s="87">
        <v>9.7240973000000004</v>
      </c>
      <c r="AD305" s="87">
        <v>-60.449855999999997</v>
      </c>
    </row>
    <row r="306" spans="2:30" x14ac:dyDescent="0.25">
      <c r="B306" s="87">
        <v>14548153061.224001</v>
      </c>
      <c r="C306" s="87">
        <v>29.556612000000001</v>
      </c>
      <c r="D306" s="87">
        <v>7.0646538999999997</v>
      </c>
      <c r="AB306" s="87">
        <v>14548153061.224001</v>
      </c>
      <c r="AC306" s="87">
        <v>11.195864</v>
      </c>
      <c r="AD306" s="87">
        <v>-63.150241999999999</v>
      </c>
    </row>
    <row r="307" spans="2:30" x14ac:dyDescent="0.25">
      <c r="B307" s="87">
        <v>14709469387.754999</v>
      </c>
      <c r="C307" s="87">
        <v>25.860872000000001</v>
      </c>
      <c r="D307" s="87">
        <v>-0.64213681</v>
      </c>
      <c r="AB307" s="87">
        <v>14709469387.754999</v>
      </c>
      <c r="AC307" s="87">
        <v>9.7683190999999994</v>
      </c>
      <c r="AD307" s="87">
        <v>-61.580520999999997</v>
      </c>
    </row>
    <row r="308" spans="2:30" x14ac:dyDescent="0.25">
      <c r="B308" s="87">
        <v>14870785714.285999</v>
      </c>
      <c r="C308" s="87">
        <v>23.352817999999999</v>
      </c>
      <c r="D308" s="87">
        <v>-2.8076227</v>
      </c>
      <c r="AB308" s="87">
        <v>14870785714.285999</v>
      </c>
      <c r="AC308" s="87">
        <v>8.6999473999999992</v>
      </c>
      <c r="AD308" s="87">
        <v>-60.500701999999997</v>
      </c>
    </row>
    <row r="309" spans="2:30" x14ac:dyDescent="0.25">
      <c r="B309" s="87">
        <v>15032102040.816</v>
      </c>
      <c r="C309" s="87">
        <v>20.355293</v>
      </c>
      <c r="D309" s="87">
        <v>-0.96664172000000004</v>
      </c>
      <c r="AB309" s="87">
        <v>15032102040.816</v>
      </c>
      <c r="AC309" s="87">
        <v>6.0155190999999997</v>
      </c>
      <c r="AD309" s="87">
        <v>-58.988346</v>
      </c>
    </row>
    <row r="310" spans="2:30" x14ac:dyDescent="0.25">
      <c r="B310" s="87">
        <v>15193418367.347</v>
      </c>
      <c r="C310" s="87">
        <v>15.412202000000001</v>
      </c>
      <c r="D310" s="87">
        <v>-10.203525000000001</v>
      </c>
      <c r="AB310" s="87">
        <v>15193418367.347</v>
      </c>
      <c r="AC310" s="87">
        <v>3.9179471000000001</v>
      </c>
      <c r="AD310" s="87">
        <v>-58.581020000000002</v>
      </c>
    </row>
    <row r="311" spans="2:30" x14ac:dyDescent="0.25">
      <c r="B311" s="87">
        <v>15354734693.878</v>
      </c>
      <c r="C311" s="87">
        <v>8.6816826000000002</v>
      </c>
      <c r="D311" s="87">
        <v>-23.069944</v>
      </c>
      <c r="AB311" s="87">
        <v>15354734693.878</v>
      </c>
      <c r="AC311" s="87">
        <v>3.1936097000000001</v>
      </c>
      <c r="AD311" s="87">
        <v>-53.490676999999998</v>
      </c>
    </row>
    <row r="312" spans="2:30" x14ac:dyDescent="0.25">
      <c r="B312" s="87">
        <v>15516051020.408001</v>
      </c>
      <c r="C312" s="87">
        <v>4.0959744000000002</v>
      </c>
      <c r="D312" s="87">
        <v>-31.721823000000001</v>
      </c>
      <c r="AB312" s="87">
        <v>15516051020.408001</v>
      </c>
      <c r="AC312" s="87">
        <v>9.8105420999999993</v>
      </c>
      <c r="AD312" s="87">
        <v>-33.634524999999996</v>
      </c>
    </row>
    <row r="313" spans="2:30" x14ac:dyDescent="0.25">
      <c r="B313" s="87">
        <v>15677367346.938999</v>
      </c>
      <c r="C313" s="87">
        <v>2.4243689000000002</v>
      </c>
      <c r="D313" s="87">
        <v>-47.570374000000001</v>
      </c>
      <c r="AB313" s="87">
        <v>15677367346.938999</v>
      </c>
      <c r="AC313" s="87">
        <v>17.434391000000002</v>
      </c>
      <c r="AD313" s="87">
        <v>-2.5450091000000001</v>
      </c>
    </row>
    <row r="314" spans="2:30" x14ac:dyDescent="0.25">
      <c r="B314" s="87">
        <v>15838683673.469</v>
      </c>
      <c r="C314" s="87">
        <v>3.7733965</v>
      </c>
      <c r="D314" s="87">
        <v>-55.496754000000003</v>
      </c>
      <c r="AB314" s="87">
        <v>15838683673.469</v>
      </c>
      <c r="AC314" s="87">
        <v>24.865483999999999</v>
      </c>
      <c r="AD314" s="87">
        <v>0.92014187999999997</v>
      </c>
    </row>
    <row r="315" spans="2:30" x14ac:dyDescent="0.25">
      <c r="B315" s="87">
        <v>16000000000</v>
      </c>
      <c r="C315" s="87">
        <v>5.7560754000000003</v>
      </c>
      <c r="D315" s="87">
        <v>-55.991764000000003</v>
      </c>
      <c r="AB315" s="87">
        <v>16000000000</v>
      </c>
      <c r="AC315" s="87">
        <v>26.528082000000001</v>
      </c>
      <c r="AD315" s="87">
        <v>1.6985136999999999</v>
      </c>
    </row>
    <row r="316" spans="2:30" x14ac:dyDescent="0.25">
      <c r="B316" s="87" t="s">
        <v>21</v>
      </c>
      <c r="AB316" s="87" t="s">
        <v>21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M1243"/>
  <sheetViews>
    <sheetView zoomScaleNormal="100" workbookViewId="0">
      <selection activeCell="B8" sqref="B8:C8"/>
    </sheetView>
  </sheetViews>
  <sheetFormatPr defaultRowHeight="15" x14ac:dyDescent="0.25"/>
  <cols>
    <col min="1" max="1" width="16.855468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0.7109375" style="85" customWidth="1"/>
    <col min="13" max="13" width="2.140625" style="19" customWidth="1"/>
    <col min="14" max="18" width="10.7109375" style="6" customWidth="1"/>
    <col min="19" max="19" width="9.42578125" style="6" customWidth="1"/>
    <col min="20" max="20" width="18" style="40" customWidth="1"/>
    <col min="23" max="23" width="2" style="19" customWidth="1"/>
    <col min="24" max="24" width="10.7109375" style="5" customWidth="1"/>
    <col min="25" max="26" width="10.7109375" style="6" customWidth="1"/>
    <col min="27" max="27" width="10.7109375" style="5" customWidth="1"/>
    <col min="28" max="28" width="10.7109375" style="6" customWidth="1"/>
    <col min="29" max="29" width="10.7109375" style="5" customWidth="1"/>
    <col min="30" max="30" width="10.7109375" style="6" customWidth="1"/>
    <col min="31" max="31" width="10.7109375" style="85" customWidth="1"/>
    <col min="32" max="32" width="2.42578125" style="19" customWidth="1"/>
    <col min="33" max="38" width="10.7109375" style="6" customWidth="1"/>
    <col min="39" max="39" width="2" style="19" customWidth="1"/>
    <col min="40" max="16384" width="9.140625" style="3"/>
  </cols>
  <sheetData>
    <row r="1" spans="1:39" x14ac:dyDescent="0.25">
      <c r="B1" t="s">
        <v>95</v>
      </c>
      <c r="E1" s="5" t="s">
        <v>216</v>
      </c>
      <c r="F1" s="98" t="s">
        <v>221</v>
      </c>
      <c r="G1" s="98"/>
      <c r="H1" s="98"/>
      <c r="I1" s="98"/>
      <c r="J1" s="98"/>
      <c r="K1" s="98"/>
      <c r="M1" s="42"/>
      <c r="N1" s="98" t="s">
        <v>222</v>
      </c>
      <c r="O1" s="98"/>
      <c r="P1" s="98"/>
      <c r="Q1" s="98"/>
      <c r="R1" s="98"/>
      <c r="S1" s="98"/>
      <c r="U1" t="s">
        <v>95</v>
      </c>
      <c r="X1" s="5" t="s">
        <v>216</v>
      </c>
      <c r="Y1" s="98" t="s">
        <v>224</v>
      </c>
      <c r="Z1" s="98"/>
      <c r="AA1" s="98"/>
      <c r="AB1" s="98"/>
      <c r="AC1" s="98"/>
      <c r="AD1" s="98"/>
      <c r="AF1" s="42"/>
      <c r="AG1" s="98" t="s">
        <v>223</v>
      </c>
      <c r="AH1" s="98"/>
      <c r="AI1" s="98"/>
      <c r="AJ1" s="98"/>
      <c r="AK1" s="98"/>
      <c r="AL1" s="98"/>
    </row>
    <row r="2" spans="1:39" x14ac:dyDescent="0.25">
      <c r="A2" s="39" t="s">
        <v>106</v>
      </c>
      <c r="B2" t="s">
        <v>96</v>
      </c>
      <c r="C2" t="s">
        <v>97</v>
      </c>
      <c r="F2" s="70" t="s">
        <v>254</v>
      </c>
      <c r="G2" s="70" t="s">
        <v>244</v>
      </c>
      <c r="H2" s="70" t="s">
        <v>232</v>
      </c>
      <c r="I2" s="70" t="s">
        <v>245</v>
      </c>
      <c r="J2" s="70" t="s">
        <v>246</v>
      </c>
      <c r="K2" s="70" t="s">
        <v>247</v>
      </c>
      <c r="L2" s="70" t="s">
        <v>248</v>
      </c>
      <c r="N2" s="70" t="s">
        <v>230</v>
      </c>
      <c r="O2" s="70" t="s">
        <v>218</v>
      </c>
      <c r="P2" s="70" t="s">
        <v>231</v>
      </c>
      <c r="Q2" s="70" t="s">
        <v>213</v>
      </c>
      <c r="R2" s="70" t="s">
        <v>232</v>
      </c>
      <c r="S2" s="70" t="s">
        <v>229</v>
      </c>
      <c r="T2" s="39" t="s">
        <v>107</v>
      </c>
      <c r="U2" t="s">
        <v>96</v>
      </c>
      <c r="V2" t="s">
        <v>97</v>
      </c>
      <c r="Y2" s="70" t="s">
        <v>254</v>
      </c>
      <c r="Z2" s="70" t="s">
        <v>244</v>
      </c>
      <c r="AA2" s="70" t="s">
        <v>232</v>
      </c>
      <c r="AB2" s="70" t="s">
        <v>245</v>
      </c>
      <c r="AC2" s="70" t="s">
        <v>246</v>
      </c>
      <c r="AD2" s="70" t="s">
        <v>247</v>
      </c>
      <c r="AE2" s="70" t="s">
        <v>248</v>
      </c>
      <c r="AG2" s="70" t="s">
        <v>230</v>
      </c>
      <c r="AH2" s="70" t="s">
        <v>218</v>
      </c>
      <c r="AI2" s="70" t="s">
        <v>231</v>
      </c>
      <c r="AJ2" s="70" t="s">
        <v>213</v>
      </c>
      <c r="AK2" s="70" t="s">
        <v>232</v>
      </c>
      <c r="AL2" s="70" t="s">
        <v>229</v>
      </c>
    </row>
    <row r="3" spans="1:39" x14ac:dyDescent="0.25">
      <c r="B3" t="s">
        <v>210</v>
      </c>
      <c r="F3" s="44">
        <f>C8</f>
        <v>0</v>
      </c>
      <c r="G3" s="44">
        <f>C64</f>
        <v>0</v>
      </c>
      <c r="H3" s="44">
        <f>C120</f>
        <v>0</v>
      </c>
      <c r="I3" s="44">
        <f>C176</f>
        <v>0</v>
      </c>
      <c r="J3" s="44">
        <f>C232</f>
        <v>0</v>
      </c>
      <c r="K3" s="44">
        <f>C288</f>
        <v>0</v>
      </c>
      <c r="L3" s="44">
        <f>C344</f>
        <v>0</v>
      </c>
      <c r="N3" s="44">
        <f>C399</f>
        <v>0</v>
      </c>
      <c r="O3" s="44">
        <f>C454</f>
        <v>0</v>
      </c>
      <c r="P3" s="44">
        <f>C509</f>
        <v>0</v>
      </c>
      <c r="Q3" s="44">
        <f>C564</f>
        <v>0</v>
      </c>
      <c r="R3" s="44">
        <f>C619</f>
        <v>0</v>
      </c>
      <c r="S3" s="44">
        <f>C670</f>
        <v>0</v>
      </c>
      <c r="U3" t="s">
        <v>210</v>
      </c>
      <c r="Y3" s="44">
        <f>V8</f>
        <v>0</v>
      </c>
      <c r="Z3" s="44">
        <f>V64</f>
        <v>0</v>
      </c>
      <c r="AA3" s="44">
        <f>V120</f>
        <v>0</v>
      </c>
      <c r="AB3" s="44">
        <f>V176</f>
        <v>0</v>
      </c>
      <c r="AC3" s="44">
        <f>V232</f>
        <v>0</v>
      </c>
      <c r="AD3" s="44">
        <f>V288</f>
        <v>0</v>
      </c>
      <c r="AE3" s="44">
        <f>V344</f>
        <v>0</v>
      </c>
      <c r="AG3" s="44">
        <f>V399</f>
        <v>0</v>
      </c>
      <c r="AH3" s="44">
        <f>V454</f>
        <v>0</v>
      </c>
      <c r="AI3" s="44">
        <f>V509</f>
        <v>0</v>
      </c>
      <c r="AJ3" s="44">
        <f>V564</f>
        <v>0</v>
      </c>
      <c r="AK3" s="44">
        <f>V619</f>
        <v>0</v>
      </c>
      <c r="AL3" s="44">
        <f>V670</f>
        <v>0</v>
      </c>
    </row>
    <row r="4" spans="1:39" x14ac:dyDescent="0.25">
      <c r="B4" t="s">
        <v>215</v>
      </c>
      <c r="C4" t="s">
        <v>253</v>
      </c>
      <c r="H4" s="44"/>
      <c r="I4" s="44"/>
      <c r="J4" s="44"/>
      <c r="K4" s="44"/>
      <c r="L4" s="44"/>
      <c r="N4" s="44"/>
      <c r="O4" s="44"/>
      <c r="P4" s="44"/>
      <c r="Q4" s="44"/>
      <c r="R4" s="44"/>
      <c r="S4" s="44"/>
      <c r="U4" t="s">
        <v>215</v>
      </c>
      <c r="V4" t="s">
        <v>253</v>
      </c>
      <c r="Y4" s="77"/>
      <c r="Z4" s="77"/>
      <c r="AA4" s="44"/>
      <c r="AB4" s="44"/>
      <c r="AC4" s="44"/>
      <c r="AD4" s="44"/>
      <c r="AE4" s="44"/>
      <c r="AG4" s="44"/>
      <c r="AH4" s="44"/>
      <c r="AI4" s="44"/>
      <c r="AJ4" s="44"/>
      <c r="AK4" s="44"/>
      <c r="AL4" s="44"/>
    </row>
    <row r="5" spans="1:39" x14ac:dyDescent="0.25">
      <c r="A5" s="76"/>
      <c r="B5" t="s">
        <v>98</v>
      </c>
      <c r="D5" s="20"/>
      <c r="E5" s="6">
        <f>B9</f>
        <v>0</v>
      </c>
      <c r="F5" s="6">
        <f t="shared" ref="F5" si="0">C9</f>
        <v>0</v>
      </c>
      <c r="G5" s="44">
        <f>C65</f>
        <v>0</v>
      </c>
      <c r="H5" s="44">
        <f>C121</f>
        <v>0</v>
      </c>
      <c r="I5" s="44">
        <f>C177</f>
        <v>0</v>
      </c>
      <c r="J5" s="44">
        <f>C233</f>
        <v>0</v>
      </c>
      <c r="K5" s="44">
        <f>C289</f>
        <v>0</v>
      </c>
      <c r="L5" s="44">
        <f>C345</f>
        <v>0</v>
      </c>
      <c r="M5" s="20"/>
      <c r="N5" s="44">
        <f>C400</f>
        <v>0</v>
      </c>
      <c r="O5" s="44">
        <f>C455</f>
        <v>0</v>
      </c>
      <c r="P5" s="44">
        <f>C510</f>
        <v>0</v>
      </c>
      <c r="Q5" s="44">
        <f>C565</f>
        <v>0</v>
      </c>
      <c r="R5" s="44">
        <f>C620</f>
        <v>0</v>
      </c>
      <c r="S5" s="44">
        <f>C671</f>
        <v>0</v>
      </c>
      <c r="T5" s="76"/>
      <c r="U5" t="s">
        <v>98</v>
      </c>
      <c r="W5" s="20"/>
      <c r="X5" s="6">
        <f>U9</f>
        <v>0</v>
      </c>
      <c r="Y5" s="77">
        <f t="shared" ref="Y5" si="1">V9</f>
        <v>0</v>
      </c>
      <c r="Z5" s="44">
        <f>V65</f>
        <v>0</v>
      </c>
      <c r="AA5" s="44">
        <f>V121</f>
        <v>0</v>
      </c>
      <c r="AB5" s="44">
        <f>V177</f>
        <v>0</v>
      </c>
      <c r="AC5" s="44">
        <f>V233</f>
        <v>0</v>
      </c>
      <c r="AD5" s="44">
        <f>V289</f>
        <v>0</v>
      </c>
      <c r="AE5" s="44">
        <f>V345</f>
        <v>0</v>
      </c>
      <c r="AF5" s="20"/>
      <c r="AG5" s="44">
        <f>V400</f>
        <v>0</v>
      </c>
      <c r="AH5" s="44">
        <f>V455</f>
        <v>0</v>
      </c>
      <c r="AI5" s="44">
        <f>V510</f>
        <v>0</v>
      </c>
      <c r="AJ5" s="44">
        <f>V565</f>
        <v>0</v>
      </c>
      <c r="AK5" s="44">
        <f>V620</f>
        <v>0</v>
      </c>
      <c r="AL5" s="44">
        <f>V671</f>
        <v>0</v>
      </c>
      <c r="AM5" s="20"/>
    </row>
    <row r="6" spans="1:39" x14ac:dyDescent="0.25">
      <c r="D6" s="20"/>
      <c r="E6" s="6">
        <f t="shared" ref="E6:E55" si="2">B10</f>
        <v>0</v>
      </c>
      <c r="F6" s="77">
        <f t="shared" ref="F6:F55" si="3">C10</f>
        <v>0</v>
      </c>
      <c r="G6" s="44">
        <f t="shared" ref="G6:G55" si="4">C66</f>
        <v>0</v>
      </c>
      <c r="H6" s="44">
        <f t="shared" ref="H6:H55" si="5">C122</f>
        <v>0</v>
      </c>
      <c r="I6" s="44">
        <f t="shared" ref="I6:I55" si="6">C178</f>
        <v>0</v>
      </c>
      <c r="J6" s="44">
        <f t="shared" ref="J6:J55" si="7">C234</f>
        <v>0</v>
      </c>
      <c r="K6" s="44">
        <f t="shared" ref="K6:K55" si="8">C290</f>
        <v>0</v>
      </c>
      <c r="L6" s="44">
        <f t="shared" ref="L6:L55" si="9">C346</f>
        <v>0</v>
      </c>
      <c r="M6" s="20"/>
      <c r="N6" s="44">
        <f t="shared" ref="N6:N55" si="10">C401</f>
        <v>0</v>
      </c>
      <c r="O6" s="44">
        <f t="shared" ref="O6:O55" si="11">C456</f>
        <v>0</v>
      </c>
      <c r="P6" s="44">
        <f t="shared" ref="P6:P55" si="12">C511</f>
        <v>0</v>
      </c>
      <c r="Q6" s="44">
        <f t="shared" ref="Q6:Q55" si="13">C566</f>
        <v>0</v>
      </c>
      <c r="R6" s="44">
        <f t="shared" ref="R6:R55" si="14">C621</f>
        <v>0</v>
      </c>
      <c r="S6" s="44">
        <f t="shared" ref="S6:S55" si="15">C672</f>
        <v>0</v>
      </c>
      <c r="W6" s="20"/>
      <c r="X6" s="6">
        <f t="shared" ref="X6:X55" si="16">U10</f>
        <v>0</v>
      </c>
      <c r="Y6" s="77">
        <f t="shared" ref="Y6:Y55" si="17">V10</f>
        <v>0</v>
      </c>
      <c r="Z6" s="44">
        <f t="shared" ref="Z6:Z55" si="18">V66</f>
        <v>0</v>
      </c>
      <c r="AA6" s="44">
        <f t="shared" ref="AA6:AA55" si="19">V122</f>
        <v>0</v>
      </c>
      <c r="AB6" s="44">
        <f t="shared" ref="AB6:AB55" si="20">V178</f>
        <v>0</v>
      </c>
      <c r="AC6" s="44">
        <f t="shared" ref="AC6:AC55" si="21">V234</f>
        <v>0</v>
      </c>
      <c r="AD6" s="44">
        <f t="shared" ref="AD6:AD55" si="22">V290</f>
        <v>0</v>
      </c>
      <c r="AE6" s="44">
        <f t="shared" ref="AE6:AE55" si="23">V346</f>
        <v>0</v>
      </c>
      <c r="AF6" s="20"/>
      <c r="AG6" s="44">
        <f t="shared" ref="AG6:AG55" si="24">V401</f>
        <v>0</v>
      </c>
      <c r="AH6" s="44">
        <f t="shared" ref="AH6:AH55" si="25">V456</f>
        <v>0</v>
      </c>
      <c r="AI6" s="44">
        <f t="shared" ref="AI6:AI55" si="26">V511</f>
        <v>0</v>
      </c>
      <c r="AJ6" s="44">
        <f t="shared" ref="AJ6:AJ55" si="27">V566</f>
        <v>0</v>
      </c>
      <c r="AK6" s="44">
        <f t="shared" ref="AK6:AK55" si="28">V621</f>
        <v>0</v>
      </c>
      <c r="AL6" s="44">
        <f t="shared" ref="AL6:AL55" si="29">V672</f>
        <v>0</v>
      </c>
      <c r="AM6" s="20"/>
    </row>
    <row r="7" spans="1:39" x14ac:dyDescent="0.25">
      <c r="B7" t="s">
        <v>99</v>
      </c>
      <c r="D7" s="20"/>
      <c r="E7" s="6">
        <f t="shared" si="2"/>
        <v>0</v>
      </c>
      <c r="F7" s="77">
        <f t="shared" si="3"/>
        <v>0</v>
      </c>
      <c r="G7" s="44">
        <f t="shared" si="4"/>
        <v>0</v>
      </c>
      <c r="H7" s="44">
        <f t="shared" si="5"/>
        <v>0</v>
      </c>
      <c r="I7" s="44">
        <f t="shared" si="6"/>
        <v>0</v>
      </c>
      <c r="J7" s="44">
        <f t="shared" si="7"/>
        <v>0</v>
      </c>
      <c r="K7" s="44">
        <f t="shared" si="8"/>
        <v>0</v>
      </c>
      <c r="L7" s="44">
        <f t="shared" si="9"/>
        <v>0</v>
      </c>
      <c r="M7" s="20"/>
      <c r="N7" s="44">
        <f t="shared" si="10"/>
        <v>0</v>
      </c>
      <c r="O7" s="44">
        <f t="shared" si="11"/>
        <v>0</v>
      </c>
      <c r="P7" s="44">
        <f t="shared" si="12"/>
        <v>0</v>
      </c>
      <c r="Q7" s="44">
        <f t="shared" si="13"/>
        <v>0</v>
      </c>
      <c r="R7" s="44">
        <f t="shared" si="14"/>
        <v>0</v>
      </c>
      <c r="S7" s="44">
        <f t="shared" si="15"/>
        <v>0</v>
      </c>
      <c r="U7" t="s">
        <v>99</v>
      </c>
      <c r="W7" s="20"/>
      <c r="X7" s="6">
        <f t="shared" si="16"/>
        <v>0</v>
      </c>
      <c r="Y7" s="77">
        <f t="shared" si="17"/>
        <v>0</v>
      </c>
      <c r="Z7" s="44">
        <f t="shared" si="18"/>
        <v>0</v>
      </c>
      <c r="AA7" s="44">
        <f t="shared" si="19"/>
        <v>0</v>
      </c>
      <c r="AB7" s="44">
        <f t="shared" si="20"/>
        <v>0</v>
      </c>
      <c r="AC7" s="44">
        <f t="shared" si="21"/>
        <v>0</v>
      </c>
      <c r="AD7" s="44">
        <f t="shared" si="22"/>
        <v>0</v>
      </c>
      <c r="AE7" s="44">
        <f t="shared" si="23"/>
        <v>0</v>
      </c>
      <c r="AF7" s="20"/>
      <c r="AG7" s="44">
        <f t="shared" si="24"/>
        <v>0</v>
      </c>
      <c r="AH7" s="44">
        <f t="shared" si="25"/>
        <v>0</v>
      </c>
      <c r="AI7" s="44">
        <f t="shared" si="26"/>
        <v>0</v>
      </c>
      <c r="AJ7" s="44">
        <f t="shared" si="27"/>
        <v>0</v>
      </c>
      <c r="AK7" s="44">
        <f t="shared" si="28"/>
        <v>0</v>
      </c>
      <c r="AL7" s="44">
        <f t="shared" si="29"/>
        <v>0</v>
      </c>
      <c r="AM7" s="20"/>
    </row>
    <row r="8" spans="1:39" x14ac:dyDescent="0.25">
      <c r="D8" s="20"/>
      <c r="E8" s="6">
        <f t="shared" si="2"/>
        <v>0</v>
      </c>
      <c r="F8" s="77">
        <f t="shared" si="3"/>
        <v>0</v>
      </c>
      <c r="G8" s="44">
        <f t="shared" si="4"/>
        <v>0</v>
      </c>
      <c r="H8" s="44">
        <f t="shared" si="5"/>
        <v>0</v>
      </c>
      <c r="I8" s="44">
        <f t="shared" si="6"/>
        <v>0</v>
      </c>
      <c r="J8" s="44">
        <f t="shared" si="7"/>
        <v>0</v>
      </c>
      <c r="K8" s="44">
        <f t="shared" si="8"/>
        <v>0</v>
      </c>
      <c r="L8" s="44">
        <f t="shared" si="9"/>
        <v>0</v>
      </c>
      <c r="M8" s="20"/>
      <c r="N8" s="44">
        <f t="shared" si="10"/>
        <v>0</v>
      </c>
      <c r="O8" s="44">
        <f t="shared" si="11"/>
        <v>0</v>
      </c>
      <c r="P8" s="44">
        <f t="shared" si="12"/>
        <v>0</v>
      </c>
      <c r="Q8" s="44">
        <f t="shared" si="13"/>
        <v>0</v>
      </c>
      <c r="R8" s="44">
        <f t="shared" si="14"/>
        <v>0</v>
      </c>
      <c r="S8" s="44">
        <f t="shared" si="15"/>
        <v>0</v>
      </c>
      <c r="W8" s="20"/>
      <c r="X8" s="6">
        <f t="shared" si="16"/>
        <v>0</v>
      </c>
      <c r="Y8" s="77">
        <f t="shared" si="17"/>
        <v>0</v>
      </c>
      <c r="Z8" s="44">
        <f t="shared" si="18"/>
        <v>0</v>
      </c>
      <c r="AA8" s="44">
        <f t="shared" si="19"/>
        <v>0</v>
      </c>
      <c r="AB8" s="44">
        <f t="shared" si="20"/>
        <v>0</v>
      </c>
      <c r="AC8" s="44">
        <f t="shared" si="21"/>
        <v>0</v>
      </c>
      <c r="AD8" s="44">
        <f t="shared" si="22"/>
        <v>0</v>
      </c>
      <c r="AE8" s="44">
        <f t="shared" si="23"/>
        <v>0</v>
      </c>
      <c r="AF8" s="20"/>
      <c r="AG8" s="44">
        <f t="shared" si="24"/>
        <v>0</v>
      </c>
      <c r="AH8" s="44">
        <f t="shared" si="25"/>
        <v>0</v>
      </c>
      <c r="AI8" s="44">
        <f t="shared" si="26"/>
        <v>0</v>
      </c>
      <c r="AJ8" s="44">
        <f t="shared" si="27"/>
        <v>0</v>
      </c>
      <c r="AK8" s="44">
        <f t="shared" si="28"/>
        <v>0</v>
      </c>
      <c r="AL8" s="44">
        <f t="shared" si="29"/>
        <v>0</v>
      </c>
      <c r="AM8" s="20"/>
    </row>
    <row r="9" spans="1:39" x14ac:dyDescent="0.25">
      <c r="D9" s="20"/>
      <c r="E9" s="6">
        <f t="shared" si="2"/>
        <v>0</v>
      </c>
      <c r="F9" s="77">
        <f t="shared" si="3"/>
        <v>0</v>
      </c>
      <c r="G9" s="44">
        <f t="shared" si="4"/>
        <v>0</v>
      </c>
      <c r="H9" s="44">
        <f t="shared" si="5"/>
        <v>0</v>
      </c>
      <c r="I9" s="44">
        <f t="shared" si="6"/>
        <v>0</v>
      </c>
      <c r="J9" s="44">
        <f t="shared" si="7"/>
        <v>0</v>
      </c>
      <c r="K9" s="44">
        <f t="shared" si="8"/>
        <v>0</v>
      </c>
      <c r="L9" s="44">
        <f t="shared" si="9"/>
        <v>0</v>
      </c>
      <c r="M9" s="20"/>
      <c r="N9" s="44">
        <f t="shared" si="10"/>
        <v>0</v>
      </c>
      <c r="O9" s="44">
        <f t="shared" si="11"/>
        <v>0</v>
      </c>
      <c r="P9" s="44">
        <f t="shared" si="12"/>
        <v>0</v>
      </c>
      <c r="Q9" s="44">
        <f t="shared" si="13"/>
        <v>0</v>
      </c>
      <c r="R9" s="44">
        <f t="shared" si="14"/>
        <v>0</v>
      </c>
      <c r="S9" s="44">
        <f t="shared" si="15"/>
        <v>0</v>
      </c>
      <c r="W9" s="20"/>
      <c r="X9" s="6">
        <f t="shared" si="16"/>
        <v>0</v>
      </c>
      <c r="Y9" s="77">
        <f t="shared" si="17"/>
        <v>0</v>
      </c>
      <c r="Z9" s="44">
        <f t="shared" si="18"/>
        <v>0</v>
      </c>
      <c r="AA9" s="44">
        <f t="shared" si="19"/>
        <v>0</v>
      </c>
      <c r="AB9" s="44">
        <f t="shared" si="20"/>
        <v>0</v>
      </c>
      <c r="AC9" s="44">
        <f t="shared" si="21"/>
        <v>0</v>
      </c>
      <c r="AD9" s="44">
        <f t="shared" si="22"/>
        <v>0</v>
      </c>
      <c r="AE9" s="44">
        <f t="shared" si="23"/>
        <v>0</v>
      </c>
      <c r="AF9" s="20"/>
      <c r="AG9" s="44">
        <f t="shared" si="24"/>
        <v>0</v>
      </c>
      <c r="AH9" s="44">
        <f t="shared" si="25"/>
        <v>0</v>
      </c>
      <c r="AI9" s="44">
        <f t="shared" si="26"/>
        <v>0</v>
      </c>
      <c r="AJ9" s="44">
        <f t="shared" si="27"/>
        <v>0</v>
      </c>
      <c r="AK9" s="44">
        <f t="shared" si="28"/>
        <v>0</v>
      </c>
      <c r="AL9" s="44">
        <f t="shared" si="29"/>
        <v>0</v>
      </c>
      <c r="AM9" s="20"/>
    </row>
    <row r="10" spans="1:39" x14ac:dyDescent="0.25">
      <c r="D10" s="20"/>
      <c r="E10" s="6">
        <f t="shared" si="2"/>
        <v>0</v>
      </c>
      <c r="F10" s="77">
        <f t="shared" si="3"/>
        <v>0</v>
      </c>
      <c r="G10" s="44">
        <f t="shared" si="4"/>
        <v>0</v>
      </c>
      <c r="H10" s="44">
        <f t="shared" si="5"/>
        <v>0</v>
      </c>
      <c r="I10" s="44">
        <f t="shared" si="6"/>
        <v>0</v>
      </c>
      <c r="J10" s="44">
        <f t="shared" si="7"/>
        <v>0</v>
      </c>
      <c r="K10" s="44">
        <f t="shared" si="8"/>
        <v>0</v>
      </c>
      <c r="L10" s="44">
        <f t="shared" si="9"/>
        <v>0</v>
      </c>
      <c r="M10" s="20"/>
      <c r="N10" s="44">
        <f t="shared" si="10"/>
        <v>0</v>
      </c>
      <c r="O10" s="44">
        <f t="shared" si="11"/>
        <v>0</v>
      </c>
      <c r="P10" s="44">
        <f t="shared" si="12"/>
        <v>0</v>
      </c>
      <c r="Q10" s="44">
        <f t="shared" si="13"/>
        <v>0</v>
      </c>
      <c r="R10" s="44">
        <f t="shared" si="14"/>
        <v>0</v>
      </c>
      <c r="S10" s="44">
        <f t="shared" si="15"/>
        <v>0</v>
      </c>
      <c r="W10" s="20"/>
      <c r="X10" s="6">
        <f t="shared" si="16"/>
        <v>0</v>
      </c>
      <c r="Y10" s="77">
        <f t="shared" si="17"/>
        <v>0</v>
      </c>
      <c r="Z10" s="44">
        <f t="shared" si="18"/>
        <v>0</v>
      </c>
      <c r="AA10" s="44">
        <f t="shared" si="19"/>
        <v>0</v>
      </c>
      <c r="AB10" s="44">
        <f t="shared" si="20"/>
        <v>0</v>
      </c>
      <c r="AC10" s="44">
        <f t="shared" si="21"/>
        <v>0</v>
      </c>
      <c r="AD10" s="44">
        <f t="shared" si="22"/>
        <v>0</v>
      </c>
      <c r="AE10" s="44">
        <f t="shared" si="23"/>
        <v>0</v>
      </c>
      <c r="AF10" s="20"/>
      <c r="AG10" s="44">
        <f t="shared" si="24"/>
        <v>0</v>
      </c>
      <c r="AH10" s="44">
        <f t="shared" si="25"/>
        <v>0</v>
      </c>
      <c r="AI10" s="44">
        <f t="shared" si="26"/>
        <v>0</v>
      </c>
      <c r="AJ10" s="44">
        <f t="shared" si="27"/>
        <v>0</v>
      </c>
      <c r="AK10" s="44">
        <f t="shared" si="28"/>
        <v>0</v>
      </c>
      <c r="AL10" s="44">
        <f t="shared" si="29"/>
        <v>0</v>
      </c>
      <c r="AM10" s="20"/>
    </row>
    <row r="11" spans="1:39" x14ac:dyDescent="0.25">
      <c r="D11" s="20"/>
      <c r="E11" s="6">
        <f t="shared" si="2"/>
        <v>0</v>
      </c>
      <c r="F11" s="77">
        <f t="shared" si="3"/>
        <v>0</v>
      </c>
      <c r="G11" s="44">
        <f t="shared" si="4"/>
        <v>0</v>
      </c>
      <c r="H11" s="44">
        <f t="shared" si="5"/>
        <v>0</v>
      </c>
      <c r="I11" s="44">
        <f t="shared" si="6"/>
        <v>0</v>
      </c>
      <c r="J11" s="44">
        <f t="shared" si="7"/>
        <v>0</v>
      </c>
      <c r="K11" s="44">
        <f t="shared" si="8"/>
        <v>0</v>
      </c>
      <c r="L11" s="44">
        <f t="shared" si="9"/>
        <v>0</v>
      </c>
      <c r="M11" s="20"/>
      <c r="N11" s="44">
        <f t="shared" si="10"/>
        <v>0</v>
      </c>
      <c r="O11" s="44">
        <f t="shared" si="11"/>
        <v>0</v>
      </c>
      <c r="P11" s="44">
        <f t="shared" si="12"/>
        <v>0</v>
      </c>
      <c r="Q11" s="44">
        <f t="shared" si="13"/>
        <v>0</v>
      </c>
      <c r="R11" s="44">
        <f t="shared" si="14"/>
        <v>0</v>
      </c>
      <c r="S11" s="44">
        <f t="shared" si="15"/>
        <v>0</v>
      </c>
      <c r="W11" s="20"/>
      <c r="X11" s="6">
        <f t="shared" si="16"/>
        <v>0</v>
      </c>
      <c r="Y11" s="77">
        <f t="shared" si="17"/>
        <v>0</v>
      </c>
      <c r="Z11" s="44">
        <f t="shared" si="18"/>
        <v>0</v>
      </c>
      <c r="AA11" s="44">
        <f t="shared" si="19"/>
        <v>0</v>
      </c>
      <c r="AB11" s="44">
        <f t="shared" si="20"/>
        <v>0</v>
      </c>
      <c r="AC11" s="44">
        <f t="shared" si="21"/>
        <v>0</v>
      </c>
      <c r="AD11" s="44">
        <f t="shared" si="22"/>
        <v>0</v>
      </c>
      <c r="AE11" s="44">
        <f t="shared" si="23"/>
        <v>0</v>
      </c>
      <c r="AF11" s="20"/>
      <c r="AG11" s="44">
        <f t="shared" si="24"/>
        <v>0</v>
      </c>
      <c r="AH11" s="44">
        <f t="shared" si="25"/>
        <v>0</v>
      </c>
      <c r="AI11" s="44">
        <f t="shared" si="26"/>
        <v>0</v>
      </c>
      <c r="AJ11" s="44">
        <f t="shared" si="27"/>
        <v>0</v>
      </c>
      <c r="AK11" s="44">
        <f t="shared" si="28"/>
        <v>0</v>
      </c>
      <c r="AL11" s="44">
        <f t="shared" si="29"/>
        <v>0</v>
      </c>
      <c r="AM11" s="20"/>
    </row>
    <row r="12" spans="1:39" x14ac:dyDescent="0.25">
      <c r="D12" s="20"/>
      <c r="E12" s="6">
        <f t="shared" si="2"/>
        <v>0</v>
      </c>
      <c r="F12" s="77">
        <f t="shared" si="3"/>
        <v>0</v>
      </c>
      <c r="G12" s="44">
        <f t="shared" si="4"/>
        <v>0</v>
      </c>
      <c r="H12" s="44">
        <f t="shared" si="5"/>
        <v>0</v>
      </c>
      <c r="I12" s="44">
        <f t="shared" si="6"/>
        <v>0</v>
      </c>
      <c r="J12" s="44">
        <f t="shared" si="7"/>
        <v>0</v>
      </c>
      <c r="K12" s="44">
        <f t="shared" si="8"/>
        <v>0</v>
      </c>
      <c r="L12" s="44">
        <f t="shared" si="9"/>
        <v>0</v>
      </c>
      <c r="M12" s="20"/>
      <c r="N12" s="44">
        <f t="shared" si="10"/>
        <v>0</v>
      </c>
      <c r="O12" s="44">
        <f t="shared" si="11"/>
        <v>0</v>
      </c>
      <c r="P12" s="44">
        <f t="shared" si="12"/>
        <v>0</v>
      </c>
      <c r="Q12" s="44">
        <f t="shared" si="13"/>
        <v>0</v>
      </c>
      <c r="R12" s="44">
        <f t="shared" si="14"/>
        <v>0</v>
      </c>
      <c r="S12" s="44">
        <f t="shared" si="15"/>
        <v>0</v>
      </c>
      <c r="W12" s="20"/>
      <c r="X12" s="6">
        <f t="shared" si="16"/>
        <v>0</v>
      </c>
      <c r="Y12" s="77">
        <f t="shared" si="17"/>
        <v>0</v>
      </c>
      <c r="Z12" s="44">
        <f t="shared" si="18"/>
        <v>0</v>
      </c>
      <c r="AA12" s="44">
        <f t="shared" si="19"/>
        <v>0</v>
      </c>
      <c r="AB12" s="44">
        <f t="shared" si="20"/>
        <v>0</v>
      </c>
      <c r="AC12" s="44">
        <f t="shared" si="21"/>
        <v>0</v>
      </c>
      <c r="AD12" s="44">
        <f t="shared" si="22"/>
        <v>0</v>
      </c>
      <c r="AE12" s="44">
        <f t="shared" si="23"/>
        <v>0</v>
      </c>
      <c r="AF12" s="20"/>
      <c r="AG12" s="44">
        <f t="shared" si="24"/>
        <v>0</v>
      </c>
      <c r="AH12" s="44">
        <f t="shared" si="25"/>
        <v>0</v>
      </c>
      <c r="AI12" s="44">
        <f t="shared" si="26"/>
        <v>0</v>
      </c>
      <c r="AJ12" s="44">
        <f t="shared" si="27"/>
        <v>0</v>
      </c>
      <c r="AK12" s="44">
        <f t="shared" si="28"/>
        <v>0</v>
      </c>
      <c r="AL12" s="44">
        <f t="shared" si="29"/>
        <v>0</v>
      </c>
      <c r="AM12" s="20"/>
    </row>
    <row r="13" spans="1:39" x14ac:dyDescent="0.25">
      <c r="D13" s="20"/>
      <c r="E13" s="6">
        <f t="shared" si="2"/>
        <v>0</v>
      </c>
      <c r="F13" s="77">
        <f t="shared" si="3"/>
        <v>0</v>
      </c>
      <c r="G13" s="44">
        <f t="shared" si="4"/>
        <v>0</v>
      </c>
      <c r="H13" s="44">
        <f t="shared" si="5"/>
        <v>0</v>
      </c>
      <c r="I13" s="44">
        <f t="shared" si="6"/>
        <v>0</v>
      </c>
      <c r="J13" s="44">
        <f t="shared" si="7"/>
        <v>0</v>
      </c>
      <c r="K13" s="44">
        <f t="shared" si="8"/>
        <v>0</v>
      </c>
      <c r="L13" s="44">
        <f t="shared" si="9"/>
        <v>0</v>
      </c>
      <c r="M13" s="20"/>
      <c r="N13" s="44">
        <f t="shared" si="10"/>
        <v>0</v>
      </c>
      <c r="O13" s="44">
        <f t="shared" si="11"/>
        <v>0</v>
      </c>
      <c r="P13" s="44">
        <f t="shared" si="12"/>
        <v>0</v>
      </c>
      <c r="Q13" s="44">
        <f t="shared" si="13"/>
        <v>0</v>
      </c>
      <c r="R13" s="44">
        <f t="shared" si="14"/>
        <v>0</v>
      </c>
      <c r="S13" s="44">
        <f t="shared" si="15"/>
        <v>0</v>
      </c>
      <c r="W13" s="20"/>
      <c r="X13" s="6">
        <f t="shared" si="16"/>
        <v>0</v>
      </c>
      <c r="Y13" s="77">
        <f t="shared" si="17"/>
        <v>0</v>
      </c>
      <c r="Z13" s="44">
        <f t="shared" si="18"/>
        <v>0</v>
      </c>
      <c r="AA13" s="44">
        <f t="shared" si="19"/>
        <v>0</v>
      </c>
      <c r="AB13" s="44">
        <f t="shared" si="20"/>
        <v>0</v>
      </c>
      <c r="AC13" s="44">
        <f t="shared" si="21"/>
        <v>0</v>
      </c>
      <c r="AD13" s="44">
        <f t="shared" si="22"/>
        <v>0</v>
      </c>
      <c r="AE13" s="44">
        <f t="shared" si="23"/>
        <v>0</v>
      </c>
      <c r="AF13" s="20"/>
      <c r="AG13" s="44">
        <f t="shared" si="24"/>
        <v>0</v>
      </c>
      <c r="AH13" s="44">
        <f t="shared" si="25"/>
        <v>0</v>
      </c>
      <c r="AI13" s="44">
        <f t="shared" si="26"/>
        <v>0</v>
      </c>
      <c r="AJ13" s="44">
        <f t="shared" si="27"/>
        <v>0</v>
      </c>
      <c r="AK13" s="44">
        <f t="shared" si="28"/>
        <v>0</v>
      </c>
      <c r="AL13" s="44">
        <f t="shared" si="29"/>
        <v>0</v>
      </c>
      <c r="AM13" s="20"/>
    </row>
    <row r="14" spans="1:39" x14ac:dyDescent="0.25">
      <c r="D14" s="20"/>
      <c r="E14" s="6">
        <f t="shared" si="2"/>
        <v>0</v>
      </c>
      <c r="F14" s="77">
        <f t="shared" si="3"/>
        <v>0</v>
      </c>
      <c r="G14" s="44">
        <f t="shared" si="4"/>
        <v>0</v>
      </c>
      <c r="H14" s="44">
        <f t="shared" si="5"/>
        <v>0</v>
      </c>
      <c r="I14" s="44">
        <f t="shared" si="6"/>
        <v>0</v>
      </c>
      <c r="J14" s="44">
        <f t="shared" si="7"/>
        <v>0</v>
      </c>
      <c r="K14" s="44">
        <f t="shared" si="8"/>
        <v>0</v>
      </c>
      <c r="L14" s="44">
        <f t="shared" si="9"/>
        <v>0</v>
      </c>
      <c r="M14" s="20"/>
      <c r="N14" s="44">
        <f t="shared" si="10"/>
        <v>0</v>
      </c>
      <c r="O14" s="44">
        <f t="shared" si="11"/>
        <v>0</v>
      </c>
      <c r="P14" s="44">
        <f t="shared" si="12"/>
        <v>0</v>
      </c>
      <c r="Q14" s="44">
        <f t="shared" si="13"/>
        <v>0</v>
      </c>
      <c r="R14" s="44">
        <f t="shared" si="14"/>
        <v>0</v>
      </c>
      <c r="S14" s="44">
        <f t="shared" si="15"/>
        <v>0</v>
      </c>
      <c r="W14" s="20"/>
      <c r="X14" s="6">
        <f t="shared" si="16"/>
        <v>0</v>
      </c>
      <c r="Y14" s="77">
        <f t="shared" si="17"/>
        <v>0</v>
      </c>
      <c r="Z14" s="44">
        <f t="shared" si="18"/>
        <v>0</v>
      </c>
      <c r="AA14" s="44">
        <f t="shared" si="19"/>
        <v>0</v>
      </c>
      <c r="AB14" s="44">
        <f t="shared" si="20"/>
        <v>0</v>
      </c>
      <c r="AC14" s="44">
        <f t="shared" si="21"/>
        <v>0</v>
      </c>
      <c r="AD14" s="44">
        <f t="shared" si="22"/>
        <v>0</v>
      </c>
      <c r="AE14" s="44">
        <f t="shared" si="23"/>
        <v>0</v>
      </c>
      <c r="AF14" s="20"/>
      <c r="AG14" s="44">
        <f t="shared" si="24"/>
        <v>0</v>
      </c>
      <c r="AH14" s="44">
        <f t="shared" si="25"/>
        <v>0</v>
      </c>
      <c r="AI14" s="44">
        <f t="shared" si="26"/>
        <v>0</v>
      </c>
      <c r="AJ14" s="44">
        <f t="shared" si="27"/>
        <v>0</v>
      </c>
      <c r="AK14" s="44">
        <f t="shared" si="28"/>
        <v>0</v>
      </c>
      <c r="AL14" s="44">
        <f t="shared" si="29"/>
        <v>0</v>
      </c>
      <c r="AM14" s="20"/>
    </row>
    <row r="15" spans="1:39" x14ac:dyDescent="0.25">
      <c r="D15" s="20"/>
      <c r="E15" s="6">
        <f t="shared" si="2"/>
        <v>0</v>
      </c>
      <c r="F15" s="77">
        <f t="shared" si="3"/>
        <v>0</v>
      </c>
      <c r="G15" s="44">
        <f t="shared" si="4"/>
        <v>0</v>
      </c>
      <c r="H15" s="44">
        <f t="shared" si="5"/>
        <v>0</v>
      </c>
      <c r="I15" s="44">
        <f t="shared" si="6"/>
        <v>0</v>
      </c>
      <c r="J15" s="44">
        <f t="shared" si="7"/>
        <v>0</v>
      </c>
      <c r="K15" s="44">
        <f t="shared" si="8"/>
        <v>0</v>
      </c>
      <c r="L15" s="44">
        <f t="shared" si="9"/>
        <v>0</v>
      </c>
      <c r="M15" s="20"/>
      <c r="N15" s="44">
        <f t="shared" si="10"/>
        <v>0</v>
      </c>
      <c r="O15" s="44">
        <f t="shared" si="11"/>
        <v>0</v>
      </c>
      <c r="P15" s="44">
        <f t="shared" si="12"/>
        <v>0</v>
      </c>
      <c r="Q15" s="44">
        <f t="shared" si="13"/>
        <v>0</v>
      </c>
      <c r="R15" s="44">
        <f t="shared" si="14"/>
        <v>0</v>
      </c>
      <c r="S15" s="44">
        <f t="shared" si="15"/>
        <v>0</v>
      </c>
      <c r="W15" s="20"/>
      <c r="X15" s="6">
        <f t="shared" si="16"/>
        <v>0</v>
      </c>
      <c r="Y15" s="77">
        <f t="shared" si="17"/>
        <v>0</v>
      </c>
      <c r="Z15" s="44">
        <f t="shared" si="18"/>
        <v>0</v>
      </c>
      <c r="AA15" s="44">
        <f t="shared" si="19"/>
        <v>0</v>
      </c>
      <c r="AB15" s="44">
        <f t="shared" si="20"/>
        <v>0</v>
      </c>
      <c r="AC15" s="44">
        <f t="shared" si="21"/>
        <v>0</v>
      </c>
      <c r="AD15" s="44">
        <f t="shared" si="22"/>
        <v>0</v>
      </c>
      <c r="AE15" s="44">
        <f t="shared" si="23"/>
        <v>0</v>
      </c>
      <c r="AF15" s="20"/>
      <c r="AG15" s="44">
        <f t="shared" si="24"/>
        <v>0</v>
      </c>
      <c r="AH15" s="44">
        <f t="shared" si="25"/>
        <v>0</v>
      </c>
      <c r="AI15" s="44">
        <f t="shared" si="26"/>
        <v>0</v>
      </c>
      <c r="AJ15" s="44">
        <f t="shared" si="27"/>
        <v>0</v>
      </c>
      <c r="AK15" s="44">
        <f t="shared" si="28"/>
        <v>0</v>
      </c>
      <c r="AL15" s="44">
        <f t="shared" si="29"/>
        <v>0</v>
      </c>
      <c r="AM15" s="20"/>
    </row>
    <row r="16" spans="1:39" x14ac:dyDescent="0.25">
      <c r="D16" s="20"/>
      <c r="E16" s="6">
        <f t="shared" si="2"/>
        <v>0</v>
      </c>
      <c r="F16" s="77">
        <f t="shared" si="3"/>
        <v>0</v>
      </c>
      <c r="G16" s="44">
        <f t="shared" si="4"/>
        <v>0</v>
      </c>
      <c r="H16" s="44">
        <f t="shared" si="5"/>
        <v>0</v>
      </c>
      <c r="I16" s="44">
        <f t="shared" si="6"/>
        <v>0</v>
      </c>
      <c r="J16" s="44">
        <f t="shared" si="7"/>
        <v>0</v>
      </c>
      <c r="K16" s="44">
        <f t="shared" si="8"/>
        <v>0</v>
      </c>
      <c r="L16" s="44">
        <f t="shared" si="9"/>
        <v>0</v>
      </c>
      <c r="M16" s="20"/>
      <c r="N16" s="44">
        <f t="shared" si="10"/>
        <v>0</v>
      </c>
      <c r="O16" s="44">
        <f t="shared" si="11"/>
        <v>0</v>
      </c>
      <c r="P16" s="44">
        <f t="shared" si="12"/>
        <v>0</v>
      </c>
      <c r="Q16" s="44">
        <f t="shared" si="13"/>
        <v>0</v>
      </c>
      <c r="R16" s="44">
        <f t="shared" si="14"/>
        <v>0</v>
      </c>
      <c r="S16" s="44">
        <f t="shared" si="15"/>
        <v>0</v>
      </c>
      <c r="W16" s="20"/>
      <c r="X16" s="6">
        <f t="shared" si="16"/>
        <v>0</v>
      </c>
      <c r="Y16" s="77">
        <f t="shared" si="17"/>
        <v>0</v>
      </c>
      <c r="Z16" s="44">
        <f t="shared" si="18"/>
        <v>0</v>
      </c>
      <c r="AA16" s="44">
        <f t="shared" si="19"/>
        <v>0</v>
      </c>
      <c r="AB16" s="44">
        <f t="shared" si="20"/>
        <v>0</v>
      </c>
      <c r="AC16" s="44">
        <f t="shared" si="21"/>
        <v>0</v>
      </c>
      <c r="AD16" s="44">
        <f t="shared" si="22"/>
        <v>0</v>
      </c>
      <c r="AE16" s="44">
        <f t="shared" si="23"/>
        <v>0</v>
      </c>
      <c r="AF16" s="20"/>
      <c r="AG16" s="44">
        <f t="shared" si="24"/>
        <v>0</v>
      </c>
      <c r="AH16" s="44">
        <f t="shared" si="25"/>
        <v>0</v>
      </c>
      <c r="AI16" s="44">
        <f t="shared" si="26"/>
        <v>0</v>
      </c>
      <c r="AJ16" s="44">
        <f t="shared" si="27"/>
        <v>0</v>
      </c>
      <c r="AK16" s="44">
        <f t="shared" si="28"/>
        <v>0</v>
      </c>
      <c r="AL16" s="44">
        <f t="shared" si="29"/>
        <v>0</v>
      </c>
      <c r="AM16" s="20"/>
    </row>
    <row r="17" spans="4:39" x14ac:dyDescent="0.25">
      <c r="D17" s="20"/>
      <c r="E17" s="6">
        <f t="shared" si="2"/>
        <v>0</v>
      </c>
      <c r="F17" s="77">
        <f t="shared" si="3"/>
        <v>0</v>
      </c>
      <c r="G17" s="44">
        <f t="shared" si="4"/>
        <v>0</v>
      </c>
      <c r="H17" s="44">
        <f t="shared" si="5"/>
        <v>0</v>
      </c>
      <c r="I17" s="44">
        <f t="shared" si="6"/>
        <v>0</v>
      </c>
      <c r="J17" s="44">
        <f t="shared" si="7"/>
        <v>0</v>
      </c>
      <c r="K17" s="44">
        <f t="shared" si="8"/>
        <v>0</v>
      </c>
      <c r="L17" s="44">
        <f t="shared" si="9"/>
        <v>0</v>
      </c>
      <c r="M17" s="20"/>
      <c r="N17" s="44">
        <f t="shared" si="10"/>
        <v>0</v>
      </c>
      <c r="O17" s="44">
        <f t="shared" si="11"/>
        <v>0</v>
      </c>
      <c r="P17" s="44">
        <f t="shared" si="12"/>
        <v>0</v>
      </c>
      <c r="Q17" s="44">
        <f t="shared" si="13"/>
        <v>0</v>
      </c>
      <c r="R17" s="44">
        <f t="shared" si="14"/>
        <v>0</v>
      </c>
      <c r="S17" s="44">
        <f t="shared" si="15"/>
        <v>0</v>
      </c>
      <c r="W17" s="20"/>
      <c r="X17" s="6">
        <f t="shared" si="16"/>
        <v>0</v>
      </c>
      <c r="Y17" s="77">
        <f t="shared" si="17"/>
        <v>0</v>
      </c>
      <c r="Z17" s="44">
        <f t="shared" si="18"/>
        <v>0</v>
      </c>
      <c r="AA17" s="44">
        <f t="shared" si="19"/>
        <v>0</v>
      </c>
      <c r="AB17" s="44">
        <f t="shared" si="20"/>
        <v>0</v>
      </c>
      <c r="AC17" s="44">
        <f t="shared" si="21"/>
        <v>0</v>
      </c>
      <c r="AD17" s="44">
        <f t="shared" si="22"/>
        <v>0</v>
      </c>
      <c r="AE17" s="44">
        <f t="shared" si="23"/>
        <v>0</v>
      </c>
      <c r="AF17" s="20"/>
      <c r="AG17" s="44">
        <f t="shared" si="24"/>
        <v>0</v>
      </c>
      <c r="AH17" s="44">
        <f t="shared" si="25"/>
        <v>0</v>
      </c>
      <c r="AI17" s="44">
        <f t="shared" si="26"/>
        <v>0</v>
      </c>
      <c r="AJ17" s="44">
        <f t="shared" si="27"/>
        <v>0</v>
      </c>
      <c r="AK17" s="44">
        <f t="shared" si="28"/>
        <v>0</v>
      </c>
      <c r="AL17" s="44">
        <f t="shared" si="29"/>
        <v>0</v>
      </c>
      <c r="AM17" s="20"/>
    </row>
    <row r="18" spans="4:39" x14ac:dyDescent="0.25">
      <c r="D18" s="20"/>
      <c r="E18" s="6">
        <f t="shared" si="2"/>
        <v>0</v>
      </c>
      <c r="F18" s="77">
        <f t="shared" si="3"/>
        <v>0</v>
      </c>
      <c r="G18" s="44">
        <f t="shared" si="4"/>
        <v>0</v>
      </c>
      <c r="H18" s="44">
        <f t="shared" si="5"/>
        <v>0</v>
      </c>
      <c r="I18" s="44">
        <f t="shared" si="6"/>
        <v>0</v>
      </c>
      <c r="J18" s="44">
        <f t="shared" si="7"/>
        <v>0</v>
      </c>
      <c r="K18" s="44">
        <f t="shared" si="8"/>
        <v>0</v>
      </c>
      <c r="L18" s="44">
        <f t="shared" si="9"/>
        <v>0</v>
      </c>
      <c r="M18" s="20"/>
      <c r="N18" s="44">
        <f t="shared" si="10"/>
        <v>0</v>
      </c>
      <c r="O18" s="44">
        <f t="shared" si="11"/>
        <v>0</v>
      </c>
      <c r="P18" s="44">
        <f t="shared" si="12"/>
        <v>0</v>
      </c>
      <c r="Q18" s="44">
        <f t="shared" si="13"/>
        <v>0</v>
      </c>
      <c r="R18" s="44">
        <f t="shared" si="14"/>
        <v>0</v>
      </c>
      <c r="S18" s="44">
        <f t="shared" si="15"/>
        <v>0</v>
      </c>
      <c r="W18" s="20"/>
      <c r="X18" s="6">
        <f t="shared" si="16"/>
        <v>0</v>
      </c>
      <c r="Y18" s="77">
        <f t="shared" si="17"/>
        <v>0</v>
      </c>
      <c r="Z18" s="44">
        <f t="shared" si="18"/>
        <v>0</v>
      </c>
      <c r="AA18" s="44">
        <f t="shared" si="19"/>
        <v>0</v>
      </c>
      <c r="AB18" s="44">
        <f t="shared" si="20"/>
        <v>0</v>
      </c>
      <c r="AC18" s="44">
        <f t="shared" si="21"/>
        <v>0</v>
      </c>
      <c r="AD18" s="44">
        <f t="shared" si="22"/>
        <v>0</v>
      </c>
      <c r="AE18" s="44">
        <f t="shared" si="23"/>
        <v>0</v>
      </c>
      <c r="AF18" s="20"/>
      <c r="AG18" s="44">
        <f t="shared" si="24"/>
        <v>0</v>
      </c>
      <c r="AH18" s="44">
        <f t="shared" si="25"/>
        <v>0</v>
      </c>
      <c r="AI18" s="44">
        <f t="shared" si="26"/>
        <v>0</v>
      </c>
      <c r="AJ18" s="44">
        <f t="shared" si="27"/>
        <v>0</v>
      </c>
      <c r="AK18" s="44">
        <f t="shared" si="28"/>
        <v>0</v>
      </c>
      <c r="AL18" s="44">
        <f t="shared" si="29"/>
        <v>0</v>
      </c>
      <c r="AM18" s="20"/>
    </row>
    <row r="19" spans="4:39" x14ac:dyDescent="0.25">
      <c r="D19" s="20"/>
      <c r="E19" s="6">
        <f t="shared" si="2"/>
        <v>0</v>
      </c>
      <c r="F19" s="77">
        <f t="shared" si="3"/>
        <v>0</v>
      </c>
      <c r="G19" s="44">
        <f t="shared" si="4"/>
        <v>0</v>
      </c>
      <c r="H19" s="44">
        <f t="shared" si="5"/>
        <v>0</v>
      </c>
      <c r="I19" s="44">
        <f t="shared" si="6"/>
        <v>0</v>
      </c>
      <c r="J19" s="44">
        <f t="shared" si="7"/>
        <v>0</v>
      </c>
      <c r="K19" s="44">
        <f t="shared" si="8"/>
        <v>0</v>
      </c>
      <c r="L19" s="44">
        <f t="shared" si="9"/>
        <v>0</v>
      </c>
      <c r="M19" s="20"/>
      <c r="N19" s="44">
        <f t="shared" si="10"/>
        <v>0</v>
      </c>
      <c r="O19" s="44">
        <f t="shared" si="11"/>
        <v>0</v>
      </c>
      <c r="P19" s="44">
        <f t="shared" si="12"/>
        <v>0</v>
      </c>
      <c r="Q19" s="44">
        <f t="shared" si="13"/>
        <v>0</v>
      </c>
      <c r="R19" s="44">
        <f t="shared" si="14"/>
        <v>0</v>
      </c>
      <c r="S19" s="44">
        <f t="shared" si="15"/>
        <v>0</v>
      </c>
      <c r="W19" s="20"/>
      <c r="X19" s="6">
        <f t="shared" si="16"/>
        <v>0</v>
      </c>
      <c r="Y19" s="77">
        <f t="shared" si="17"/>
        <v>0</v>
      </c>
      <c r="Z19" s="44">
        <f t="shared" si="18"/>
        <v>0</v>
      </c>
      <c r="AA19" s="44">
        <f t="shared" si="19"/>
        <v>0</v>
      </c>
      <c r="AB19" s="44">
        <f t="shared" si="20"/>
        <v>0</v>
      </c>
      <c r="AC19" s="44">
        <f t="shared" si="21"/>
        <v>0</v>
      </c>
      <c r="AD19" s="44">
        <f t="shared" si="22"/>
        <v>0</v>
      </c>
      <c r="AE19" s="44">
        <f t="shared" si="23"/>
        <v>0</v>
      </c>
      <c r="AF19" s="20"/>
      <c r="AG19" s="44">
        <f t="shared" si="24"/>
        <v>0</v>
      </c>
      <c r="AH19" s="44">
        <f t="shared" si="25"/>
        <v>0</v>
      </c>
      <c r="AI19" s="44">
        <f t="shared" si="26"/>
        <v>0</v>
      </c>
      <c r="AJ19" s="44">
        <f t="shared" si="27"/>
        <v>0</v>
      </c>
      <c r="AK19" s="44">
        <f t="shared" si="28"/>
        <v>0</v>
      </c>
      <c r="AL19" s="44">
        <f t="shared" si="29"/>
        <v>0</v>
      </c>
      <c r="AM19" s="20"/>
    </row>
    <row r="20" spans="4:39" x14ac:dyDescent="0.25">
      <c r="D20" s="20"/>
      <c r="E20" s="6">
        <f t="shared" si="2"/>
        <v>0</v>
      </c>
      <c r="F20" s="77">
        <f t="shared" si="3"/>
        <v>0</v>
      </c>
      <c r="G20" s="44">
        <f t="shared" si="4"/>
        <v>0</v>
      </c>
      <c r="H20" s="44">
        <f t="shared" si="5"/>
        <v>0</v>
      </c>
      <c r="I20" s="44">
        <f t="shared" si="6"/>
        <v>0</v>
      </c>
      <c r="J20" s="44">
        <f t="shared" si="7"/>
        <v>0</v>
      </c>
      <c r="K20" s="44">
        <f t="shared" si="8"/>
        <v>0</v>
      </c>
      <c r="L20" s="44">
        <f t="shared" si="9"/>
        <v>0</v>
      </c>
      <c r="M20" s="20"/>
      <c r="N20" s="44">
        <f t="shared" si="10"/>
        <v>0</v>
      </c>
      <c r="O20" s="44">
        <f t="shared" si="11"/>
        <v>0</v>
      </c>
      <c r="P20" s="44">
        <f t="shared" si="12"/>
        <v>0</v>
      </c>
      <c r="Q20" s="44">
        <f t="shared" si="13"/>
        <v>0</v>
      </c>
      <c r="R20" s="44">
        <f t="shared" si="14"/>
        <v>0</v>
      </c>
      <c r="S20" s="44">
        <f t="shared" si="15"/>
        <v>0</v>
      </c>
      <c r="W20" s="20"/>
      <c r="X20" s="6">
        <f t="shared" si="16"/>
        <v>0</v>
      </c>
      <c r="Y20" s="77">
        <f t="shared" si="17"/>
        <v>0</v>
      </c>
      <c r="Z20" s="44">
        <f t="shared" si="18"/>
        <v>0</v>
      </c>
      <c r="AA20" s="44">
        <f t="shared" si="19"/>
        <v>0</v>
      </c>
      <c r="AB20" s="44">
        <f t="shared" si="20"/>
        <v>0</v>
      </c>
      <c r="AC20" s="44">
        <f t="shared" si="21"/>
        <v>0</v>
      </c>
      <c r="AD20" s="44">
        <f t="shared" si="22"/>
        <v>0</v>
      </c>
      <c r="AE20" s="44">
        <f t="shared" si="23"/>
        <v>0</v>
      </c>
      <c r="AF20" s="20"/>
      <c r="AG20" s="44">
        <f t="shared" si="24"/>
        <v>0</v>
      </c>
      <c r="AH20" s="44">
        <f t="shared" si="25"/>
        <v>0</v>
      </c>
      <c r="AI20" s="44">
        <f t="shared" si="26"/>
        <v>0</v>
      </c>
      <c r="AJ20" s="44">
        <f t="shared" si="27"/>
        <v>0</v>
      </c>
      <c r="AK20" s="44">
        <f t="shared" si="28"/>
        <v>0</v>
      </c>
      <c r="AL20" s="44">
        <f t="shared" si="29"/>
        <v>0</v>
      </c>
      <c r="AM20" s="20"/>
    </row>
    <row r="21" spans="4:39" x14ac:dyDescent="0.25">
      <c r="D21" s="20"/>
      <c r="E21" s="6">
        <f t="shared" si="2"/>
        <v>0</v>
      </c>
      <c r="F21" s="77">
        <f t="shared" si="3"/>
        <v>0</v>
      </c>
      <c r="G21" s="44">
        <f t="shared" si="4"/>
        <v>0</v>
      </c>
      <c r="H21" s="44">
        <f t="shared" si="5"/>
        <v>0</v>
      </c>
      <c r="I21" s="44">
        <f t="shared" si="6"/>
        <v>0</v>
      </c>
      <c r="J21" s="44">
        <f t="shared" si="7"/>
        <v>0</v>
      </c>
      <c r="K21" s="44">
        <f t="shared" si="8"/>
        <v>0</v>
      </c>
      <c r="L21" s="44">
        <f t="shared" si="9"/>
        <v>0</v>
      </c>
      <c r="M21" s="20"/>
      <c r="N21" s="44">
        <f t="shared" si="10"/>
        <v>0</v>
      </c>
      <c r="O21" s="44">
        <f t="shared" si="11"/>
        <v>0</v>
      </c>
      <c r="P21" s="44">
        <f t="shared" si="12"/>
        <v>0</v>
      </c>
      <c r="Q21" s="44">
        <f t="shared" si="13"/>
        <v>0</v>
      </c>
      <c r="R21" s="44">
        <f t="shared" si="14"/>
        <v>0</v>
      </c>
      <c r="S21" s="44">
        <f t="shared" si="15"/>
        <v>0</v>
      </c>
      <c r="W21" s="20"/>
      <c r="X21" s="6">
        <f t="shared" si="16"/>
        <v>0</v>
      </c>
      <c r="Y21" s="77">
        <f t="shared" si="17"/>
        <v>0</v>
      </c>
      <c r="Z21" s="44">
        <f t="shared" si="18"/>
        <v>0</v>
      </c>
      <c r="AA21" s="44">
        <f t="shared" si="19"/>
        <v>0</v>
      </c>
      <c r="AB21" s="44">
        <f t="shared" si="20"/>
        <v>0</v>
      </c>
      <c r="AC21" s="44">
        <f t="shared" si="21"/>
        <v>0</v>
      </c>
      <c r="AD21" s="44">
        <f t="shared" si="22"/>
        <v>0</v>
      </c>
      <c r="AE21" s="44">
        <f t="shared" si="23"/>
        <v>0</v>
      </c>
      <c r="AF21" s="20"/>
      <c r="AG21" s="44">
        <f t="shared" si="24"/>
        <v>0</v>
      </c>
      <c r="AH21" s="44">
        <f t="shared" si="25"/>
        <v>0</v>
      </c>
      <c r="AI21" s="44">
        <f t="shared" si="26"/>
        <v>0</v>
      </c>
      <c r="AJ21" s="44">
        <f t="shared" si="27"/>
        <v>0</v>
      </c>
      <c r="AK21" s="44">
        <f t="shared" si="28"/>
        <v>0</v>
      </c>
      <c r="AL21" s="44">
        <f t="shared" si="29"/>
        <v>0</v>
      </c>
      <c r="AM21" s="20"/>
    </row>
    <row r="22" spans="4:39" x14ac:dyDescent="0.25">
      <c r="D22" s="20"/>
      <c r="E22" s="6">
        <f t="shared" si="2"/>
        <v>0</v>
      </c>
      <c r="F22" s="77">
        <f t="shared" si="3"/>
        <v>0</v>
      </c>
      <c r="G22" s="44">
        <f t="shared" si="4"/>
        <v>0</v>
      </c>
      <c r="H22" s="44">
        <f t="shared" si="5"/>
        <v>0</v>
      </c>
      <c r="I22" s="44">
        <f t="shared" si="6"/>
        <v>0</v>
      </c>
      <c r="J22" s="44">
        <f t="shared" si="7"/>
        <v>0</v>
      </c>
      <c r="K22" s="44">
        <f t="shared" si="8"/>
        <v>0</v>
      </c>
      <c r="L22" s="44">
        <f t="shared" si="9"/>
        <v>0</v>
      </c>
      <c r="M22" s="20"/>
      <c r="N22" s="44">
        <f t="shared" si="10"/>
        <v>0</v>
      </c>
      <c r="O22" s="44">
        <f t="shared" si="11"/>
        <v>0</v>
      </c>
      <c r="P22" s="44">
        <f t="shared" si="12"/>
        <v>0</v>
      </c>
      <c r="Q22" s="44">
        <f t="shared" si="13"/>
        <v>0</v>
      </c>
      <c r="R22" s="44">
        <f t="shared" si="14"/>
        <v>0</v>
      </c>
      <c r="S22" s="44">
        <f t="shared" si="15"/>
        <v>0</v>
      </c>
      <c r="W22" s="20"/>
      <c r="X22" s="6">
        <f t="shared" si="16"/>
        <v>0</v>
      </c>
      <c r="Y22" s="77">
        <f t="shared" si="17"/>
        <v>0</v>
      </c>
      <c r="Z22" s="44">
        <f t="shared" si="18"/>
        <v>0</v>
      </c>
      <c r="AA22" s="44">
        <f t="shared" si="19"/>
        <v>0</v>
      </c>
      <c r="AB22" s="44">
        <f t="shared" si="20"/>
        <v>0</v>
      </c>
      <c r="AC22" s="44">
        <f t="shared" si="21"/>
        <v>0</v>
      </c>
      <c r="AD22" s="44">
        <f t="shared" si="22"/>
        <v>0</v>
      </c>
      <c r="AE22" s="44">
        <f t="shared" si="23"/>
        <v>0</v>
      </c>
      <c r="AF22" s="20"/>
      <c r="AG22" s="44">
        <f t="shared" si="24"/>
        <v>0</v>
      </c>
      <c r="AH22" s="44">
        <f t="shared" si="25"/>
        <v>0</v>
      </c>
      <c r="AI22" s="44">
        <f t="shared" si="26"/>
        <v>0</v>
      </c>
      <c r="AJ22" s="44">
        <f t="shared" si="27"/>
        <v>0</v>
      </c>
      <c r="AK22" s="44">
        <f t="shared" si="28"/>
        <v>0</v>
      </c>
      <c r="AL22" s="44">
        <f t="shared" si="29"/>
        <v>0</v>
      </c>
      <c r="AM22" s="20"/>
    </row>
    <row r="23" spans="4:39" x14ac:dyDescent="0.25">
      <c r="D23" s="20"/>
      <c r="E23" s="6">
        <f t="shared" si="2"/>
        <v>0</v>
      </c>
      <c r="F23" s="77">
        <f t="shared" si="3"/>
        <v>0</v>
      </c>
      <c r="G23" s="44">
        <f t="shared" si="4"/>
        <v>0</v>
      </c>
      <c r="H23" s="44">
        <f t="shared" si="5"/>
        <v>0</v>
      </c>
      <c r="I23" s="44">
        <f t="shared" si="6"/>
        <v>0</v>
      </c>
      <c r="J23" s="44">
        <f t="shared" si="7"/>
        <v>0</v>
      </c>
      <c r="K23" s="44">
        <f t="shared" si="8"/>
        <v>0</v>
      </c>
      <c r="L23" s="44">
        <f t="shared" si="9"/>
        <v>0</v>
      </c>
      <c r="M23" s="20"/>
      <c r="N23" s="44">
        <f t="shared" si="10"/>
        <v>0</v>
      </c>
      <c r="O23" s="44">
        <f t="shared" si="11"/>
        <v>0</v>
      </c>
      <c r="P23" s="44">
        <f t="shared" si="12"/>
        <v>0</v>
      </c>
      <c r="Q23" s="44">
        <f t="shared" si="13"/>
        <v>0</v>
      </c>
      <c r="R23" s="44">
        <f t="shared" si="14"/>
        <v>0</v>
      </c>
      <c r="S23" s="44">
        <f t="shared" si="15"/>
        <v>0</v>
      </c>
      <c r="W23" s="20"/>
      <c r="X23" s="6">
        <f t="shared" si="16"/>
        <v>0</v>
      </c>
      <c r="Y23" s="77">
        <f t="shared" si="17"/>
        <v>0</v>
      </c>
      <c r="Z23" s="44">
        <f t="shared" si="18"/>
        <v>0</v>
      </c>
      <c r="AA23" s="44">
        <f t="shared" si="19"/>
        <v>0</v>
      </c>
      <c r="AB23" s="44">
        <f t="shared" si="20"/>
        <v>0</v>
      </c>
      <c r="AC23" s="44">
        <f t="shared" si="21"/>
        <v>0</v>
      </c>
      <c r="AD23" s="44">
        <f t="shared" si="22"/>
        <v>0</v>
      </c>
      <c r="AE23" s="44">
        <f t="shared" si="23"/>
        <v>0</v>
      </c>
      <c r="AF23" s="20"/>
      <c r="AG23" s="44">
        <f t="shared" si="24"/>
        <v>0</v>
      </c>
      <c r="AH23" s="44">
        <f t="shared" si="25"/>
        <v>0</v>
      </c>
      <c r="AI23" s="44">
        <f t="shared" si="26"/>
        <v>0</v>
      </c>
      <c r="AJ23" s="44">
        <f t="shared" si="27"/>
        <v>0</v>
      </c>
      <c r="AK23" s="44">
        <f t="shared" si="28"/>
        <v>0</v>
      </c>
      <c r="AL23" s="44">
        <f t="shared" si="29"/>
        <v>0</v>
      </c>
      <c r="AM23" s="20"/>
    </row>
    <row r="24" spans="4:39" x14ac:dyDescent="0.25">
      <c r="D24" s="20"/>
      <c r="E24" s="6">
        <f t="shared" si="2"/>
        <v>0</v>
      </c>
      <c r="F24" s="77">
        <f t="shared" si="3"/>
        <v>0</v>
      </c>
      <c r="G24" s="44">
        <f t="shared" si="4"/>
        <v>0</v>
      </c>
      <c r="H24" s="44">
        <f t="shared" si="5"/>
        <v>0</v>
      </c>
      <c r="I24" s="44">
        <f t="shared" si="6"/>
        <v>0</v>
      </c>
      <c r="J24" s="44">
        <f t="shared" si="7"/>
        <v>0</v>
      </c>
      <c r="K24" s="44">
        <f t="shared" si="8"/>
        <v>0</v>
      </c>
      <c r="L24" s="44">
        <f t="shared" si="9"/>
        <v>0</v>
      </c>
      <c r="M24" s="20"/>
      <c r="N24" s="44">
        <f t="shared" si="10"/>
        <v>0</v>
      </c>
      <c r="O24" s="44">
        <f t="shared" si="11"/>
        <v>0</v>
      </c>
      <c r="P24" s="44">
        <f t="shared" si="12"/>
        <v>0</v>
      </c>
      <c r="Q24" s="44">
        <f t="shared" si="13"/>
        <v>0</v>
      </c>
      <c r="R24" s="44">
        <f t="shared" si="14"/>
        <v>0</v>
      </c>
      <c r="S24" s="44">
        <f t="shared" si="15"/>
        <v>0</v>
      </c>
      <c r="W24" s="20"/>
      <c r="X24" s="6">
        <f t="shared" si="16"/>
        <v>0</v>
      </c>
      <c r="Y24" s="77">
        <f t="shared" si="17"/>
        <v>0</v>
      </c>
      <c r="Z24" s="44">
        <f t="shared" si="18"/>
        <v>0</v>
      </c>
      <c r="AA24" s="44">
        <f t="shared" si="19"/>
        <v>0</v>
      </c>
      <c r="AB24" s="44">
        <f t="shared" si="20"/>
        <v>0</v>
      </c>
      <c r="AC24" s="44">
        <f t="shared" si="21"/>
        <v>0</v>
      </c>
      <c r="AD24" s="44">
        <f t="shared" si="22"/>
        <v>0</v>
      </c>
      <c r="AE24" s="44">
        <f t="shared" si="23"/>
        <v>0</v>
      </c>
      <c r="AF24" s="20"/>
      <c r="AG24" s="44">
        <f t="shared" si="24"/>
        <v>0</v>
      </c>
      <c r="AH24" s="44">
        <f t="shared" si="25"/>
        <v>0</v>
      </c>
      <c r="AI24" s="44">
        <f t="shared" si="26"/>
        <v>0</v>
      </c>
      <c r="AJ24" s="44">
        <f t="shared" si="27"/>
        <v>0</v>
      </c>
      <c r="AK24" s="44">
        <f t="shared" si="28"/>
        <v>0</v>
      </c>
      <c r="AL24" s="44">
        <f t="shared" si="29"/>
        <v>0</v>
      </c>
      <c r="AM24" s="20"/>
    </row>
    <row r="25" spans="4:39" x14ac:dyDescent="0.25">
      <c r="D25" s="20"/>
      <c r="E25" s="6">
        <f t="shared" si="2"/>
        <v>0</v>
      </c>
      <c r="F25" s="77">
        <f t="shared" si="3"/>
        <v>0</v>
      </c>
      <c r="G25" s="44">
        <f t="shared" si="4"/>
        <v>0</v>
      </c>
      <c r="H25" s="44">
        <f t="shared" si="5"/>
        <v>0</v>
      </c>
      <c r="I25" s="44">
        <f t="shared" si="6"/>
        <v>0</v>
      </c>
      <c r="J25" s="44">
        <f t="shared" si="7"/>
        <v>0</v>
      </c>
      <c r="K25" s="44">
        <f t="shared" si="8"/>
        <v>0</v>
      </c>
      <c r="L25" s="44">
        <f t="shared" si="9"/>
        <v>0</v>
      </c>
      <c r="M25" s="20"/>
      <c r="N25" s="44">
        <f t="shared" si="10"/>
        <v>0</v>
      </c>
      <c r="O25" s="44">
        <f t="shared" si="11"/>
        <v>0</v>
      </c>
      <c r="P25" s="44">
        <f t="shared" si="12"/>
        <v>0</v>
      </c>
      <c r="Q25" s="44">
        <f t="shared" si="13"/>
        <v>0</v>
      </c>
      <c r="R25" s="44">
        <f t="shared" si="14"/>
        <v>0</v>
      </c>
      <c r="S25" s="44">
        <f t="shared" si="15"/>
        <v>0</v>
      </c>
      <c r="W25" s="20"/>
      <c r="X25" s="6">
        <f t="shared" si="16"/>
        <v>0</v>
      </c>
      <c r="Y25" s="77">
        <f t="shared" si="17"/>
        <v>0</v>
      </c>
      <c r="Z25" s="44">
        <f t="shared" si="18"/>
        <v>0</v>
      </c>
      <c r="AA25" s="44">
        <f t="shared" si="19"/>
        <v>0</v>
      </c>
      <c r="AB25" s="44">
        <f t="shared" si="20"/>
        <v>0</v>
      </c>
      <c r="AC25" s="44">
        <f t="shared" si="21"/>
        <v>0</v>
      </c>
      <c r="AD25" s="44">
        <f t="shared" si="22"/>
        <v>0</v>
      </c>
      <c r="AE25" s="44">
        <f t="shared" si="23"/>
        <v>0</v>
      </c>
      <c r="AF25" s="20"/>
      <c r="AG25" s="44">
        <f t="shared" si="24"/>
        <v>0</v>
      </c>
      <c r="AH25" s="44">
        <f t="shared" si="25"/>
        <v>0</v>
      </c>
      <c r="AI25" s="44">
        <f t="shared" si="26"/>
        <v>0</v>
      </c>
      <c r="AJ25" s="44">
        <f t="shared" si="27"/>
        <v>0</v>
      </c>
      <c r="AK25" s="44">
        <f t="shared" si="28"/>
        <v>0</v>
      </c>
      <c r="AL25" s="44">
        <f t="shared" si="29"/>
        <v>0</v>
      </c>
      <c r="AM25" s="20"/>
    </row>
    <row r="26" spans="4:39" x14ac:dyDescent="0.25">
      <c r="D26" s="20"/>
      <c r="E26" s="6">
        <f t="shared" si="2"/>
        <v>0</v>
      </c>
      <c r="F26" s="77">
        <f t="shared" si="3"/>
        <v>0</v>
      </c>
      <c r="G26" s="44">
        <f t="shared" si="4"/>
        <v>0</v>
      </c>
      <c r="H26" s="44">
        <f t="shared" si="5"/>
        <v>0</v>
      </c>
      <c r="I26" s="44">
        <f t="shared" si="6"/>
        <v>0</v>
      </c>
      <c r="J26" s="44">
        <f t="shared" si="7"/>
        <v>0</v>
      </c>
      <c r="K26" s="44">
        <f t="shared" si="8"/>
        <v>0</v>
      </c>
      <c r="L26" s="44">
        <f t="shared" si="9"/>
        <v>0</v>
      </c>
      <c r="M26" s="20"/>
      <c r="N26" s="44">
        <f t="shared" si="10"/>
        <v>0</v>
      </c>
      <c r="O26" s="44">
        <f t="shared" si="11"/>
        <v>0</v>
      </c>
      <c r="P26" s="44">
        <f t="shared" si="12"/>
        <v>0</v>
      </c>
      <c r="Q26" s="44">
        <f t="shared" si="13"/>
        <v>0</v>
      </c>
      <c r="R26" s="44">
        <f t="shared" si="14"/>
        <v>0</v>
      </c>
      <c r="S26" s="44">
        <f t="shared" si="15"/>
        <v>0</v>
      </c>
      <c r="W26" s="20"/>
      <c r="X26" s="6">
        <f t="shared" si="16"/>
        <v>0</v>
      </c>
      <c r="Y26" s="77">
        <f t="shared" si="17"/>
        <v>0</v>
      </c>
      <c r="Z26" s="44">
        <f t="shared" si="18"/>
        <v>0</v>
      </c>
      <c r="AA26" s="44">
        <f t="shared" si="19"/>
        <v>0</v>
      </c>
      <c r="AB26" s="44">
        <f t="shared" si="20"/>
        <v>0</v>
      </c>
      <c r="AC26" s="44">
        <f t="shared" si="21"/>
        <v>0</v>
      </c>
      <c r="AD26" s="44">
        <f t="shared" si="22"/>
        <v>0</v>
      </c>
      <c r="AE26" s="44">
        <f t="shared" si="23"/>
        <v>0</v>
      </c>
      <c r="AF26" s="20"/>
      <c r="AG26" s="44">
        <f t="shared" si="24"/>
        <v>0</v>
      </c>
      <c r="AH26" s="44">
        <f t="shared" si="25"/>
        <v>0</v>
      </c>
      <c r="AI26" s="44">
        <f t="shared" si="26"/>
        <v>0</v>
      </c>
      <c r="AJ26" s="44">
        <f t="shared" si="27"/>
        <v>0</v>
      </c>
      <c r="AK26" s="44">
        <f t="shared" si="28"/>
        <v>0</v>
      </c>
      <c r="AL26" s="44">
        <f t="shared" si="29"/>
        <v>0</v>
      </c>
      <c r="AM26" s="20"/>
    </row>
    <row r="27" spans="4:39" x14ac:dyDescent="0.25">
      <c r="D27" s="20"/>
      <c r="E27" s="6">
        <f t="shared" si="2"/>
        <v>0</v>
      </c>
      <c r="F27" s="77">
        <f t="shared" si="3"/>
        <v>0</v>
      </c>
      <c r="G27" s="44">
        <f t="shared" si="4"/>
        <v>0</v>
      </c>
      <c r="H27" s="44">
        <f t="shared" si="5"/>
        <v>0</v>
      </c>
      <c r="I27" s="44">
        <f t="shared" si="6"/>
        <v>0</v>
      </c>
      <c r="J27" s="44">
        <f t="shared" si="7"/>
        <v>0</v>
      </c>
      <c r="K27" s="44">
        <f t="shared" si="8"/>
        <v>0</v>
      </c>
      <c r="L27" s="44">
        <f t="shared" si="9"/>
        <v>0</v>
      </c>
      <c r="M27" s="20"/>
      <c r="N27" s="44">
        <f t="shared" si="10"/>
        <v>0</v>
      </c>
      <c r="O27" s="44">
        <f t="shared" si="11"/>
        <v>0</v>
      </c>
      <c r="P27" s="44">
        <f t="shared" si="12"/>
        <v>0</v>
      </c>
      <c r="Q27" s="44">
        <f t="shared" si="13"/>
        <v>0</v>
      </c>
      <c r="R27" s="44">
        <f t="shared" si="14"/>
        <v>0</v>
      </c>
      <c r="S27" s="44">
        <f t="shared" si="15"/>
        <v>0</v>
      </c>
      <c r="W27" s="20"/>
      <c r="X27" s="6">
        <f t="shared" si="16"/>
        <v>0</v>
      </c>
      <c r="Y27" s="77">
        <f t="shared" si="17"/>
        <v>0</v>
      </c>
      <c r="Z27" s="44">
        <f t="shared" si="18"/>
        <v>0</v>
      </c>
      <c r="AA27" s="44">
        <f t="shared" si="19"/>
        <v>0</v>
      </c>
      <c r="AB27" s="44">
        <f t="shared" si="20"/>
        <v>0</v>
      </c>
      <c r="AC27" s="44">
        <f t="shared" si="21"/>
        <v>0</v>
      </c>
      <c r="AD27" s="44">
        <f t="shared" si="22"/>
        <v>0</v>
      </c>
      <c r="AE27" s="44">
        <f t="shared" si="23"/>
        <v>0</v>
      </c>
      <c r="AF27" s="20"/>
      <c r="AG27" s="44">
        <f t="shared" si="24"/>
        <v>0</v>
      </c>
      <c r="AH27" s="44">
        <f t="shared" si="25"/>
        <v>0</v>
      </c>
      <c r="AI27" s="44">
        <f t="shared" si="26"/>
        <v>0</v>
      </c>
      <c r="AJ27" s="44">
        <f t="shared" si="27"/>
        <v>0</v>
      </c>
      <c r="AK27" s="44">
        <f t="shared" si="28"/>
        <v>0</v>
      </c>
      <c r="AL27" s="44">
        <f t="shared" si="29"/>
        <v>0</v>
      </c>
      <c r="AM27" s="20"/>
    </row>
    <row r="28" spans="4:39" x14ac:dyDescent="0.25">
      <c r="D28" s="20"/>
      <c r="E28" s="6">
        <f t="shared" si="2"/>
        <v>0</v>
      </c>
      <c r="F28" s="77">
        <f t="shared" si="3"/>
        <v>0</v>
      </c>
      <c r="G28" s="44">
        <f t="shared" si="4"/>
        <v>0</v>
      </c>
      <c r="H28" s="44">
        <f t="shared" si="5"/>
        <v>0</v>
      </c>
      <c r="I28" s="44">
        <f t="shared" si="6"/>
        <v>0</v>
      </c>
      <c r="J28" s="44">
        <f t="shared" si="7"/>
        <v>0</v>
      </c>
      <c r="K28" s="44">
        <f t="shared" si="8"/>
        <v>0</v>
      </c>
      <c r="L28" s="44">
        <f t="shared" si="9"/>
        <v>0</v>
      </c>
      <c r="M28" s="20"/>
      <c r="N28" s="44">
        <f t="shared" si="10"/>
        <v>0</v>
      </c>
      <c r="O28" s="44">
        <f t="shared" si="11"/>
        <v>0</v>
      </c>
      <c r="P28" s="44">
        <f t="shared" si="12"/>
        <v>0</v>
      </c>
      <c r="Q28" s="44">
        <f t="shared" si="13"/>
        <v>0</v>
      </c>
      <c r="R28" s="44">
        <f t="shared" si="14"/>
        <v>0</v>
      </c>
      <c r="S28" s="44">
        <f t="shared" si="15"/>
        <v>0</v>
      </c>
      <c r="W28" s="20"/>
      <c r="X28" s="6">
        <f t="shared" si="16"/>
        <v>0</v>
      </c>
      <c r="Y28" s="77">
        <f t="shared" si="17"/>
        <v>0</v>
      </c>
      <c r="Z28" s="44">
        <f t="shared" si="18"/>
        <v>0</v>
      </c>
      <c r="AA28" s="44">
        <f t="shared" si="19"/>
        <v>0</v>
      </c>
      <c r="AB28" s="44">
        <f t="shared" si="20"/>
        <v>0</v>
      </c>
      <c r="AC28" s="44">
        <f t="shared" si="21"/>
        <v>0</v>
      </c>
      <c r="AD28" s="44">
        <f t="shared" si="22"/>
        <v>0</v>
      </c>
      <c r="AE28" s="44">
        <f t="shared" si="23"/>
        <v>0</v>
      </c>
      <c r="AF28" s="20"/>
      <c r="AG28" s="44">
        <f t="shared" si="24"/>
        <v>0</v>
      </c>
      <c r="AH28" s="44">
        <f t="shared" si="25"/>
        <v>0</v>
      </c>
      <c r="AI28" s="44">
        <f t="shared" si="26"/>
        <v>0</v>
      </c>
      <c r="AJ28" s="44">
        <f t="shared" si="27"/>
        <v>0</v>
      </c>
      <c r="AK28" s="44">
        <f t="shared" si="28"/>
        <v>0</v>
      </c>
      <c r="AL28" s="44">
        <f t="shared" si="29"/>
        <v>0</v>
      </c>
      <c r="AM28" s="20"/>
    </row>
    <row r="29" spans="4:39" x14ac:dyDescent="0.25">
      <c r="D29" s="20"/>
      <c r="E29" s="6">
        <f t="shared" si="2"/>
        <v>0</v>
      </c>
      <c r="F29" s="77">
        <f t="shared" si="3"/>
        <v>0</v>
      </c>
      <c r="G29" s="44">
        <f t="shared" si="4"/>
        <v>0</v>
      </c>
      <c r="H29" s="44">
        <f t="shared" si="5"/>
        <v>0</v>
      </c>
      <c r="I29" s="44">
        <f t="shared" si="6"/>
        <v>0</v>
      </c>
      <c r="J29" s="44">
        <f t="shared" si="7"/>
        <v>0</v>
      </c>
      <c r="K29" s="44">
        <f t="shared" si="8"/>
        <v>0</v>
      </c>
      <c r="L29" s="44">
        <f t="shared" si="9"/>
        <v>0</v>
      </c>
      <c r="M29" s="20"/>
      <c r="N29" s="44">
        <f t="shared" si="10"/>
        <v>0</v>
      </c>
      <c r="O29" s="44">
        <f t="shared" si="11"/>
        <v>0</v>
      </c>
      <c r="P29" s="44">
        <f t="shared" si="12"/>
        <v>0</v>
      </c>
      <c r="Q29" s="44">
        <f t="shared" si="13"/>
        <v>0</v>
      </c>
      <c r="R29" s="44">
        <f t="shared" si="14"/>
        <v>0</v>
      </c>
      <c r="S29" s="44">
        <f t="shared" si="15"/>
        <v>0</v>
      </c>
      <c r="W29" s="20"/>
      <c r="X29" s="6">
        <f t="shared" si="16"/>
        <v>0</v>
      </c>
      <c r="Y29" s="77">
        <f t="shared" si="17"/>
        <v>0</v>
      </c>
      <c r="Z29" s="44">
        <f t="shared" si="18"/>
        <v>0</v>
      </c>
      <c r="AA29" s="44">
        <f t="shared" si="19"/>
        <v>0</v>
      </c>
      <c r="AB29" s="44">
        <f t="shared" si="20"/>
        <v>0</v>
      </c>
      <c r="AC29" s="44">
        <f t="shared" si="21"/>
        <v>0</v>
      </c>
      <c r="AD29" s="44">
        <f t="shared" si="22"/>
        <v>0</v>
      </c>
      <c r="AE29" s="44">
        <f t="shared" si="23"/>
        <v>0</v>
      </c>
      <c r="AF29" s="20"/>
      <c r="AG29" s="44">
        <f t="shared" si="24"/>
        <v>0</v>
      </c>
      <c r="AH29" s="44">
        <f t="shared" si="25"/>
        <v>0</v>
      </c>
      <c r="AI29" s="44">
        <f t="shared" si="26"/>
        <v>0</v>
      </c>
      <c r="AJ29" s="44">
        <f t="shared" si="27"/>
        <v>0</v>
      </c>
      <c r="AK29" s="44">
        <f t="shared" si="28"/>
        <v>0</v>
      </c>
      <c r="AL29" s="44">
        <f t="shared" si="29"/>
        <v>0</v>
      </c>
      <c r="AM29" s="20"/>
    </row>
    <row r="30" spans="4:39" x14ac:dyDescent="0.25">
      <c r="D30" s="20"/>
      <c r="E30" s="6">
        <f t="shared" si="2"/>
        <v>0</v>
      </c>
      <c r="F30" s="77">
        <f t="shared" si="3"/>
        <v>0</v>
      </c>
      <c r="G30" s="44">
        <f t="shared" si="4"/>
        <v>0</v>
      </c>
      <c r="H30" s="44">
        <f t="shared" si="5"/>
        <v>0</v>
      </c>
      <c r="I30" s="44">
        <f t="shared" si="6"/>
        <v>0</v>
      </c>
      <c r="J30" s="44">
        <f t="shared" si="7"/>
        <v>0</v>
      </c>
      <c r="K30" s="44">
        <f t="shared" si="8"/>
        <v>0</v>
      </c>
      <c r="L30" s="44">
        <f t="shared" si="9"/>
        <v>0</v>
      </c>
      <c r="M30" s="20"/>
      <c r="N30" s="44">
        <f t="shared" si="10"/>
        <v>0</v>
      </c>
      <c r="O30" s="44">
        <f t="shared" si="11"/>
        <v>0</v>
      </c>
      <c r="P30" s="44">
        <f t="shared" si="12"/>
        <v>0</v>
      </c>
      <c r="Q30" s="44">
        <f t="shared" si="13"/>
        <v>0</v>
      </c>
      <c r="R30" s="44">
        <f t="shared" si="14"/>
        <v>0</v>
      </c>
      <c r="S30" s="44">
        <f t="shared" si="15"/>
        <v>0</v>
      </c>
      <c r="W30" s="20"/>
      <c r="X30" s="6">
        <f t="shared" si="16"/>
        <v>0</v>
      </c>
      <c r="Y30" s="77">
        <f t="shared" si="17"/>
        <v>0</v>
      </c>
      <c r="Z30" s="44">
        <f t="shared" si="18"/>
        <v>0</v>
      </c>
      <c r="AA30" s="44">
        <f t="shared" si="19"/>
        <v>0</v>
      </c>
      <c r="AB30" s="44">
        <f t="shared" si="20"/>
        <v>0</v>
      </c>
      <c r="AC30" s="44">
        <f t="shared" si="21"/>
        <v>0</v>
      </c>
      <c r="AD30" s="44">
        <f t="shared" si="22"/>
        <v>0</v>
      </c>
      <c r="AE30" s="44">
        <f t="shared" si="23"/>
        <v>0</v>
      </c>
      <c r="AF30" s="20"/>
      <c r="AG30" s="44">
        <f t="shared" si="24"/>
        <v>0</v>
      </c>
      <c r="AH30" s="44">
        <f t="shared" si="25"/>
        <v>0</v>
      </c>
      <c r="AI30" s="44">
        <f t="shared" si="26"/>
        <v>0</v>
      </c>
      <c r="AJ30" s="44">
        <f t="shared" si="27"/>
        <v>0</v>
      </c>
      <c r="AK30" s="44">
        <f t="shared" si="28"/>
        <v>0</v>
      </c>
      <c r="AL30" s="44">
        <f t="shared" si="29"/>
        <v>0</v>
      </c>
      <c r="AM30" s="20"/>
    </row>
    <row r="31" spans="4:39" x14ac:dyDescent="0.25">
      <c r="D31" s="20"/>
      <c r="E31" s="6">
        <f t="shared" si="2"/>
        <v>0</v>
      </c>
      <c r="F31" s="77">
        <f t="shared" si="3"/>
        <v>0</v>
      </c>
      <c r="G31" s="44">
        <f t="shared" si="4"/>
        <v>0</v>
      </c>
      <c r="H31" s="44">
        <f t="shared" si="5"/>
        <v>0</v>
      </c>
      <c r="I31" s="44">
        <f t="shared" si="6"/>
        <v>0</v>
      </c>
      <c r="J31" s="44">
        <f t="shared" si="7"/>
        <v>0</v>
      </c>
      <c r="K31" s="44">
        <f t="shared" si="8"/>
        <v>0</v>
      </c>
      <c r="L31" s="44">
        <f t="shared" si="9"/>
        <v>0</v>
      </c>
      <c r="M31" s="20"/>
      <c r="N31" s="44">
        <f t="shared" si="10"/>
        <v>0</v>
      </c>
      <c r="O31" s="44">
        <f t="shared" si="11"/>
        <v>0</v>
      </c>
      <c r="P31" s="44">
        <f t="shared" si="12"/>
        <v>0</v>
      </c>
      <c r="Q31" s="44">
        <f t="shared" si="13"/>
        <v>0</v>
      </c>
      <c r="R31" s="44">
        <f t="shared" si="14"/>
        <v>0</v>
      </c>
      <c r="S31" s="44">
        <f t="shared" si="15"/>
        <v>0</v>
      </c>
      <c r="W31" s="20"/>
      <c r="X31" s="6">
        <f t="shared" si="16"/>
        <v>0</v>
      </c>
      <c r="Y31" s="77">
        <f t="shared" si="17"/>
        <v>0</v>
      </c>
      <c r="Z31" s="44">
        <f t="shared" si="18"/>
        <v>0</v>
      </c>
      <c r="AA31" s="44">
        <f t="shared" si="19"/>
        <v>0</v>
      </c>
      <c r="AB31" s="44">
        <f t="shared" si="20"/>
        <v>0</v>
      </c>
      <c r="AC31" s="44">
        <f t="shared" si="21"/>
        <v>0</v>
      </c>
      <c r="AD31" s="44">
        <f t="shared" si="22"/>
        <v>0</v>
      </c>
      <c r="AE31" s="44">
        <f t="shared" si="23"/>
        <v>0</v>
      </c>
      <c r="AF31" s="20"/>
      <c r="AG31" s="44">
        <f t="shared" si="24"/>
        <v>0</v>
      </c>
      <c r="AH31" s="44">
        <f t="shared" si="25"/>
        <v>0</v>
      </c>
      <c r="AI31" s="44">
        <f t="shared" si="26"/>
        <v>0</v>
      </c>
      <c r="AJ31" s="44">
        <f t="shared" si="27"/>
        <v>0</v>
      </c>
      <c r="AK31" s="44">
        <f t="shared" si="28"/>
        <v>0</v>
      </c>
      <c r="AL31" s="44">
        <f t="shared" si="29"/>
        <v>0</v>
      </c>
      <c r="AM31" s="20"/>
    </row>
    <row r="32" spans="4:39" x14ac:dyDescent="0.25">
      <c r="D32" s="20"/>
      <c r="E32" s="6">
        <f t="shared" si="2"/>
        <v>0</v>
      </c>
      <c r="F32" s="77">
        <f t="shared" si="3"/>
        <v>0</v>
      </c>
      <c r="G32" s="44">
        <f t="shared" si="4"/>
        <v>0</v>
      </c>
      <c r="H32" s="44">
        <f t="shared" si="5"/>
        <v>0</v>
      </c>
      <c r="I32" s="44">
        <f t="shared" si="6"/>
        <v>0</v>
      </c>
      <c r="J32" s="44">
        <f t="shared" si="7"/>
        <v>0</v>
      </c>
      <c r="K32" s="44">
        <f t="shared" si="8"/>
        <v>0</v>
      </c>
      <c r="L32" s="44">
        <f t="shared" si="9"/>
        <v>0</v>
      </c>
      <c r="M32" s="20"/>
      <c r="N32" s="44">
        <f t="shared" si="10"/>
        <v>0</v>
      </c>
      <c r="O32" s="44">
        <f t="shared" si="11"/>
        <v>0</v>
      </c>
      <c r="P32" s="44">
        <f t="shared" si="12"/>
        <v>0</v>
      </c>
      <c r="Q32" s="44">
        <f t="shared" si="13"/>
        <v>0</v>
      </c>
      <c r="R32" s="44">
        <f t="shared" si="14"/>
        <v>0</v>
      </c>
      <c r="S32" s="44">
        <f t="shared" si="15"/>
        <v>0</v>
      </c>
      <c r="W32" s="20"/>
      <c r="X32" s="6">
        <f t="shared" si="16"/>
        <v>0</v>
      </c>
      <c r="Y32" s="77">
        <f t="shared" si="17"/>
        <v>0</v>
      </c>
      <c r="Z32" s="44">
        <f t="shared" si="18"/>
        <v>0</v>
      </c>
      <c r="AA32" s="44">
        <f t="shared" si="19"/>
        <v>0</v>
      </c>
      <c r="AB32" s="44">
        <f t="shared" si="20"/>
        <v>0</v>
      </c>
      <c r="AC32" s="44">
        <f t="shared" si="21"/>
        <v>0</v>
      </c>
      <c r="AD32" s="44">
        <f t="shared" si="22"/>
        <v>0</v>
      </c>
      <c r="AE32" s="44">
        <f t="shared" si="23"/>
        <v>0</v>
      </c>
      <c r="AF32" s="20"/>
      <c r="AG32" s="44">
        <f t="shared" si="24"/>
        <v>0</v>
      </c>
      <c r="AH32" s="44">
        <f t="shared" si="25"/>
        <v>0</v>
      </c>
      <c r="AI32" s="44">
        <f t="shared" si="26"/>
        <v>0</v>
      </c>
      <c r="AJ32" s="44">
        <f t="shared" si="27"/>
        <v>0</v>
      </c>
      <c r="AK32" s="44">
        <f t="shared" si="28"/>
        <v>0</v>
      </c>
      <c r="AL32" s="44">
        <f t="shared" si="29"/>
        <v>0</v>
      </c>
      <c r="AM32" s="20"/>
    </row>
    <row r="33" spans="4:39" x14ac:dyDescent="0.25">
      <c r="D33" s="20"/>
      <c r="E33" s="6">
        <f t="shared" si="2"/>
        <v>0</v>
      </c>
      <c r="F33" s="77">
        <f t="shared" si="3"/>
        <v>0</v>
      </c>
      <c r="G33" s="44">
        <f t="shared" si="4"/>
        <v>0</v>
      </c>
      <c r="H33" s="44">
        <f t="shared" si="5"/>
        <v>0</v>
      </c>
      <c r="I33" s="44">
        <f t="shared" si="6"/>
        <v>0</v>
      </c>
      <c r="J33" s="44">
        <f t="shared" si="7"/>
        <v>0</v>
      </c>
      <c r="K33" s="44">
        <f t="shared" si="8"/>
        <v>0</v>
      </c>
      <c r="L33" s="44">
        <f t="shared" si="9"/>
        <v>0</v>
      </c>
      <c r="M33" s="20"/>
      <c r="N33" s="44">
        <f t="shared" si="10"/>
        <v>0</v>
      </c>
      <c r="O33" s="44">
        <f t="shared" si="11"/>
        <v>0</v>
      </c>
      <c r="P33" s="44">
        <f t="shared" si="12"/>
        <v>0</v>
      </c>
      <c r="Q33" s="44">
        <f t="shared" si="13"/>
        <v>0</v>
      </c>
      <c r="R33" s="44">
        <f t="shared" si="14"/>
        <v>0</v>
      </c>
      <c r="S33" s="44">
        <f t="shared" si="15"/>
        <v>0</v>
      </c>
      <c r="W33" s="20"/>
      <c r="X33" s="6">
        <f t="shared" si="16"/>
        <v>0</v>
      </c>
      <c r="Y33" s="77">
        <f t="shared" si="17"/>
        <v>0</v>
      </c>
      <c r="Z33" s="44">
        <f t="shared" si="18"/>
        <v>0</v>
      </c>
      <c r="AA33" s="44">
        <f t="shared" si="19"/>
        <v>0</v>
      </c>
      <c r="AB33" s="44">
        <f t="shared" si="20"/>
        <v>0</v>
      </c>
      <c r="AC33" s="44">
        <f t="shared" si="21"/>
        <v>0</v>
      </c>
      <c r="AD33" s="44">
        <f t="shared" si="22"/>
        <v>0</v>
      </c>
      <c r="AE33" s="44">
        <f t="shared" si="23"/>
        <v>0</v>
      </c>
      <c r="AF33" s="20"/>
      <c r="AG33" s="44">
        <f t="shared" si="24"/>
        <v>0</v>
      </c>
      <c r="AH33" s="44">
        <f t="shared" si="25"/>
        <v>0</v>
      </c>
      <c r="AI33" s="44">
        <f t="shared" si="26"/>
        <v>0</v>
      </c>
      <c r="AJ33" s="44">
        <f t="shared" si="27"/>
        <v>0</v>
      </c>
      <c r="AK33" s="44">
        <f t="shared" si="28"/>
        <v>0</v>
      </c>
      <c r="AL33" s="44">
        <f t="shared" si="29"/>
        <v>0</v>
      </c>
      <c r="AM33" s="20"/>
    </row>
    <row r="34" spans="4:39" x14ac:dyDescent="0.25">
      <c r="D34" s="20"/>
      <c r="E34" s="6">
        <f t="shared" si="2"/>
        <v>0</v>
      </c>
      <c r="F34" s="77">
        <f t="shared" si="3"/>
        <v>0</v>
      </c>
      <c r="G34" s="44">
        <f t="shared" si="4"/>
        <v>0</v>
      </c>
      <c r="H34" s="44">
        <f t="shared" si="5"/>
        <v>0</v>
      </c>
      <c r="I34" s="44">
        <f t="shared" si="6"/>
        <v>0</v>
      </c>
      <c r="J34" s="44">
        <f t="shared" si="7"/>
        <v>0</v>
      </c>
      <c r="K34" s="44">
        <f t="shared" si="8"/>
        <v>0</v>
      </c>
      <c r="L34" s="44">
        <f t="shared" si="9"/>
        <v>0</v>
      </c>
      <c r="M34" s="20"/>
      <c r="N34" s="44">
        <f t="shared" si="10"/>
        <v>0</v>
      </c>
      <c r="O34" s="44">
        <f t="shared" si="11"/>
        <v>0</v>
      </c>
      <c r="P34" s="44">
        <f t="shared" si="12"/>
        <v>0</v>
      </c>
      <c r="Q34" s="44">
        <f t="shared" si="13"/>
        <v>0</v>
      </c>
      <c r="R34" s="44">
        <f t="shared" si="14"/>
        <v>0</v>
      </c>
      <c r="S34" s="44">
        <f t="shared" si="15"/>
        <v>0</v>
      </c>
      <c r="W34" s="20"/>
      <c r="X34" s="6">
        <f t="shared" si="16"/>
        <v>0</v>
      </c>
      <c r="Y34" s="77">
        <f t="shared" si="17"/>
        <v>0</v>
      </c>
      <c r="Z34" s="44">
        <f t="shared" si="18"/>
        <v>0</v>
      </c>
      <c r="AA34" s="44">
        <f t="shared" si="19"/>
        <v>0</v>
      </c>
      <c r="AB34" s="44">
        <f t="shared" si="20"/>
        <v>0</v>
      </c>
      <c r="AC34" s="44">
        <f t="shared" si="21"/>
        <v>0</v>
      </c>
      <c r="AD34" s="44">
        <f t="shared" si="22"/>
        <v>0</v>
      </c>
      <c r="AE34" s="44">
        <f t="shared" si="23"/>
        <v>0</v>
      </c>
      <c r="AF34" s="20"/>
      <c r="AG34" s="44">
        <f t="shared" si="24"/>
        <v>0</v>
      </c>
      <c r="AH34" s="44">
        <f t="shared" si="25"/>
        <v>0</v>
      </c>
      <c r="AI34" s="44">
        <f t="shared" si="26"/>
        <v>0</v>
      </c>
      <c r="AJ34" s="44">
        <f t="shared" si="27"/>
        <v>0</v>
      </c>
      <c r="AK34" s="44">
        <f t="shared" si="28"/>
        <v>0</v>
      </c>
      <c r="AL34" s="44">
        <f t="shared" si="29"/>
        <v>0</v>
      </c>
      <c r="AM34" s="20"/>
    </row>
    <row r="35" spans="4:39" x14ac:dyDescent="0.25">
      <c r="D35" s="20"/>
      <c r="E35" s="6">
        <f t="shared" si="2"/>
        <v>0</v>
      </c>
      <c r="F35" s="77">
        <f t="shared" si="3"/>
        <v>0</v>
      </c>
      <c r="G35" s="44">
        <f t="shared" si="4"/>
        <v>0</v>
      </c>
      <c r="H35" s="44">
        <f t="shared" si="5"/>
        <v>0</v>
      </c>
      <c r="I35" s="44">
        <f t="shared" si="6"/>
        <v>0</v>
      </c>
      <c r="J35" s="44">
        <f t="shared" si="7"/>
        <v>0</v>
      </c>
      <c r="K35" s="44">
        <f t="shared" si="8"/>
        <v>0</v>
      </c>
      <c r="L35" s="44">
        <f t="shared" si="9"/>
        <v>0</v>
      </c>
      <c r="M35" s="20"/>
      <c r="N35" s="44">
        <f t="shared" si="10"/>
        <v>0</v>
      </c>
      <c r="O35" s="44">
        <f t="shared" si="11"/>
        <v>0</v>
      </c>
      <c r="P35" s="44">
        <f t="shared" si="12"/>
        <v>0</v>
      </c>
      <c r="Q35" s="44">
        <f t="shared" si="13"/>
        <v>0</v>
      </c>
      <c r="R35" s="44">
        <f t="shared" si="14"/>
        <v>0</v>
      </c>
      <c r="S35" s="44">
        <f t="shared" si="15"/>
        <v>0</v>
      </c>
      <c r="W35" s="20"/>
      <c r="X35" s="6">
        <f t="shared" si="16"/>
        <v>0</v>
      </c>
      <c r="Y35" s="77">
        <f t="shared" si="17"/>
        <v>0</v>
      </c>
      <c r="Z35" s="44">
        <f t="shared" si="18"/>
        <v>0</v>
      </c>
      <c r="AA35" s="44">
        <f t="shared" si="19"/>
        <v>0</v>
      </c>
      <c r="AB35" s="44">
        <f t="shared" si="20"/>
        <v>0</v>
      </c>
      <c r="AC35" s="44">
        <f t="shared" si="21"/>
        <v>0</v>
      </c>
      <c r="AD35" s="44">
        <f t="shared" si="22"/>
        <v>0</v>
      </c>
      <c r="AE35" s="44">
        <f t="shared" si="23"/>
        <v>0</v>
      </c>
      <c r="AF35" s="20"/>
      <c r="AG35" s="44">
        <f t="shared" si="24"/>
        <v>0</v>
      </c>
      <c r="AH35" s="44">
        <f t="shared" si="25"/>
        <v>0</v>
      </c>
      <c r="AI35" s="44">
        <f t="shared" si="26"/>
        <v>0</v>
      </c>
      <c r="AJ35" s="44">
        <f t="shared" si="27"/>
        <v>0</v>
      </c>
      <c r="AK35" s="44">
        <f t="shared" si="28"/>
        <v>0</v>
      </c>
      <c r="AL35" s="44">
        <f t="shared" si="29"/>
        <v>0</v>
      </c>
      <c r="AM35" s="20"/>
    </row>
    <row r="36" spans="4:39" x14ac:dyDescent="0.25">
      <c r="D36" s="20"/>
      <c r="E36" s="6">
        <f t="shared" si="2"/>
        <v>0</v>
      </c>
      <c r="F36" s="77">
        <f t="shared" si="3"/>
        <v>0</v>
      </c>
      <c r="G36" s="44">
        <f t="shared" si="4"/>
        <v>0</v>
      </c>
      <c r="H36" s="44">
        <f t="shared" si="5"/>
        <v>0</v>
      </c>
      <c r="I36" s="44">
        <f t="shared" si="6"/>
        <v>0</v>
      </c>
      <c r="J36" s="44">
        <f t="shared" si="7"/>
        <v>0</v>
      </c>
      <c r="K36" s="44">
        <f t="shared" si="8"/>
        <v>0</v>
      </c>
      <c r="L36" s="44">
        <f t="shared" si="9"/>
        <v>0</v>
      </c>
      <c r="M36" s="20"/>
      <c r="N36" s="44">
        <f t="shared" si="10"/>
        <v>0</v>
      </c>
      <c r="O36" s="44">
        <f t="shared" si="11"/>
        <v>0</v>
      </c>
      <c r="P36" s="44">
        <f t="shared" si="12"/>
        <v>0</v>
      </c>
      <c r="Q36" s="44">
        <f t="shared" si="13"/>
        <v>0</v>
      </c>
      <c r="R36" s="44">
        <f t="shared" si="14"/>
        <v>0</v>
      </c>
      <c r="S36" s="44">
        <f t="shared" si="15"/>
        <v>0</v>
      </c>
      <c r="W36" s="20"/>
      <c r="X36" s="6">
        <f t="shared" si="16"/>
        <v>0</v>
      </c>
      <c r="Y36" s="77">
        <f t="shared" si="17"/>
        <v>0</v>
      </c>
      <c r="Z36" s="44">
        <f t="shared" si="18"/>
        <v>0</v>
      </c>
      <c r="AA36" s="44">
        <f t="shared" si="19"/>
        <v>0</v>
      </c>
      <c r="AB36" s="44">
        <f t="shared" si="20"/>
        <v>0</v>
      </c>
      <c r="AC36" s="44">
        <f t="shared" si="21"/>
        <v>0</v>
      </c>
      <c r="AD36" s="44">
        <f t="shared" si="22"/>
        <v>0</v>
      </c>
      <c r="AE36" s="44">
        <f t="shared" si="23"/>
        <v>0</v>
      </c>
      <c r="AF36" s="20"/>
      <c r="AG36" s="44">
        <f t="shared" si="24"/>
        <v>0</v>
      </c>
      <c r="AH36" s="44">
        <f t="shared" si="25"/>
        <v>0</v>
      </c>
      <c r="AI36" s="44">
        <f t="shared" si="26"/>
        <v>0</v>
      </c>
      <c r="AJ36" s="44">
        <f t="shared" si="27"/>
        <v>0</v>
      </c>
      <c r="AK36" s="44">
        <f t="shared" si="28"/>
        <v>0</v>
      </c>
      <c r="AL36" s="44">
        <f t="shared" si="29"/>
        <v>0</v>
      </c>
      <c r="AM36" s="20"/>
    </row>
    <row r="37" spans="4:39" x14ac:dyDescent="0.25">
      <c r="D37" s="20"/>
      <c r="E37" s="6">
        <f t="shared" si="2"/>
        <v>0</v>
      </c>
      <c r="F37" s="77">
        <f t="shared" si="3"/>
        <v>0</v>
      </c>
      <c r="G37" s="44">
        <f t="shared" si="4"/>
        <v>0</v>
      </c>
      <c r="H37" s="44">
        <f t="shared" si="5"/>
        <v>0</v>
      </c>
      <c r="I37" s="44">
        <f t="shared" si="6"/>
        <v>0</v>
      </c>
      <c r="J37" s="44">
        <f t="shared" si="7"/>
        <v>0</v>
      </c>
      <c r="K37" s="44">
        <f t="shared" si="8"/>
        <v>0</v>
      </c>
      <c r="L37" s="44">
        <f t="shared" si="9"/>
        <v>0</v>
      </c>
      <c r="M37" s="20"/>
      <c r="N37" s="44">
        <f t="shared" si="10"/>
        <v>0</v>
      </c>
      <c r="O37" s="44">
        <f t="shared" si="11"/>
        <v>0</v>
      </c>
      <c r="P37" s="44">
        <f t="shared" si="12"/>
        <v>0</v>
      </c>
      <c r="Q37" s="44">
        <f t="shared" si="13"/>
        <v>0</v>
      </c>
      <c r="R37" s="44">
        <f t="shared" si="14"/>
        <v>0</v>
      </c>
      <c r="S37" s="44">
        <f t="shared" si="15"/>
        <v>0</v>
      </c>
      <c r="W37" s="20"/>
      <c r="X37" s="6">
        <f t="shared" si="16"/>
        <v>0</v>
      </c>
      <c r="Y37" s="77">
        <f t="shared" si="17"/>
        <v>0</v>
      </c>
      <c r="Z37" s="44">
        <f t="shared" si="18"/>
        <v>0</v>
      </c>
      <c r="AA37" s="44">
        <f t="shared" si="19"/>
        <v>0</v>
      </c>
      <c r="AB37" s="44">
        <f t="shared" si="20"/>
        <v>0</v>
      </c>
      <c r="AC37" s="44">
        <f t="shared" si="21"/>
        <v>0</v>
      </c>
      <c r="AD37" s="44">
        <f t="shared" si="22"/>
        <v>0</v>
      </c>
      <c r="AE37" s="44">
        <f t="shared" si="23"/>
        <v>0</v>
      </c>
      <c r="AF37" s="20"/>
      <c r="AG37" s="44">
        <f t="shared" si="24"/>
        <v>0</v>
      </c>
      <c r="AH37" s="44">
        <f t="shared" si="25"/>
        <v>0</v>
      </c>
      <c r="AI37" s="44">
        <f t="shared" si="26"/>
        <v>0</v>
      </c>
      <c r="AJ37" s="44">
        <f t="shared" si="27"/>
        <v>0</v>
      </c>
      <c r="AK37" s="44">
        <f t="shared" si="28"/>
        <v>0</v>
      </c>
      <c r="AL37" s="44">
        <f t="shared" si="29"/>
        <v>0</v>
      </c>
      <c r="AM37" s="20"/>
    </row>
    <row r="38" spans="4:39" x14ac:dyDescent="0.25">
      <c r="D38" s="20"/>
      <c r="E38" s="6">
        <f t="shared" si="2"/>
        <v>0</v>
      </c>
      <c r="F38" s="77">
        <f t="shared" si="3"/>
        <v>0</v>
      </c>
      <c r="G38" s="44">
        <f t="shared" si="4"/>
        <v>0</v>
      </c>
      <c r="H38" s="44">
        <f t="shared" si="5"/>
        <v>0</v>
      </c>
      <c r="I38" s="44">
        <f t="shared" si="6"/>
        <v>0</v>
      </c>
      <c r="J38" s="44">
        <f t="shared" si="7"/>
        <v>0</v>
      </c>
      <c r="K38" s="44">
        <f t="shared" si="8"/>
        <v>0</v>
      </c>
      <c r="L38" s="44">
        <f t="shared" si="9"/>
        <v>0</v>
      </c>
      <c r="M38" s="20"/>
      <c r="N38" s="44">
        <f t="shared" si="10"/>
        <v>0</v>
      </c>
      <c r="O38" s="44">
        <f t="shared" si="11"/>
        <v>0</v>
      </c>
      <c r="P38" s="44">
        <f t="shared" si="12"/>
        <v>0</v>
      </c>
      <c r="Q38" s="44">
        <f t="shared" si="13"/>
        <v>0</v>
      </c>
      <c r="R38" s="44">
        <f t="shared" si="14"/>
        <v>0</v>
      </c>
      <c r="S38" s="44">
        <f t="shared" si="15"/>
        <v>0</v>
      </c>
      <c r="W38" s="20"/>
      <c r="X38" s="6">
        <f t="shared" si="16"/>
        <v>0</v>
      </c>
      <c r="Y38" s="77">
        <f t="shared" si="17"/>
        <v>0</v>
      </c>
      <c r="Z38" s="44">
        <f t="shared" si="18"/>
        <v>0</v>
      </c>
      <c r="AA38" s="44">
        <f t="shared" si="19"/>
        <v>0</v>
      </c>
      <c r="AB38" s="44">
        <f t="shared" si="20"/>
        <v>0</v>
      </c>
      <c r="AC38" s="44">
        <f t="shared" si="21"/>
        <v>0</v>
      </c>
      <c r="AD38" s="44">
        <f t="shared" si="22"/>
        <v>0</v>
      </c>
      <c r="AE38" s="44">
        <f t="shared" si="23"/>
        <v>0</v>
      </c>
      <c r="AF38" s="20"/>
      <c r="AG38" s="44">
        <f t="shared" si="24"/>
        <v>0</v>
      </c>
      <c r="AH38" s="44">
        <f t="shared" si="25"/>
        <v>0</v>
      </c>
      <c r="AI38" s="44">
        <f t="shared" si="26"/>
        <v>0</v>
      </c>
      <c r="AJ38" s="44">
        <f t="shared" si="27"/>
        <v>0</v>
      </c>
      <c r="AK38" s="44">
        <f t="shared" si="28"/>
        <v>0</v>
      </c>
      <c r="AL38" s="44">
        <f t="shared" si="29"/>
        <v>0</v>
      </c>
      <c r="AM38" s="20"/>
    </row>
    <row r="39" spans="4:39" x14ac:dyDescent="0.25">
      <c r="D39" s="20"/>
      <c r="E39" s="6">
        <f t="shared" si="2"/>
        <v>0</v>
      </c>
      <c r="F39" s="77">
        <f t="shared" si="3"/>
        <v>0</v>
      </c>
      <c r="G39" s="44">
        <f t="shared" si="4"/>
        <v>0</v>
      </c>
      <c r="H39" s="44">
        <f t="shared" si="5"/>
        <v>0</v>
      </c>
      <c r="I39" s="44">
        <f t="shared" si="6"/>
        <v>0</v>
      </c>
      <c r="J39" s="44">
        <f t="shared" si="7"/>
        <v>0</v>
      </c>
      <c r="K39" s="44">
        <f t="shared" si="8"/>
        <v>0</v>
      </c>
      <c r="L39" s="44">
        <f t="shared" si="9"/>
        <v>0</v>
      </c>
      <c r="M39" s="20"/>
      <c r="N39" s="44">
        <f t="shared" si="10"/>
        <v>0</v>
      </c>
      <c r="O39" s="44">
        <f t="shared" si="11"/>
        <v>0</v>
      </c>
      <c r="P39" s="44">
        <f t="shared" si="12"/>
        <v>0</v>
      </c>
      <c r="Q39" s="44">
        <f t="shared" si="13"/>
        <v>0</v>
      </c>
      <c r="R39" s="44">
        <f t="shared" si="14"/>
        <v>0</v>
      </c>
      <c r="S39" s="44">
        <f t="shared" si="15"/>
        <v>0</v>
      </c>
      <c r="W39" s="20"/>
      <c r="X39" s="6">
        <f t="shared" si="16"/>
        <v>0</v>
      </c>
      <c r="Y39" s="77">
        <f t="shared" si="17"/>
        <v>0</v>
      </c>
      <c r="Z39" s="44">
        <f t="shared" si="18"/>
        <v>0</v>
      </c>
      <c r="AA39" s="44">
        <f t="shared" si="19"/>
        <v>0</v>
      </c>
      <c r="AB39" s="44">
        <f t="shared" si="20"/>
        <v>0</v>
      </c>
      <c r="AC39" s="44">
        <f t="shared" si="21"/>
        <v>0</v>
      </c>
      <c r="AD39" s="44">
        <f t="shared" si="22"/>
        <v>0</v>
      </c>
      <c r="AE39" s="44">
        <f t="shared" si="23"/>
        <v>0</v>
      </c>
      <c r="AF39" s="20"/>
      <c r="AG39" s="44">
        <f t="shared" si="24"/>
        <v>0</v>
      </c>
      <c r="AH39" s="44">
        <f t="shared" si="25"/>
        <v>0</v>
      </c>
      <c r="AI39" s="44">
        <f t="shared" si="26"/>
        <v>0</v>
      </c>
      <c r="AJ39" s="44">
        <f t="shared" si="27"/>
        <v>0</v>
      </c>
      <c r="AK39" s="44">
        <f t="shared" si="28"/>
        <v>0</v>
      </c>
      <c r="AL39" s="44">
        <f t="shared" si="29"/>
        <v>0</v>
      </c>
      <c r="AM39" s="20"/>
    </row>
    <row r="40" spans="4:39" x14ac:dyDescent="0.25">
      <c r="D40" s="20"/>
      <c r="E40" s="6">
        <f t="shared" si="2"/>
        <v>0</v>
      </c>
      <c r="F40" s="77">
        <f t="shared" si="3"/>
        <v>0</v>
      </c>
      <c r="G40" s="44">
        <f t="shared" si="4"/>
        <v>0</v>
      </c>
      <c r="H40" s="44">
        <f t="shared" si="5"/>
        <v>0</v>
      </c>
      <c r="I40" s="44">
        <f t="shared" si="6"/>
        <v>0</v>
      </c>
      <c r="J40" s="44">
        <f t="shared" si="7"/>
        <v>0</v>
      </c>
      <c r="K40" s="44">
        <f t="shared" si="8"/>
        <v>0</v>
      </c>
      <c r="L40" s="44">
        <f t="shared" si="9"/>
        <v>0</v>
      </c>
      <c r="M40" s="20"/>
      <c r="N40" s="44">
        <f t="shared" si="10"/>
        <v>0</v>
      </c>
      <c r="O40" s="44">
        <f t="shared" si="11"/>
        <v>0</v>
      </c>
      <c r="P40" s="44">
        <f t="shared" si="12"/>
        <v>0</v>
      </c>
      <c r="Q40" s="44">
        <f t="shared" si="13"/>
        <v>0</v>
      </c>
      <c r="R40" s="44">
        <f t="shared" si="14"/>
        <v>0</v>
      </c>
      <c r="S40" s="44">
        <f t="shared" si="15"/>
        <v>0</v>
      </c>
      <c r="W40" s="20"/>
      <c r="X40" s="6">
        <f t="shared" si="16"/>
        <v>0</v>
      </c>
      <c r="Y40" s="77">
        <f t="shared" si="17"/>
        <v>0</v>
      </c>
      <c r="Z40" s="44">
        <f t="shared" si="18"/>
        <v>0</v>
      </c>
      <c r="AA40" s="44">
        <f t="shared" si="19"/>
        <v>0</v>
      </c>
      <c r="AB40" s="44">
        <f t="shared" si="20"/>
        <v>0</v>
      </c>
      <c r="AC40" s="44">
        <f t="shared" si="21"/>
        <v>0</v>
      </c>
      <c r="AD40" s="44">
        <f t="shared" si="22"/>
        <v>0</v>
      </c>
      <c r="AE40" s="44">
        <f t="shared" si="23"/>
        <v>0</v>
      </c>
      <c r="AF40" s="20"/>
      <c r="AG40" s="44">
        <f t="shared" si="24"/>
        <v>0</v>
      </c>
      <c r="AH40" s="44">
        <f t="shared" si="25"/>
        <v>0</v>
      </c>
      <c r="AI40" s="44">
        <f t="shared" si="26"/>
        <v>0</v>
      </c>
      <c r="AJ40" s="44">
        <f t="shared" si="27"/>
        <v>0</v>
      </c>
      <c r="AK40" s="44">
        <f t="shared" si="28"/>
        <v>0</v>
      </c>
      <c r="AL40" s="44">
        <f t="shared" si="29"/>
        <v>0</v>
      </c>
      <c r="AM40" s="20"/>
    </row>
    <row r="41" spans="4:39" x14ac:dyDescent="0.25">
      <c r="D41" s="20"/>
      <c r="E41" s="6">
        <f t="shared" si="2"/>
        <v>0</v>
      </c>
      <c r="F41" s="77">
        <f t="shared" si="3"/>
        <v>0</v>
      </c>
      <c r="G41" s="44">
        <f t="shared" si="4"/>
        <v>0</v>
      </c>
      <c r="H41" s="44">
        <f t="shared" si="5"/>
        <v>0</v>
      </c>
      <c r="I41" s="44">
        <f t="shared" si="6"/>
        <v>0</v>
      </c>
      <c r="J41" s="44">
        <f t="shared" si="7"/>
        <v>0</v>
      </c>
      <c r="K41" s="44">
        <f t="shared" si="8"/>
        <v>0</v>
      </c>
      <c r="L41" s="44">
        <f t="shared" si="9"/>
        <v>0</v>
      </c>
      <c r="M41" s="20"/>
      <c r="N41" s="44">
        <f t="shared" si="10"/>
        <v>0</v>
      </c>
      <c r="O41" s="44">
        <f t="shared" si="11"/>
        <v>0</v>
      </c>
      <c r="P41" s="44">
        <f t="shared" si="12"/>
        <v>0</v>
      </c>
      <c r="Q41" s="44">
        <f t="shared" si="13"/>
        <v>0</v>
      </c>
      <c r="R41" s="44">
        <f t="shared" si="14"/>
        <v>0</v>
      </c>
      <c r="S41" s="44">
        <f t="shared" si="15"/>
        <v>0</v>
      </c>
      <c r="W41" s="20"/>
      <c r="X41" s="6">
        <f t="shared" si="16"/>
        <v>0</v>
      </c>
      <c r="Y41" s="77">
        <f t="shared" si="17"/>
        <v>0</v>
      </c>
      <c r="Z41" s="44">
        <f t="shared" si="18"/>
        <v>0</v>
      </c>
      <c r="AA41" s="44">
        <f t="shared" si="19"/>
        <v>0</v>
      </c>
      <c r="AB41" s="44">
        <f t="shared" si="20"/>
        <v>0</v>
      </c>
      <c r="AC41" s="44">
        <f t="shared" si="21"/>
        <v>0</v>
      </c>
      <c r="AD41" s="44">
        <f t="shared" si="22"/>
        <v>0</v>
      </c>
      <c r="AE41" s="44">
        <f t="shared" si="23"/>
        <v>0</v>
      </c>
      <c r="AF41" s="20"/>
      <c r="AG41" s="44">
        <f t="shared" si="24"/>
        <v>0</v>
      </c>
      <c r="AH41" s="44">
        <f t="shared" si="25"/>
        <v>0</v>
      </c>
      <c r="AI41" s="44">
        <f t="shared" si="26"/>
        <v>0</v>
      </c>
      <c r="AJ41" s="44">
        <f t="shared" si="27"/>
        <v>0</v>
      </c>
      <c r="AK41" s="44">
        <f t="shared" si="28"/>
        <v>0</v>
      </c>
      <c r="AL41" s="44">
        <f t="shared" si="29"/>
        <v>0</v>
      </c>
      <c r="AM41" s="20"/>
    </row>
    <row r="42" spans="4:39" x14ac:dyDescent="0.25">
      <c r="D42" s="20"/>
      <c r="E42" s="6">
        <f t="shared" si="2"/>
        <v>0</v>
      </c>
      <c r="F42" s="77">
        <f t="shared" si="3"/>
        <v>0</v>
      </c>
      <c r="G42" s="44">
        <f t="shared" si="4"/>
        <v>0</v>
      </c>
      <c r="H42" s="44">
        <f t="shared" si="5"/>
        <v>0</v>
      </c>
      <c r="I42" s="44">
        <f t="shared" si="6"/>
        <v>0</v>
      </c>
      <c r="J42" s="44">
        <f t="shared" si="7"/>
        <v>0</v>
      </c>
      <c r="K42" s="44">
        <f t="shared" si="8"/>
        <v>0</v>
      </c>
      <c r="L42" s="44">
        <f t="shared" si="9"/>
        <v>0</v>
      </c>
      <c r="M42" s="20"/>
      <c r="N42" s="44">
        <f t="shared" si="10"/>
        <v>0</v>
      </c>
      <c r="O42" s="44">
        <f t="shared" si="11"/>
        <v>0</v>
      </c>
      <c r="P42" s="44">
        <f t="shared" si="12"/>
        <v>0</v>
      </c>
      <c r="Q42" s="44">
        <f t="shared" si="13"/>
        <v>0</v>
      </c>
      <c r="R42" s="44">
        <f t="shared" si="14"/>
        <v>0</v>
      </c>
      <c r="S42" s="44">
        <f t="shared" si="15"/>
        <v>0</v>
      </c>
      <c r="W42" s="20"/>
      <c r="X42" s="6">
        <f t="shared" si="16"/>
        <v>0</v>
      </c>
      <c r="Y42" s="77">
        <f t="shared" si="17"/>
        <v>0</v>
      </c>
      <c r="Z42" s="44">
        <f t="shared" si="18"/>
        <v>0</v>
      </c>
      <c r="AA42" s="44">
        <f t="shared" si="19"/>
        <v>0</v>
      </c>
      <c r="AB42" s="44">
        <f t="shared" si="20"/>
        <v>0</v>
      </c>
      <c r="AC42" s="44">
        <f t="shared" si="21"/>
        <v>0</v>
      </c>
      <c r="AD42" s="44">
        <f t="shared" si="22"/>
        <v>0</v>
      </c>
      <c r="AE42" s="44">
        <f t="shared" si="23"/>
        <v>0</v>
      </c>
      <c r="AF42" s="20"/>
      <c r="AG42" s="44">
        <f t="shared" si="24"/>
        <v>0</v>
      </c>
      <c r="AH42" s="44">
        <f t="shared" si="25"/>
        <v>0</v>
      </c>
      <c r="AI42" s="44">
        <f t="shared" si="26"/>
        <v>0</v>
      </c>
      <c r="AJ42" s="44">
        <f t="shared" si="27"/>
        <v>0</v>
      </c>
      <c r="AK42" s="44">
        <f t="shared" si="28"/>
        <v>0</v>
      </c>
      <c r="AL42" s="44">
        <f t="shared" si="29"/>
        <v>0</v>
      </c>
      <c r="AM42" s="20"/>
    </row>
    <row r="43" spans="4:39" x14ac:dyDescent="0.25">
      <c r="D43" s="20"/>
      <c r="E43" s="6">
        <f t="shared" si="2"/>
        <v>0</v>
      </c>
      <c r="F43" s="77">
        <f t="shared" si="3"/>
        <v>0</v>
      </c>
      <c r="G43" s="44">
        <f t="shared" si="4"/>
        <v>0</v>
      </c>
      <c r="H43" s="44">
        <f t="shared" si="5"/>
        <v>0</v>
      </c>
      <c r="I43" s="44">
        <f t="shared" si="6"/>
        <v>0</v>
      </c>
      <c r="J43" s="44">
        <f t="shared" si="7"/>
        <v>0</v>
      </c>
      <c r="K43" s="44">
        <f t="shared" si="8"/>
        <v>0</v>
      </c>
      <c r="L43" s="44">
        <f t="shared" si="9"/>
        <v>0</v>
      </c>
      <c r="M43" s="20"/>
      <c r="N43" s="44">
        <f t="shared" si="10"/>
        <v>0</v>
      </c>
      <c r="O43" s="44">
        <f t="shared" si="11"/>
        <v>0</v>
      </c>
      <c r="P43" s="44">
        <f t="shared" si="12"/>
        <v>0</v>
      </c>
      <c r="Q43" s="44">
        <f t="shared" si="13"/>
        <v>0</v>
      </c>
      <c r="R43" s="44">
        <f t="shared" si="14"/>
        <v>0</v>
      </c>
      <c r="S43" s="44">
        <f t="shared" si="15"/>
        <v>0</v>
      </c>
      <c r="W43" s="20"/>
      <c r="X43" s="6">
        <f t="shared" si="16"/>
        <v>0</v>
      </c>
      <c r="Y43" s="77">
        <f t="shared" si="17"/>
        <v>0</v>
      </c>
      <c r="Z43" s="44">
        <f t="shared" si="18"/>
        <v>0</v>
      </c>
      <c r="AA43" s="44">
        <f t="shared" si="19"/>
        <v>0</v>
      </c>
      <c r="AB43" s="44">
        <f t="shared" si="20"/>
        <v>0</v>
      </c>
      <c r="AC43" s="44">
        <f t="shared" si="21"/>
        <v>0</v>
      </c>
      <c r="AD43" s="44">
        <f t="shared" si="22"/>
        <v>0</v>
      </c>
      <c r="AE43" s="44">
        <f t="shared" si="23"/>
        <v>0</v>
      </c>
      <c r="AF43" s="20"/>
      <c r="AG43" s="44">
        <f t="shared" si="24"/>
        <v>0</v>
      </c>
      <c r="AH43" s="44">
        <f t="shared" si="25"/>
        <v>0</v>
      </c>
      <c r="AI43" s="44">
        <f t="shared" si="26"/>
        <v>0</v>
      </c>
      <c r="AJ43" s="44">
        <f t="shared" si="27"/>
        <v>0</v>
      </c>
      <c r="AK43" s="44">
        <f t="shared" si="28"/>
        <v>0</v>
      </c>
      <c r="AL43" s="44">
        <f t="shared" si="29"/>
        <v>0</v>
      </c>
      <c r="AM43" s="20"/>
    </row>
    <row r="44" spans="4:39" x14ac:dyDescent="0.25">
      <c r="D44" s="20"/>
      <c r="E44" s="6">
        <f t="shared" si="2"/>
        <v>0</v>
      </c>
      <c r="F44" s="77">
        <f t="shared" si="3"/>
        <v>0</v>
      </c>
      <c r="G44" s="44">
        <f t="shared" si="4"/>
        <v>0</v>
      </c>
      <c r="H44" s="44">
        <f t="shared" si="5"/>
        <v>0</v>
      </c>
      <c r="I44" s="44">
        <f t="shared" si="6"/>
        <v>0</v>
      </c>
      <c r="J44" s="44">
        <f t="shared" si="7"/>
        <v>0</v>
      </c>
      <c r="K44" s="44">
        <f t="shared" si="8"/>
        <v>0</v>
      </c>
      <c r="L44" s="44">
        <f t="shared" si="9"/>
        <v>0</v>
      </c>
      <c r="M44" s="20"/>
      <c r="N44" s="44">
        <f t="shared" si="10"/>
        <v>0</v>
      </c>
      <c r="O44" s="44">
        <f t="shared" si="11"/>
        <v>0</v>
      </c>
      <c r="P44" s="44">
        <f t="shared" si="12"/>
        <v>0</v>
      </c>
      <c r="Q44" s="44">
        <f t="shared" si="13"/>
        <v>0</v>
      </c>
      <c r="R44" s="44">
        <f t="shared" si="14"/>
        <v>0</v>
      </c>
      <c r="S44" s="44">
        <f t="shared" si="15"/>
        <v>0</v>
      </c>
      <c r="W44" s="20"/>
      <c r="X44" s="6">
        <f t="shared" si="16"/>
        <v>0</v>
      </c>
      <c r="Y44" s="77">
        <f t="shared" si="17"/>
        <v>0</v>
      </c>
      <c r="Z44" s="44">
        <f t="shared" si="18"/>
        <v>0</v>
      </c>
      <c r="AA44" s="44">
        <f t="shared" si="19"/>
        <v>0</v>
      </c>
      <c r="AB44" s="44">
        <f t="shared" si="20"/>
        <v>0</v>
      </c>
      <c r="AC44" s="44">
        <f t="shared" si="21"/>
        <v>0</v>
      </c>
      <c r="AD44" s="44">
        <f t="shared" si="22"/>
        <v>0</v>
      </c>
      <c r="AE44" s="44">
        <f t="shared" si="23"/>
        <v>0</v>
      </c>
      <c r="AF44" s="20"/>
      <c r="AG44" s="44">
        <f t="shared" si="24"/>
        <v>0</v>
      </c>
      <c r="AH44" s="44">
        <f t="shared" si="25"/>
        <v>0</v>
      </c>
      <c r="AI44" s="44">
        <f t="shared" si="26"/>
        <v>0</v>
      </c>
      <c r="AJ44" s="44">
        <f t="shared" si="27"/>
        <v>0</v>
      </c>
      <c r="AK44" s="44">
        <f t="shared" si="28"/>
        <v>0</v>
      </c>
      <c r="AL44" s="44">
        <f t="shared" si="29"/>
        <v>0</v>
      </c>
      <c r="AM44" s="20"/>
    </row>
    <row r="45" spans="4:39" x14ac:dyDescent="0.25">
      <c r="D45" s="20"/>
      <c r="E45" s="6">
        <f t="shared" si="2"/>
        <v>0</v>
      </c>
      <c r="F45" s="77">
        <f t="shared" si="3"/>
        <v>0</v>
      </c>
      <c r="G45" s="44">
        <f t="shared" si="4"/>
        <v>0</v>
      </c>
      <c r="H45" s="44">
        <f t="shared" si="5"/>
        <v>0</v>
      </c>
      <c r="I45" s="44">
        <f t="shared" si="6"/>
        <v>0</v>
      </c>
      <c r="J45" s="44">
        <f t="shared" si="7"/>
        <v>0</v>
      </c>
      <c r="K45" s="44">
        <f t="shared" si="8"/>
        <v>0</v>
      </c>
      <c r="L45" s="44">
        <f t="shared" si="9"/>
        <v>0</v>
      </c>
      <c r="M45" s="20"/>
      <c r="N45" s="44">
        <f t="shared" si="10"/>
        <v>0</v>
      </c>
      <c r="O45" s="44">
        <f t="shared" si="11"/>
        <v>0</v>
      </c>
      <c r="P45" s="44">
        <f t="shared" si="12"/>
        <v>0</v>
      </c>
      <c r="Q45" s="44">
        <f t="shared" si="13"/>
        <v>0</v>
      </c>
      <c r="R45" s="44">
        <f t="shared" si="14"/>
        <v>0</v>
      </c>
      <c r="S45" s="44">
        <f t="shared" si="15"/>
        <v>0</v>
      </c>
      <c r="W45" s="20"/>
      <c r="X45" s="6">
        <f t="shared" si="16"/>
        <v>0</v>
      </c>
      <c r="Y45" s="77">
        <f t="shared" si="17"/>
        <v>0</v>
      </c>
      <c r="Z45" s="44">
        <f t="shared" si="18"/>
        <v>0</v>
      </c>
      <c r="AA45" s="44">
        <f t="shared" si="19"/>
        <v>0</v>
      </c>
      <c r="AB45" s="44">
        <f t="shared" si="20"/>
        <v>0</v>
      </c>
      <c r="AC45" s="44">
        <f t="shared" si="21"/>
        <v>0</v>
      </c>
      <c r="AD45" s="44">
        <f t="shared" si="22"/>
        <v>0</v>
      </c>
      <c r="AE45" s="44">
        <f t="shared" si="23"/>
        <v>0</v>
      </c>
      <c r="AF45" s="20"/>
      <c r="AG45" s="44">
        <f t="shared" si="24"/>
        <v>0</v>
      </c>
      <c r="AH45" s="44">
        <f t="shared" si="25"/>
        <v>0</v>
      </c>
      <c r="AI45" s="44">
        <f t="shared" si="26"/>
        <v>0</v>
      </c>
      <c r="AJ45" s="44">
        <f t="shared" si="27"/>
        <v>0</v>
      </c>
      <c r="AK45" s="44">
        <f t="shared" si="28"/>
        <v>0</v>
      </c>
      <c r="AL45" s="44">
        <f t="shared" si="29"/>
        <v>0</v>
      </c>
      <c r="AM45" s="20"/>
    </row>
    <row r="46" spans="4:39" x14ac:dyDescent="0.25">
      <c r="D46" s="20"/>
      <c r="E46" s="6">
        <f t="shared" si="2"/>
        <v>0</v>
      </c>
      <c r="F46" s="77">
        <f t="shared" si="3"/>
        <v>0</v>
      </c>
      <c r="G46" s="44">
        <f t="shared" si="4"/>
        <v>0</v>
      </c>
      <c r="H46" s="44">
        <f t="shared" si="5"/>
        <v>0</v>
      </c>
      <c r="I46" s="44">
        <f t="shared" si="6"/>
        <v>0</v>
      </c>
      <c r="J46" s="44">
        <f t="shared" si="7"/>
        <v>0</v>
      </c>
      <c r="K46" s="44">
        <f t="shared" si="8"/>
        <v>0</v>
      </c>
      <c r="L46" s="44">
        <f t="shared" si="9"/>
        <v>0</v>
      </c>
      <c r="M46" s="20"/>
      <c r="N46" s="44">
        <f t="shared" si="10"/>
        <v>0</v>
      </c>
      <c r="O46" s="44">
        <f t="shared" si="11"/>
        <v>0</v>
      </c>
      <c r="P46" s="44">
        <f t="shared" si="12"/>
        <v>0</v>
      </c>
      <c r="Q46" s="44">
        <f t="shared" si="13"/>
        <v>0</v>
      </c>
      <c r="R46" s="44">
        <f t="shared" si="14"/>
        <v>0</v>
      </c>
      <c r="S46" s="44">
        <f t="shared" si="15"/>
        <v>0</v>
      </c>
      <c r="W46" s="20"/>
      <c r="X46" s="6">
        <f t="shared" si="16"/>
        <v>0</v>
      </c>
      <c r="Y46" s="77">
        <f t="shared" si="17"/>
        <v>0</v>
      </c>
      <c r="Z46" s="44">
        <f t="shared" si="18"/>
        <v>0</v>
      </c>
      <c r="AA46" s="44">
        <f t="shared" si="19"/>
        <v>0</v>
      </c>
      <c r="AB46" s="44">
        <f t="shared" si="20"/>
        <v>0</v>
      </c>
      <c r="AC46" s="44">
        <f t="shared" si="21"/>
        <v>0</v>
      </c>
      <c r="AD46" s="44">
        <f t="shared" si="22"/>
        <v>0</v>
      </c>
      <c r="AE46" s="44">
        <f t="shared" si="23"/>
        <v>0</v>
      </c>
      <c r="AF46" s="20"/>
      <c r="AG46" s="44">
        <f t="shared" si="24"/>
        <v>0</v>
      </c>
      <c r="AH46" s="44">
        <f t="shared" si="25"/>
        <v>0</v>
      </c>
      <c r="AI46" s="44">
        <f t="shared" si="26"/>
        <v>0</v>
      </c>
      <c r="AJ46" s="44">
        <f t="shared" si="27"/>
        <v>0</v>
      </c>
      <c r="AK46" s="44">
        <f t="shared" si="28"/>
        <v>0</v>
      </c>
      <c r="AL46" s="44">
        <f t="shared" si="29"/>
        <v>0</v>
      </c>
      <c r="AM46" s="20"/>
    </row>
    <row r="47" spans="4:39" x14ac:dyDescent="0.25">
      <c r="D47" s="20"/>
      <c r="E47" s="6">
        <f t="shared" si="2"/>
        <v>0</v>
      </c>
      <c r="F47" s="77">
        <f t="shared" si="3"/>
        <v>0</v>
      </c>
      <c r="G47" s="44">
        <f t="shared" si="4"/>
        <v>0</v>
      </c>
      <c r="H47" s="44">
        <f t="shared" si="5"/>
        <v>0</v>
      </c>
      <c r="I47" s="44">
        <f t="shared" si="6"/>
        <v>0</v>
      </c>
      <c r="J47" s="44">
        <f t="shared" si="7"/>
        <v>0</v>
      </c>
      <c r="K47" s="44">
        <f t="shared" si="8"/>
        <v>0</v>
      </c>
      <c r="L47" s="44">
        <f t="shared" si="9"/>
        <v>0</v>
      </c>
      <c r="M47" s="20"/>
      <c r="N47" s="44">
        <f t="shared" si="10"/>
        <v>0</v>
      </c>
      <c r="O47" s="44">
        <f t="shared" si="11"/>
        <v>0</v>
      </c>
      <c r="P47" s="44">
        <f t="shared" si="12"/>
        <v>0</v>
      </c>
      <c r="Q47" s="44">
        <f t="shared" si="13"/>
        <v>0</v>
      </c>
      <c r="R47" s="44">
        <f t="shared" si="14"/>
        <v>0</v>
      </c>
      <c r="S47" s="44">
        <f t="shared" si="15"/>
        <v>0</v>
      </c>
      <c r="W47" s="20"/>
      <c r="X47" s="6">
        <f t="shared" si="16"/>
        <v>0</v>
      </c>
      <c r="Y47" s="77">
        <f t="shared" si="17"/>
        <v>0</v>
      </c>
      <c r="Z47" s="44">
        <f t="shared" si="18"/>
        <v>0</v>
      </c>
      <c r="AA47" s="44">
        <f t="shared" si="19"/>
        <v>0</v>
      </c>
      <c r="AB47" s="44">
        <f t="shared" si="20"/>
        <v>0</v>
      </c>
      <c r="AC47" s="44">
        <f t="shared" si="21"/>
        <v>0</v>
      </c>
      <c r="AD47" s="44">
        <f t="shared" si="22"/>
        <v>0</v>
      </c>
      <c r="AE47" s="44">
        <f t="shared" si="23"/>
        <v>0</v>
      </c>
      <c r="AF47" s="20"/>
      <c r="AG47" s="44">
        <f t="shared" si="24"/>
        <v>0</v>
      </c>
      <c r="AH47" s="44">
        <f t="shared" si="25"/>
        <v>0</v>
      </c>
      <c r="AI47" s="44">
        <f t="shared" si="26"/>
        <v>0</v>
      </c>
      <c r="AJ47" s="44">
        <f t="shared" si="27"/>
        <v>0</v>
      </c>
      <c r="AK47" s="44">
        <f t="shared" si="28"/>
        <v>0</v>
      </c>
      <c r="AL47" s="44">
        <f t="shared" si="29"/>
        <v>0</v>
      </c>
      <c r="AM47" s="20"/>
    </row>
    <row r="48" spans="4:39" x14ac:dyDescent="0.25">
      <c r="D48" s="20"/>
      <c r="E48" s="6">
        <f t="shared" si="2"/>
        <v>0</v>
      </c>
      <c r="F48" s="77">
        <f t="shared" si="3"/>
        <v>0</v>
      </c>
      <c r="G48" s="44">
        <f t="shared" si="4"/>
        <v>0</v>
      </c>
      <c r="H48" s="44">
        <f t="shared" si="5"/>
        <v>0</v>
      </c>
      <c r="I48" s="44">
        <f t="shared" si="6"/>
        <v>0</v>
      </c>
      <c r="J48" s="44">
        <f t="shared" si="7"/>
        <v>0</v>
      </c>
      <c r="K48" s="44">
        <f t="shared" si="8"/>
        <v>0</v>
      </c>
      <c r="L48" s="44">
        <f t="shared" si="9"/>
        <v>0</v>
      </c>
      <c r="M48" s="20"/>
      <c r="N48" s="44">
        <f t="shared" si="10"/>
        <v>0</v>
      </c>
      <c r="O48" s="44">
        <f t="shared" si="11"/>
        <v>0</v>
      </c>
      <c r="P48" s="44">
        <f t="shared" si="12"/>
        <v>0</v>
      </c>
      <c r="Q48" s="44">
        <f t="shared" si="13"/>
        <v>0</v>
      </c>
      <c r="R48" s="44">
        <f t="shared" si="14"/>
        <v>0</v>
      </c>
      <c r="S48" s="44">
        <f t="shared" si="15"/>
        <v>0</v>
      </c>
      <c r="W48" s="20"/>
      <c r="X48" s="6">
        <f t="shared" si="16"/>
        <v>0</v>
      </c>
      <c r="Y48" s="77">
        <f t="shared" si="17"/>
        <v>0</v>
      </c>
      <c r="Z48" s="44">
        <f t="shared" si="18"/>
        <v>0</v>
      </c>
      <c r="AA48" s="44">
        <f t="shared" si="19"/>
        <v>0</v>
      </c>
      <c r="AB48" s="44">
        <f t="shared" si="20"/>
        <v>0</v>
      </c>
      <c r="AC48" s="44">
        <f t="shared" si="21"/>
        <v>0</v>
      </c>
      <c r="AD48" s="44">
        <f t="shared" si="22"/>
        <v>0</v>
      </c>
      <c r="AE48" s="44">
        <f t="shared" si="23"/>
        <v>0</v>
      </c>
      <c r="AF48" s="20"/>
      <c r="AG48" s="44">
        <f t="shared" si="24"/>
        <v>0</v>
      </c>
      <c r="AH48" s="44">
        <f t="shared" si="25"/>
        <v>0</v>
      </c>
      <c r="AI48" s="44">
        <f t="shared" si="26"/>
        <v>0</v>
      </c>
      <c r="AJ48" s="44">
        <f t="shared" si="27"/>
        <v>0</v>
      </c>
      <c r="AK48" s="44">
        <f t="shared" si="28"/>
        <v>0</v>
      </c>
      <c r="AL48" s="44">
        <f t="shared" si="29"/>
        <v>0</v>
      </c>
      <c r="AM48" s="20"/>
    </row>
    <row r="49" spans="4:39" x14ac:dyDescent="0.25">
      <c r="D49" s="20"/>
      <c r="E49" s="6">
        <f t="shared" si="2"/>
        <v>0</v>
      </c>
      <c r="F49" s="77">
        <f t="shared" si="3"/>
        <v>0</v>
      </c>
      <c r="G49" s="44">
        <f t="shared" si="4"/>
        <v>0</v>
      </c>
      <c r="H49" s="44">
        <f t="shared" si="5"/>
        <v>0</v>
      </c>
      <c r="I49" s="44">
        <f t="shared" si="6"/>
        <v>0</v>
      </c>
      <c r="J49" s="44">
        <f t="shared" si="7"/>
        <v>0</v>
      </c>
      <c r="K49" s="44">
        <f t="shared" si="8"/>
        <v>0</v>
      </c>
      <c r="L49" s="44">
        <f t="shared" si="9"/>
        <v>0</v>
      </c>
      <c r="M49" s="20"/>
      <c r="N49" s="44">
        <f t="shared" si="10"/>
        <v>0</v>
      </c>
      <c r="O49" s="44">
        <f t="shared" si="11"/>
        <v>0</v>
      </c>
      <c r="P49" s="44">
        <f t="shared" si="12"/>
        <v>0</v>
      </c>
      <c r="Q49" s="44">
        <f t="shared" si="13"/>
        <v>0</v>
      </c>
      <c r="R49" s="44">
        <f t="shared" si="14"/>
        <v>0</v>
      </c>
      <c r="S49" s="44">
        <f t="shared" si="15"/>
        <v>0</v>
      </c>
      <c r="W49" s="20"/>
      <c r="X49" s="6">
        <f t="shared" si="16"/>
        <v>0</v>
      </c>
      <c r="Y49" s="77">
        <f t="shared" si="17"/>
        <v>0</v>
      </c>
      <c r="Z49" s="44">
        <f t="shared" si="18"/>
        <v>0</v>
      </c>
      <c r="AA49" s="44">
        <f t="shared" si="19"/>
        <v>0</v>
      </c>
      <c r="AB49" s="44">
        <f t="shared" si="20"/>
        <v>0</v>
      </c>
      <c r="AC49" s="44">
        <f t="shared" si="21"/>
        <v>0</v>
      </c>
      <c r="AD49" s="44">
        <f t="shared" si="22"/>
        <v>0</v>
      </c>
      <c r="AE49" s="44">
        <f t="shared" si="23"/>
        <v>0</v>
      </c>
      <c r="AF49" s="20"/>
      <c r="AG49" s="44">
        <f t="shared" si="24"/>
        <v>0</v>
      </c>
      <c r="AH49" s="44">
        <f t="shared" si="25"/>
        <v>0</v>
      </c>
      <c r="AI49" s="44">
        <f t="shared" si="26"/>
        <v>0</v>
      </c>
      <c r="AJ49" s="44">
        <f t="shared" si="27"/>
        <v>0</v>
      </c>
      <c r="AK49" s="44">
        <f t="shared" si="28"/>
        <v>0</v>
      </c>
      <c r="AL49" s="44">
        <f t="shared" si="29"/>
        <v>0</v>
      </c>
      <c r="AM49" s="20"/>
    </row>
    <row r="50" spans="4:39" x14ac:dyDescent="0.25">
      <c r="D50" s="20"/>
      <c r="E50" s="6">
        <f t="shared" si="2"/>
        <v>0</v>
      </c>
      <c r="F50" s="77">
        <f t="shared" si="3"/>
        <v>0</v>
      </c>
      <c r="G50" s="44">
        <f t="shared" si="4"/>
        <v>0</v>
      </c>
      <c r="H50" s="44">
        <f t="shared" si="5"/>
        <v>0</v>
      </c>
      <c r="I50" s="44">
        <f t="shared" si="6"/>
        <v>0</v>
      </c>
      <c r="J50" s="44">
        <f t="shared" si="7"/>
        <v>0</v>
      </c>
      <c r="K50" s="44">
        <f t="shared" si="8"/>
        <v>0</v>
      </c>
      <c r="L50" s="44">
        <f t="shared" si="9"/>
        <v>0</v>
      </c>
      <c r="M50" s="20"/>
      <c r="N50" s="44">
        <f t="shared" si="10"/>
        <v>0</v>
      </c>
      <c r="O50" s="44">
        <f t="shared" si="11"/>
        <v>0</v>
      </c>
      <c r="P50" s="44">
        <f t="shared" si="12"/>
        <v>0</v>
      </c>
      <c r="Q50" s="44">
        <f t="shared" si="13"/>
        <v>0</v>
      </c>
      <c r="R50" s="44">
        <f t="shared" si="14"/>
        <v>0</v>
      </c>
      <c r="S50" s="44">
        <f t="shared" si="15"/>
        <v>0</v>
      </c>
      <c r="W50" s="20"/>
      <c r="X50" s="6">
        <f t="shared" si="16"/>
        <v>0</v>
      </c>
      <c r="Y50" s="77">
        <f t="shared" si="17"/>
        <v>0</v>
      </c>
      <c r="Z50" s="44">
        <f t="shared" si="18"/>
        <v>0</v>
      </c>
      <c r="AA50" s="44">
        <f t="shared" si="19"/>
        <v>0</v>
      </c>
      <c r="AB50" s="44">
        <f t="shared" si="20"/>
        <v>0</v>
      </c>
      <c r="AC50" s="44">
        <f t="shared" si="21"/>
        <v>0</v>
      </c>
      <c r="AD50" s="44">
        <f t="shared" si="22"/>
        <v>0</v>
      </c>
      <c r="AE50" s="44">
        <f t="shared" si="23"/>
        <v>0</v>
      </c>
      <c r="AF50" s="20"/>
      <c r="AG50" s="44">
        <f t="shared" si="24"/>
        <v>0</v>
      </c>
      <c r="AH50" s="44">
        <f t="shared" si="25"/>
        <v>0</v>
      </c>
      <c r="AI50" s="44">
        <f t="shared" si="26"/>
        <v>0</v>
      </c>
      <c r="AJ50" s="44">
        <f t="shared" si="27"/>
        <v>0</v>
      </c>
      <c r="AK50" s="44">
        <f t="shared" si="28"/>
        <v>0</v>
      </c>
      <c r="AL50" s="44">
        <f t="shared" si="29"/>
        <v>0</v>
      </c>
      <c r="AM50" s="20"/>
    </row>
    <row r="51" spans="4:39" x14ac:dyDescent="0.25">
      <c r="D51" s="20"/>
      <c r="E51" s="6">
        <f t="shared" si="2"/>
        <v>0</v>
      </c>
      <c r="F51" s="77">
        <f t="shared" si="3"/>
        <v>0</v>
      </c>
      <c r="G51" s="44">
        <f t="shared" si="4"/>
        <v>0</v>
      </c>
      <c r="H51" s="44">
        <f t="shared" si="5"/>
        <v>0</v>
      </c>
      <c r="I51" s="44">
        <f t="shared" si="6"/>
        <v>0</v>
      </c>
      <c r="J51" s="44">
        <f t="shared" si="7"/>
        <v>0</v>
      </c>
      <c r="K51" s="44">
        <f t="shared" si="8"/>
        <v>0</v>
      </c>
      <c r="L51" s="44">
        <f t="shared" si="9"/>
        <v>0</v>
      </c>
      <c r="M51" s="20"/>
      <c r="N51" s="44">
        <f t="shared" si="10"/>
        <v>0</v>
      </c>
      <c r="O51" s="44">
        <f t="shared" si="11"/>
        <v>0</v>
      </c>
      <c r="P51" s="44">
        <f t="shared" si="12"/>
        <v>0</v>
      </c>
      <c r="Q51" s="44">
        <f t="shared" si="13"/>
        <v>0</v>
      </c>
      <c r="R51" s="44">
        <f t="shared" si="14"/>
        <v>0</v>
      </c>
      <c r="S51" s="44">
        <f t="shared" si="15"/>
        <v>0</v>
      </c>
      <c r="W51" s="20"/>
      <c r="X51" s="6">
        <f t="shared" si="16"/>
        <v>0</v>
      </c>
      <c r="Y51" s="77">
        <f t="shared" si="17"/>
        <v>0</v>
      </c>
      <c r="Z51" s="44">
        <f t="shared" si="18"/>
        <v>0</v>
      </c>
      <c r="AA51" s="44">
        <f t="shared" si="19"/>
        <v>0</v>
      </c>
      <c r="AB51" s="44">
        <f t="shared" si="20"/>
        <v>0</v>
      </c>
      <c r="AC51" s="44">
        <f t="shared" si="21"/>
        <v>0</v>
      </c>
      <c r="AD51" s="44">
        <f t="shared" si="22"/>
        <v>0</v>
      </c>
      <c r="AE51" s="44">
        <f t="shared" si="23"/>
        <v>0</v>
      </c>
      <c r="AF51" s="20"/>
      <c r="AG51" s="44">
        <f t="shared" si="24"/>
        <v>0</v>
      </c>
      <c r="AH51" s="44">
        <f t="shared" si="25"/>
        <v>0</v>
      </c>
      <c r="AI51" s="44">
        <f t="shared" si="26"/>
        <v>0</v>
      </c>
      <c r="AJ51" s="44">
        <f t="shared" si="27"/>
        <v>0</v>
      </c>
      <c r="AK51" s="44">
        <f t="shared" si="28"/>
        <v>0</v>
      </c>
      <c r="AL51" s="44">
        <f t="shared" si="29"/>
        <v>0</v>
      </c>
      <c r="AM51" s="20"/>
    </row>
    <row r="52" spans="4:39" x14ac:dyDescent="0.25">
      <c r="D52" s="20"/>
      <c r="E52" s="6">
        <f t="shared" si="2"/>
        <v>0</v>
      </c>
      <c r="F52" s="77">
        <f t="shared" si="3"/>
        <v>0</v>
      </c>
      <c r="G52" s="44">
        <f t="shared" si="4"/>
        <v>0</v>
      </c>
      <c r="H52" s="44">
        <f t="shared" si="5"/>
        <v>0</v>
      </c>
      <c r="I52" s="44">
        <f t="shared" si="6"/>
        <v>0</v>
      </c>
      <c r="J52" s="44">
        <f t="shared" si="7"/>
        <v>0</v>
      </c>
      <c r="K52" s="44">
        <f t="shared" si="8"/>
        <v>0</v>
      </c>
      <c r="L52" s="44">
        <f t="shared" si="9"/>
        <v>0</v>
      </c>
      <c r="M52" s="20"/>
      <c r="N52" s="44">
        <f t="shared" si="10"/>
        <v>0</v>
      </c>
      <c r="O52" s="44">
        <f t="shared" si="11"/>
        <v>0</v>
      </c>
      <c r="P52" s="44">
        <f t="shared" si="12"/>
        <v>0</v>
      </c>
      <c r="Q52" s="44">
        <f t="shared" si="13"/>
        <v>0</v>
      </c>
      <c r="R52" s="44">
        <f t="shared" si="14"/>
        <v>0</v>
      </c>
      <c r="S52" s="44">
        <f t="shared" si="15"/>
        <v>0</v>
      </c>
      <c r="W52" s="20"/>
      <c r="X52" s="6">
        <f t="shared" si="16"/>
        <v>0</v>
      </c>
      <c r="Y52" s="77">
        <f t="shared" si="17"/>
        <v>0</v>
      </c>
      <c r="Z52" s="44">
        <f t="shared" si="18"/>
        <v>0</v>
      </c>
      <c r="AA52" s="44">
        <f t="shared" si="19"/>
        <v>0</v>
      </c>
      <c r="AB52" s="44">
        <f t="shared" si="20"/>
        <v>0</v>
      </c>
      <c r="AC52" s="44">
        <f t="shared" si="21"/>
        <v>0</v>
      </c>
      <c r="AD52" s="44">
        <f t="shared" si="22"/>
        <v>0</v>
      </c>
      <c r="AE52" s="44">
        <f t="shared" si="23"/>
        <v>0</v>
      </c>
      <c r="AF52" s="20"/>
      <c r="AG52" s="44">
        <f t="shared" si="24"/>
        <v>0</v>
      </c>
      <c r="AH52" s="44">
        <f t="shared" si="25"/>
        <v>0</v>
      </c>
      <c r="AI52" s="44">
        <f t="shared" si="26"/>
        <v>0</v>
      </c>
      <c r="AJ52" s="44">
        <f t="shared" si="27"/>
        <v>0</v>
      </c>
      <c r="AK52" s="44">
        <f t="shared" si="28"/>
        <v>0</v>
      </c>
      <c r="AL52" s="44">
        <f t="shared" si="29"/>
        <v>0</v>
      </c>
      <c r="AM52" s="20"/>
    </row>
    <row r="53" spans="4:39" x14ac:dyDescent="0.25">
      <c r="D53" s="20"/>
      <c r="E53" s="6">
        <f t="shared" si="2"/>
        <v>0</v>
      </c>
      <c r="F53" s="77">
        <f t="shared" si="3"/>
        <v>0</v>
      </c>
      <c r="G53" s="44">
        <f t="shared" si="4"/>
        <v>0</v>
      </c>
      <c r="H53" s="44">
        <f t="shared" si="5"/>
        <v>0</v>
      </c>
      <c r="I53" s="44">
        <f t="shared" si="6"/>
        <v>0</v>
      </c>
      <c r="J53" s="44">
        <f t="shared" si="7"/>
        <v>0</v>
      </c>
      <c r="K53" s="44">
        <f t="shared" si="8"/>
        <v>0</v>
      </c>
      <c r="L53" s="44">
        <f t="shared" si="9"/>
        <v>0</v>
      </c>
      <c r="M53" s="20"/>
      <c r="N53" s="44">
        <f t="shared" si="10"/>
        <v>0</v>
      </c>
      <c r="O53" s="44">
        <f t="shared" si="11"/>
        <v>0</v>
      </c>
      <c r="P53" s="44">
        <f t="shared" si="12"/>
        <v>0</v>
      </c>
      <c r="Q53" s="44">
        <f t="shared" si="13"/>
        <v>0</v>
      </c>
      <c r="R53" s="44">
        <f t="shared" si="14"/>
        <v>0</v>
      </c>
      <c r="S53" s="44">
        <f t="shared" si="15"/>
        <v>0</v>
      </c>
      <c r="W53" s="20"/>
      <c r="X53" s="6">
        <f t="shared" si="16"/>
        <v>0</v>
      </c>
      <c r="Y53" s="77">
        <f t="shared" si="17"/>
        <v>0</v>
      </c>
      <c r="Z53" s="44">
        <f t="shared" si="18"/>
        <v>0</v>
      </c>
      <c r="AA53" s="44">
        <f t="shared" si="19"/>
        <v>0</v>
      </c>
      <c r="AB53" s="44">
        <f t="shared" si="20"/>
        <v>0</v>
      </c>
      <c r="AC53" s="44">
        <f t="shared" si="21"/>
        <v>0</v>
      </c>
      <c r="AD53" s="44">
        <f t="shared" si="22"/>
        <v>0</v>
      </c>
      <c r="AE53" s="44">
        <f t="shared" si="23"/>
        <v>0</v>
      </c>
      <c r="AF53" s="20"/>
      <c r="AG53" s="44">
        <f t="shared" si="24"/>
        <v>0</v>
      </c>
      <c r="AH53" s="44">
        <f t="shared" si="25"/>
        <v>0</v>
      </c>
      <c r="AI53" s="44">
        <f t="shared" si="26"/>
        <v>0</v>
      </c>
      <c r="AJ53" s="44">
        <f t="shared" si="27"/>
        <v>0</v>
      </c>
      <c r="AK53" s="44">
        <f t="shared" si="28"/>
        <v>0</v>
      </c>
      <c r="AL53" s="44">
        <f t="shared" si="29"/>
        <v>0</v>
      </c>
      <c r="AM53" s="20"/>
    </row>
    <row r="54" spans="4:39" x14ac:dyDescent="0.25">
      <c r="D54" s="20"/>
      <c r="E54" s="6">
        <f t="shared" si="2"/>
        <v>0</v>
      </c>
      <c r="F54" s="77">
        <f t="shared" si="3"/>
        <v>0</v>
      </c>
      <c r="G54" s="44">
        <f t="shared" si="4"/>
        <v>0</v>
      </c>
      <c r="H54" s="44">
        <f t="shared" si="5"/>
        <v>0</v>
      </c>
      <c r="I54" s="44">
        <f t="shared" si="6"/>
        <v>0</v>
      </c>
      <c r="J54" s="44">
        <f t="shared" si="7"/>
        <v>0</v>
      </c>
      <c r="K54" s="44">
        <f t="shared" si="8"/>
        <v>0</v>
      </c>
      <c r="L54" s="44">
        <f t="shared" si="9"/>
        <v>0</v>
      </c>
      <c r="M54" s="20"/>
      <c r="N54" s="44">
        <f t="shared" si="10"/>
        <v>0</v>
      </c>
      <c r="O54" s="44">
        <f t="shared" si="11"/>
        <v>0</v>
      </c>
      <c r="P54" s="44">
        <f t="shared" si="12"/>
        <v>0</v>
      </c>
      <c r="Q54" s="44">
        <f t="shared" si="13"/>
        <v>0</v>
      </c>
      <c r="R54" s="44">
        <f t="shared" si="14"/>
        <v>0</v>
      </c>
      <c r="S54" s="44">
        <f t="shared" si="15"/>
        <v>0</v>
      </c>
      <c r="W54" s="20"/>
      <c r="X54" s="6">
        <f t="shared" si="16"/>
        <v>0</v>
      </c>
      <c r="Y54" s="77">
        <f t="shared" si="17"/>
        <v>0</v>
      </c>
      <c r="Z54" s="44">
        <f t="shared" si="18"/>
        <v>0</v>
      </c>
      <c r="AA54" s="44">
        <f t="shared" si="19"/>
        <v>0</v>
      </c>
      <c r="AB54" s="44">
        <f t="shared" si="20"/>
        <v>0</v>
      </c>
      <c r="AC54" s="44">
        <f t="shared" si="21"/>
        <v>0</v>
      </c>
      <c r="AD54" s="44">
        <f t="shared" si="22"/>
        <v>0</v>
      </c>
      <c r="AE54" s="44">
        <f t="shared" si="23"/>
        <v>0</v>
      </c>
      <c r="AF54" s="20"/>
      <c r="AG54" s="44">
        <f t="shared" si="24"/>
        <v>0</v>
      </c>
      <c r="AH54" s="44">
        <f t="shared" si="25"/>
        <v>0</v>
      </c>
      <c r="AI54" s="44">
        <f t="shared" si="26"/>
        <v>0</v>
      </c>
      <c r="AJ54" s="44">
        <f t="shared" si="27"/>
        <v>0</v>
      </c>
      <c r="AK54" s="44">
        <f t="shared" si="28"/>
        <v>0</v>
      </c>
      <c r="AL54" s="44">
        <f t="shared" si="29"/>
        <v>0</v>
      </c>
      <c r="AM54" s="20"/>
    </row>
    <row r="55" spans="4:39" x14ac:dyDescent="0.25">
      <c r="D55" s="20"/>
      <c r="E55" s="6">
        <f t="shared" si="2"/>
        <v>0</v>
      </c>
      <c r="F55" s="77">
        <f t="shared" si="3"/>
        <v>0</v>
      </c>
      <c r="G55" s="44">
        <f t="shared" si="4"/>
        <v>0</v>
      </c>
      <c r="H55" s="44">
        <f t="shared" si="5"/>
        <v>0</v>
      </c>
      <c r="I55" s="44">
        <f t="shared" si="6"/>
        <v>0</v>
      </c>
      <c r="J55" s="44">
        <f t="shared" si="7"/>
        <v>0</v>
      </c>
      <c r="K55" s="44">
        <f t="shared" si="8"/>
        <v>0</v>
      </c>
      <c r="L55" s="44">
        <f t="shared" si="9"/>
        <v>0</v>
      </c>
      <c r="M55" s="20"/>
      <c r="N55" s="44">
        <f t="shared" si="10"/>
        <v>0</v>
      </c>
      <c r="O55" s="44">
        <f t="shared" si="11"/>
        <v>0</v>
      </c>
      <c r="P55" s="44">
        <f t="shared" si="12"/>
        <v>0</v>
      </c>
      <c r="Q55" s="44">
        <f t="shared" si="13"/>
        <v>0</v>
      </c>
      <c r="R55" s="44">
        <f t="shared" si="14"/>
        <v>0</v>
      </c>
      <c r="S55" s="44">
        <f t="shared" si="15"/>
        <v>0</v>
      </c>
      <c r="W55" s="20"/>
      <c r="X55" s="6">
        <f t="shared" si="16"/>
        <v>0</v>
      </c>
      <c r="Y55" s="77">
        <f t="shared" si="17"/>
        <v>0</v>
      </c>
      <c r="Z55" s="44">
        <f t="shared" si="18"/>
        <v>0</v>
      </c>
      <c r="AA55" s="44">
        <f t="shared" si="19"/>
        <v>0</v>
      </c>
      <c r="AB55" s="44">
        <f t="shared" si="20"/>
        <v>0</v>
      </c>
      <c r="AC55" s="44">
        <f t="shared" si="21"/>
        <v>0</v>
      </c>
      <c r="AD55" s="44">
        <f t="shared" si="22"/>
        <v>0</v>
      </c>
      <c r="AE55" s="44">
        <f t="shared" si="23"/>
        <v>0</v>
      </c>
      <c r="AF55" s="20"/>
      <c r="AG55" s="44">
        <f t="shared" si="24"/>
        <v>0</v>
      </c>
      <c r="AH55" s="44">
        <f t="shared" si="25"/>
        <v>0</v>
      </c>
      <c r="AI55" s="44">
        <f t="shared" si="26"/>
        <v>0</v>
      </c>
      <c r="AJ55" s="44">
        <f t="shared" si="27"/>
        <v>0</v>
      </c>
      <c r="AK55" s="44">
        <f t="shared" si="28"/>
        <v>0</v>
      </c>
      <c r="AL55" s="44">
        <f t="shared" si="29"/>
        <v>0</v>
      </c>
      <c r="AM55" s="20"/>
    </row>
    <row r="56" spans="4:39" x14ac:dyDescent="0.25">
      <c r="E56" s="6"/>
      <c r="F56" s="77"/>
      <c r="G56" s="44"/>
      <c r="H56" s="44"/>
      <c r="I56" s="44"/>
      <c r="J56" s="44"/>
      <c r="K56" s="44"/>
      <c r="L56" s="44"/>
      <c r="N56" s="44"/>
      <c r="O56" s="44"/>
      <c r="P56" s="44"/>
      <c r="Q56" s="44"/>
      <c r="R56" s="44"/>
      <c r="S56" s="44"/>
      <c r="X56" s="6"/>
      <c r="Y56" s="77"/>
      <c r="Z56" s="44"/>
      <c r="AA56" s="44"/>
      <c r="AB56" s="44"/>
      <c r="AC56" s="44"/>
      <c r="AD56" s="44"/>
      <c r="AE56" s="44"/>
      <c r="AG56" s="44"/>
      <c r="AH56" s="44"/>
      <c r="AI56" s="44"/>
      <c r="AJ56" s="44"/>
      <c r="AK56" s="44"/>
      <c r="AL56" s="44"/>
    </row>
    <row r="57" spans="4:39" x14ac:dyDescent="0.25">
      <c r="E57" s="6"/>
      <c r="F57" s="77"/>
      <c r="G57" s="44"/>
      <c r="H57" s="44"/>
      <c r="I57" s="44"/>
      <c r="J57" s="44"/>
      <c r="K57" s="44"/>
      <c r="L57" s="44"/>
      <c r="N57" s="44"/>
      <c r="O57" s="44"/>
      <c r="P57" s="44"/>
      <c r="Q57" s="44"/>
      <c r="R57" s="44"/>
      <c r="S57" s="44"/>
      <c r="X57" s="6"/>
      <c r="Y57" s="77"/>
      <c r="Z57" s="44"/>
      <c r="AA57" s="44"/>
      <c r="AB57" s="44"/>
      <c r="AC57" s="44"/>
      <c r="AD57" s="44"/>
      <c r="AE57" s="44"/>
      <c r="AG57" s="44"/>
      <c r="AH57" s="44"/>
      <c r="AI57" s="44"/>
      <c r="AJ57" s="44"/>
      <c r="AK57" s="44"/>
      <c r="AL57" s="44"/>
    </row>
    <row r="58" spans="4:39" x14ac:dyDescent="0.25">
      <c r="E58" s="6"/>
      <c r="F58" s="77"/>
      <c r="G58" s="44"/>
      <c r="H58" s="44"/>
      <c r="I58" s="44"/>
      <c r="J58" s="44"/>
      <c r="K58" s="44"/>
      <c r="L58" s="44"/>
      <c r="N58" s="44"/>
      <c r="O58" s="44"/>
      <c r="P58" s="44"/>
      <c r="Q58" s="44"/>
      <c r="R58" s="44"/>
      <c r="S58" s="44"/>
      <c r="X58" s="6"/>
      <c r="Y58" s="77"/>
      <c r="Z58" s="44"/>
      <c r="AA58" s="44"/>
      <c r="AB58" s="44"/>
      <c r="AC58" s="44"/>
      <c r="AD58" s="44"/>
      <c r="AE58" s="44"/>
      <c r="AG58" s="44"/>
      <c r="AH58" s="44"/>
      <c r="AI58" s="44"/>
      <c r="AJ58" s="44"/>
      <c r="AK58" s="44"/>
      <c r="AL58" s="44"/>
    </row>
    <row r="59" spans="4:39" x14ac:dyDescent="0.25">
      <c r="E59" s="6"/>
      <c r="F59" s="77"/>
      <c r="G59" s="44"/>
      <c r="H59" s="44"/>
      <c r="I59" s="44"/>
      <c r="J59" s="44"/>
      <c r="K59" s="44"/>
      <c r="L59" s="44"/>
      <c r="N59" s="44"/>
      <c r="O59" s="44"/>
      <c r="P59" s="44"/>
      <c r="Q59" s="44"/>
      <c r="R59" s="44"/>
      <c r="S59" s="44"/>
      <c r="X59" s="6"/>
      <c r="Y59" s="77"/>
      <c r="Z59" s="44"/>
      <c r="AA59" s="44"/>
      <c r="AB59" s="44"/>
      <c r="AC59" s="44"/>
      <c r="AD59" s="44"/>
      <c r="AE59" s="44"/>
      <c r="AG59" s="44"/>
      <c r="AH59" s="44"/>
      <c r="AI59" s="44"/>
      <c r="AJ59" s="44"/>
      <c r="AK59" s="44"/>
      <c r="AL59" s="44"/>
    </row>
    <row r="60" spans="4:39" x14ac:dyDescent="0.25">
      <c r="E60" s="6"/>
      <c r="F60" s="77"/>
      <c r="G60" s="44"/>
      <c r="H60" s="44"/>
      <c r="I60" s="44"/>
      <c r="J60" s="44"/>
      <c r="K60" s="44"/>
      <c r="L60" s="44"/>
      <c r="N60" s="44"/>
      <c r="O60" s="44"/>
      <c r="P60" s="44"/>
      <c r="Q60" s="44"/>
      <c r="R60" s="44"/>
      <c r="S60" s="44"/>
      <c r="X60" s="6"/>
      <c r="Y60" s="77"/>
      <c r="Z60" s="44"/>
      <c r="AA60" s="44"/>
      <c r="AB60" s="44"/>
      <c r="AC60" s="44"/>
      <c r="AD60" s="44"/>
      <c r="AE60" s="44"/>
      <c r="AG60" s="44"/>
      <c r="AH60" s="44"/>
      <c r="AI60" s="44"/>
      <c r="AJ60" s="44"/>
      <c r="AK60" s="44"/>
      <c r="AL60" s="44"/>
    </row>
    <row r="61" spans="4:39" x14ac:dyDescent="0.25">
      <c r="E61" s="6"/>
      <c r="F61" s="77"/>
      <c r="G61" s="44"/>
      <c r="H61" s="44"/>
      <c r="I61" s="44"/>
      <c r="J61" s="44"/>
      <c r="K61" s="44"/>
      <c r="L61" s="44"/>
      <c r="N61" s="44"/>
      <c r="O61" s="44"/>
      <c r="P61" s="44"/>
      <c r="Q61" s="44"/>
      <c r="R61" s="44"/>
      <c r="S61" s="44"/>
      <c r="X61" s="6"/>
      <c r="Y61" s="77"/>
      <c r="Z61" s="44"/>
      <c r="AA61" s="44"/>
      <c r="AB61" s="44"/>
      <c r="AC61" s="44"/>
      <c r="AD61" s="44"/>
      <c r="AE61" s="44"/>
      <c r="AG61" s="44"/>
      <c r="AH61" s="44"/>
      <c r="AI61" s="44"/>
      <c r="AJ61" s="44"/>
      <c r="AK61" s="44"/>
      <c r="AL61" s="44"/>
    </row>
    <row r="62" spans="4:39" x14ac:dyDescent="0.25">
      <c r="E62" s="6"/>
      <c r="F62" s="77"/>
      <c r="G62" s="44"/>
      <c r="H62" s="44"/>
      <c r="I62" s="44"/>
      <c r="J62" s="44"/>
      <c r="K62" s="44"/>
      <c r="L62" s="44"/>
      <c r="N62" s="44"/>
      <c r="O62" s="44"/>
      <c r="P62" s="44"/>
      <c r="Q62" s="44"/>
      <c r="R62" s="44"/>
      <c r="S62" s="44"/>
      <c r="X62" s="6"/>
      <c r="Y62" s="77"/>
      <c r="Z62" s="44"/>
      <c r="AA62" s="44"/>
      <c r="AB62" s="44"/>
      <c r="AC62" s="44"/>
      <c r="AD62" s="44"/>
      <c r="AE62" s="44"/>
      <c r="AG62" s="44"/>
      <c r="AH62" s="44"/>
      <c r="AI62" s="44"/>
      <c r="AJ62" s="44"/>
      <c r="AK62" s="44"/>
      <c r="AL62" s="44"/>
    </row>
    <row r="63" spans="4:39" x14ac:dyDescent="0.25">
      <c r="E63" s="6"/>
      <c r="F63" s="77"/>
      <c r="G63" s="44"/>
      <c r="H63" s="44"/>
      <c r="I63" s="44"/>
      <c r="J63" s="44"/>
      <c r="K63" s="44"/>
      <c r="L63" s="44"/>
      <c r="N63" s="44"/>
      <c r="O63" s="44"/>
      <c r="P63" s="44"/>
      <c r="Q63" s="44"/>
      <c r="R63" s="44"/>
      <c r="S63" s="44"/>
      <c r="X63" s="6"/>
      <c r="Y63" s="77"/>
      <c r="Z63" s="44"/>
      <c r="AA63" s="44"/>
      <c r="AB63" s="44"/>
      <c r="AC63" s="44"/>
      <c r="AD63" s="44"/>
      <c r="AE63" s="44"/>
      <c r="AG63" s="44"/>
      <c r="AH63" s="44"/>
      <c r="AI63" s="44"/>
      <c r="AJ63" s="44"/>
      <c r="AK63" s="44"/>
      <c r="AL63" s="44"/>
    </row>
    <row r="64" spans="4:39" x14ac:dyDescent="0.25">
      <c r="E64" s="6"/>
      <c r="F64" s="77"/>
      <c r="G64" s="44"/>
      <c r="H64" s="44"/>
      <c r="I64" s="44"/>
      <c r="J64" s="44"/>
      <c r="K64" s="44"/>
      <c r="L64" s="44"/>
      <c r="N64" s="44"/>
      <c r="O64" s="44"/>
      <c r="P64" s="44"/>
      <c r="Q64" s="44"/>
      <c r="R64" s="44"/>
      <c r="S64" s="44"/>
      <c r="X64" s="6"/>
      <c r="Y64" s="77"/>
      <c r="Z64" s="44"/>
      <c r="AA64" s="44"/>
      <c r="AB64" s="44"/>
      <c r="AC64" s="44"/>
      <c r="AD64" s="44"/>
      <c r="AE64" s="44"/>
      <c r="AG64" s="44"/>
      <c r="AH64" s="44"/>
      <c r="AI64" s="44"/>
      <c r="AJ64" s="44"/>
      <c r="AK64" s="44"/>
      <c r="AL64" s="44"/>
    </row>
    <row r="65" spans="5:38" x14ac:dyDescent="0.25">
      <c r="E65" s="6"/>
      <c r="F65" s="77"/>
      <c r="G65" s="44"/>
      <c r="H65" s="44"/>
      <c r="I65" s="44"/>
      <c r="J65" s="44"/>
      <c r="K65" s="44"/>
      <c r="L65" s="44"/>
      <c r="N65" s="44"/>
      <c r="O65" s="44"/>
      <c r="P65" s="44"/>
      <c r="Q65" s="44"/>
      <c r="R65" s="44"/>
      <c r="S65" s="44"/>
      <c r="X65" s="6"/>
      <c r="Y65" s="77"/>
      <c r="Z65" s="44"/>
      <c r="AA65" s="44"/>
      <c r="AB65" s="44"/>
      <c r="AC65" s="44"/>
      <c r="AD65" s="44"/>
      <c r="AE65" s="44"/>
      <c r="AG65" s="44"/>
      <c r="AH65" s="44"/>
      <c r="AI65" s="44"/>
      <c r="AJ65" s="44"/>
      <c r="AK65" s="44"/>
      <c r="AL65" s="44"/>
    </row>
    <row r="66" spans="5:38" x14ac:dyDescent="0.25">
      <c r="E66" s="6"/>
      <c r="F66" s="77"/>
      <c r="G66" s="44"/>
      <c r="H66" s="44"/>
      <c r="I66" s="44"/>
      <c r="J66" s="44"/>
      <c r="K66" s="44"/>
      <c r="L66" s="44"/>
      <c r="N66" s="44"/>
      <c r="O66" s="44"/>
      <c r="P66" s="44"/>
      <c r="Q66" s="44"/>
      <c r="R66" s="44"/>
      <c r="S66" s="44"/>
      <c r="X66" s="6"/>
      <c r="Y66" s="77"/>
      <c r="Z66" s="44"/>
      <c r="AA66" s="44"/>
      <c r="AB66" s="44"/>
      <c r="AC66" s="44"/>
      <c r="AD66" s="44"/>
      <c r="AE66" s="44"/>
      <c r="AG66" s="44"/>
      <c r="AH66" s="44"/>
      <c r="AI66" s="44"/>
      <c r="AJ66" s="44"/>
      <c r="AK66" s="44"/>
      <c r="AL66" s="44"/>
    </row>
    <row r="67" spans="5:38" x14ac:dyDescent="0.25">
      <c r="E67" s="6"/>
      <c r="F67" s="77"/>
      <c r="G67" s="44"/>
      <c r="H67" s="44"/>
      <c r="I67" s="44"/>
      <c r="J67" s="44"/>
      <c r="K67" s="44"/>
      <c r="L67" s="44"/>
      <c r="N67" s="44"/>
      <c r="O67" s="44"/>
      <c r="P67" s="44"/>
      <c r="Q67" s="44"/>
      <c r="R67" s="44"/>
      <c r="S67" s="44"/>
      <c r="X67" s="6"/>
      <c r="Y67" s="77"/>
      <c r="Z67" s="44"/>
      <c r="AA67" s="44"/>
      <c r="AB67" s="44"/>
      <c r="AC67" s="44"/>
      <c r="AD67" s="44"/>
      <c r="AE67" s="44"/>
      <c r="AG67" s="44"/>
      <c r="AH67" s="44"/>
      <c r="AI67" s="44"/>
      <c r="AJ67" s="44"/>
      <c r="AK67" s="44"/>
      <c r="AL67" s="44"/>
    </row>
    <row r="68" spans="5:38" x14ac:dyDescent="0.25">
      <c r="E68" s="6"/>
      <c r="F68" s="77"/>
      <c r="G68" s="44"/>
      <c r="H68" s="44"/>
      <c r="I68" s="44"/>
      <c r="J68" s="44"/>
      <c r="K68" s="44"/>
      <c r="L68" s="44"/>
      <c r="N68" s="44"/>
      <c r="O68" s="44"/>
      <c r="P68" s="44"/>
      <c r="Q68" s="44"/>
      <c r="R68" s="44"/>
      <c r="S68" s="44"/>
      <c r="X68" s="6"/>
      <c r="Y68" s="77"/>
      <c r="Z68" s="44"/>
      <c r="AA68" s="44"/>
      <c r="AB68" s="44"/>
      <c r="AC68" s="44"/>
      <c r="AD68" s="44"/>
      <c r="AE68" s="44"/>
      <c r="AG68" s="44"/>
      <c r="AH68" s="44"/>
      <c r="AI68" s="44"/>
      <c r="AJ68" s="44"/>
      <c r="AK68" s="44"/>
      <c r="AL68" s="44"/>
    </row>
    <row r="69" spans="5:38" x14ac:dyDescent="0.25">
      <c r="E69" s="6"/>
      <c r="F69" s="77"/>
      <c r="G69" s="44"/>
      <c r="H69" s="44"/>
      <c r="I69" s="44"/>
      <c r="J69" s="44"/>
      <c r="K69" s="44"/>
      <c r="L69" s="44"/>
      <c r="N69" s="44"/>
      <c r="O69" s="44"/>
      <c r="P69" s="44"/>
      <c r="Q69" s="44"/>
      <c r="R69" s="44"/>
      <c r="S69" s="44"/>
      <c r="X69" s="6"/>
      <c r="Y69" s="77"/>
      <c r="Z69" s="44"/>
      <c r="AA69" s="44"/>
      <c r="AB69" s="44"/>
      <c r="AC69" s="44"/>
      <c r="AD69" s="44"/>
      <c r="AE69" s="44"/>
      <c r="AG69" s="44"/>
      <c r="AH69" s="44"/>
      <c r="AI69" s="44"/>
      <c r="AJ69" s="44"/>
      <c r="AK69" s="44"/>
      <c r="AL69" s="44"/>
    </row>
    <row r="70" spans="5:38" x14ac:dyDescent="0.25">
      <c r="E70" s="6"/>
      <c r="F70" s="77"/>
      <c r="G70" s="44"/>
      <c r="H70" s="44"/>
      <c r="I70" s="44"/>
      <c r="J70" s="44"/>
      <c r="K70" s="44"/>
      <c r="L70" s="44"/>
      <c r="N70" s="44"/>
      <c r="O70" s="44"/>
      <c r="P70" s="44"/>
      <c r="Q70" s="44"/>
      <c r="R70" s="44"/>
      <c r="S70" s="44"/>
      <c r="X70" s="6"/>
      <c r="Y70" s="77"/>
      <c r="Z70" s="44"/>
      <c r="AA70" s="44"/>
      <c r="AB70" s="44"/>
      <c r="AC70" s="44"/>
      <c r="AD70" s="44"/>
      <c r="AE70" s="44"/>
      <c r="AG70" s="44"/>
      <c r="AH70" s="44"/>
      <c r="AI70" s="44"/>
      <c r="AJ70" s="44"/>
      <c r="AK70" s="44"/>
      <c r="AL70" s="44"/>
    </row>
    <row r="71" spans="5:38" x14ac:dyDescent="0.25">
      <c r="E71" s="6"/>
      <c r="F71" s="77"/>
      <c r="G71" s="44"/>
      <c r="H71" s="44"/>
      <c r="I71" s="44"/>
      <c r="J71" s="44"/>
      <c r="K71" s="44"/>
      <c r="L71" s="44"/>
      <c r="N71" s="44"/>
      <c r="O71" s="44"/>
      <c r="P71" s="44"/>
      <c r="Q71" s="44"/>
      <c r="R71" s="44"/>
      <c r="S71" s="44"/>
      <c r="X71" s="6"/>
      <c r="Y71" s="77"/>
      <c r="Z71" s="44"/>
      <c r="AA71" s="44"/>
      <c r="AB71" s="44"/>
      <c r="AC71" s="44"/>
      <c r="AD71" s="44"/>
      <c r="AE71" s="44"/>
      <c r="AG71" s="44"/>
      <c r="AH71" s="44"/>
      <c r="AI71" s="44"/>
      <c r="AJ71" s="44"/>
      <c r="AK71" s="44"/>
      <c r="AL71" s="44"/>
    </row>
    <row r="72" spans="5:38" x14ac:dyDescent="0.25">
      <c r="E72" s="6"/>
      <c r="F72" s="77"/>
      <c r="G72" s="44"/>
      <c r="H72" s="44"/>
      <c r="I72" s="44"/>
      <c r="J72" s="44"/>
      <c r="K72" s="44"/>
      <c r="L72" s="44"/>
      <c r="N72" s="44"/>
      <c r="O72" s="44"/>
      <c r="P72" s="44"/>
      <c r="Q72" s="44"/>
      <c r="R72" s="44"/>
      <c r="S72" s="44"/>
      <c r="X72" s="6"/>
      <c r="Y72" s="77"/>
      <c r="Z72" s="44"/>
      <c r="AA72" s="44"/>
      <c r="AB72" s="44"/>
      <c r="AC72" s="44"/>
      <c r="AD72" s="44"/>
      <c r="AE72" s="44"/>
      <c r="AG72" s="44"/>
      <c r="AH72" s="44"/>
      <c r="AI72" s="44"/>
      <c r="AJ72" s="44"/>
      <c r="AK72" s="44"/>
      <c r="AL72" s="44"/>
    </row>
    <row r="73" spans="5:38" x14ac:dyDescent="0.25">
      <c r="E73" s="6"/>
      <c r="F73" s="77"/>
      <c r="G73" s="44"/>
      <c r="H73" s="44"/>
      <c r="I73" s="44"/>
      <c r="J73" s="44"/>
      <c r="K73" s="44"/>
      <c r="L73" s="44"/>
      <c r="N73" s="44"/>
      <c r="O73" s="44"/>
      <c r="P73" s="44"/>
      <c r="Q73" s="44"/>
      <c r="R73" s="44"/>
      <c r="S73" s="44"/>
      <c r="X73" s="6"/>
      <c r="Y73" s="77"/>
      <c r="Z73" s="44"/>
      <c r="AA73" s="44"/>
      <c r="AB73" s="44"/>
      <c r="AC73" s="44"/>
      <c r="AD73" s="44"/>
      <c r="AE73" s="44"/>
      <c r="AG73" s="44"/>
      <c r="AH73" s="44"/>
      <c r="AI73" s="44"/>
      <c r="AJ73" s="44"/>
      <c r="AK73" s="44"/>
      <c r="AL73" s="44"/>
    </row>
    <row r="74" spans="5:38" x14ac:dyDescent="0.25">
      <c r="E74" s="6"/>
      <c r="F74" s="77"/>
      <c r="G74" s="44"/>
      <c r="H74" s="44"/>
      <c r="I74" s="44"/>
      <c r="J74" s="44"/>
      <c r="K74" s="44"/>
      <c r="L74" s="44"/>
      <c r="N74" s="44"/>
      <c r="O74" s="44"/>
      <c r="P74" s="44"/>
      <c r="Q74" s="44"/>
      <c r="R74" s="44"/>
      <c r="S74" s="44"/>
      <c r="X74" s="6"/>
      <c r="Y74" s="77"/>
      <c r="Z74" s="44"/>
      <c r="AA74" s="44"/>
      <c r="AB74" s="44"/>
      <c r="AC74" s="44"/>
      <c r="AD74" s="44"/>
      <c r="AE74" s="44"/>
      <c r="AG74" s="44"/>
      <c r="AH74" s="44"/>
      <c r="AI74" s="44"/>
      <c r="AJ74" s="44"/>
      <c r="AK74" s="44"/>
      <c r="AL74" s="44"/>
    </row>
    <row r="75" spans="5:38" x14ac:dyDescent="0.25">
      <c r="E75" s="6"/>
      <c r="F75" s="77"/>
      <c r="G75" s="44"/>
      <c r="H75" s="44"/>
      <c r="I75" s="44"/>
      <c r="J75" s="44"/>
      <c r="K75" s="44"/>
      <c r="L75" s="44"/>
      <c r="N75" s="44"/>
      <c r="O75" s="44"/>
      <c r="P75" s="44"/>
      <c r="Q75" s="44"/>
      <c r="R75" s="44"/>
      <c r="S75" s="44"/>
      <c r="X75" s="6"/>
      <c r="Y75" s="77"/>
      <c r="Z75" s="44"/>
      <c r="AA75" s="44"/>
      <c r="AB75" s="44"/>
      <c r="AC75" s="44"/>
      <c r="AD75" s="44"/>
      <c r="AE75" s="44"/>
      <c r="AG75" s="44"/>
      <c r="AH75" s="44"/>
      <c r="AI75" s="44"/>
      <c r="AJ75" s="44"/>
      <c r="AK75" s="44"/>
      <c r="AL75" s="44"/>
    </row>
    <row r="76" spans="5:38" x14ac:dyDescent="0.25">
      <c r="E76" s="6"/>
      <c r="F76" s="77"/>
      <c r="G76" s="44"/>
      <c r="H76" s="44"/>
      <c r="I76" s="44"/>
      <c r="J76" s="44"/>
      <c r="K76" s="44"/>
      <c r="L76" s="44"/>
      <c r="N76" s="44"/>
      <c r="O76" s="44"/>
      <c r="P76" s="44"/>
      <c r="Q76" s="44"/>
      <c r="R76" s="44"/>
      <c r="S76" s="44"/>
      <c r="X76" s="6"/>
      <c r="Y76" s="77"/>
      <c r="Z76" s="44"/>
      <c r="AA76" s="44"/>
      <c r="AB76" s="44"/>
      <c r="AC76" s="44"/>
      <c r="AD76" s="44"/>
      <c r="AE76" s="44"/>
      <c r="AG76" s="44"/>
      <c r="AH76" s="44"/>
      <c r="AI76" s="44"/>
      <c r="AJ76" s="44"/>
      <c r="AK76" s="44"/>
      <c r="AL76" s="44"/>
    </row>
    <row r="77" spans="5:38" x14ac:dyDescent="0.25">
      <c r="E77" s="6"/>
      <c r="F77" s="77"/>
      <c r="G77" s="44"/>
      <c r="H77" s="44"/>
      <c r="I77" s="44"/>
      <c r="J77" s="44"/>
      <c r="K77" s="44"/>
      <c r="L77" s="44"/>
      <c r="N77" s="44"/>
      <c r="O77" s="44"/>
      <c r="P77" s="44"/>
      <c r="Q77" s="44"/>
      <c r="R77" s="44"/>
      <c r="S77" s="44"/>
      <c r="X77" s="6"/>
      <c r="Y77" s="77"/>
      <c r="Z77" s="44"/>
      <c r="AA77" s="44"/>
      <c r="AB77" s="44"/>
      <c r="AC77" s="44"/>
      <c r="AD77" s="44"/>
      <c r="AE77" s="44"/>
      <c r="AG77" s="44"/>
      <c r="AH77" s="44"/>
      <c r="AI77" s="44"/>
      <c r="AJ77" s="44"/>
      <c r="AK77" s="44"/>
      <c r="AL77" s="44"/>
    </row>
    <row r="78" spans="5:38" x14ac:dyDescent="0.25">
      <c r="E78" s="6"/>
      <c r="F78" s="77"/>
      <c r="G78" s="44"/>
      <c r="H78" s="44"/>
      <c r="I78" s="44"/>
      <c r="J78" s="44"/>
      <c r="K78" s="44"/>
      <c r="L78" s="44"/>
      <c r="N78" s="44"/>
      <c r="O78" s="44"/>
      <c r="P78" s="44"/>
      <c r="Q78" s="44"/>
      <c r="R78" s="44"/>
      <c r="S78" s="44"/>
      <c r="X78" s="6"/>
      <c r="Y78" s="77"/>
      <c r="Z78" s="44"/>
      <c r="AA78" s="44"/>
      <c r="AB78" s="44"/>
      <c r="AC78" s="44"/>
      <c r="AD78" s="44"/>
      <c r="AE78" s="44"/>
      <c r="AG78" s="44"/>
      <c r="AH78" s="44"/>
      <c r="AI78" s="44"/>
      <c r="AJ78" s="44"/>
      <c r="AK78" s="44"/>
      <c r="AL78" s="44"/>
    </row>
    <row r="79" spans="5:38" x14ac:dyDescent="0.25">
      <c r="E79" s="6"/>
      <c r="F79" s="77"/>
      <c r="G79" s="44"/>
      <c r="H79" s="44"/>
      <c r="I79" s="44"/>
      <c r="J79" s="44"/>
      <c r="K79" s="44"/>
      <c r="L79" s="44"/>
      <c r="N79" s="44"/>
      <c r="O79" s="44"/>
      <c r="P79" s="44"/>
      <c r="Q79" s="44"/>
      <c r="R79" s="44"/>
      <c r="S79" s="44"/>
      <c r="X79" s="6"/>
      <c r="Y79" s="77"/>
      <c r="Z79" s="44"/>
      <c r="AA79" s="44"/>
      <c r="AB79" s="44"/>
      <c r="AC79" s="44"/>
      <c r="AD79" s="44"/>
      <c r="AE79" s="44"/>
      <c r="AG79" s="44"/>
      <c r="AH79" s="44"/>
      <c r="AI79" s="44"/>
      <c r="AJ79" s="44"/>
      <c r="AK79" s="44"/>
      <c r="AL79" s="44"/>
    </row>
    <row r="80" spans="5:38" x14ac:dyDescent="0.25">
      <c r="E80" s="6"/>
      <c r="F80" s="77"/>
      <c r="G80" s="44"/>
      <c r="H80" s="44"/>
      <c r="I80" s="44"/>
      <c r="J80" s="44"/>
      <c r="K80" s="44"/>
      <c r="L80" s="44"/>
      <c r="N80" s="44"/>
      <c r="O80" s="44"/>
      <c r="P80" s="44"/>
      <c r="Q80" s="44"/>
      <c r="R80" s="44"/>
      <c r="S80" s="44"/>
      <c r="X80" s="6"/>
      <c r="Y80" s="77"/>
      <c r="Z80" s="44"/>
      <c r="AA80" s="44"/>
      <c r="AB80" s="44"/>
      <c r="AC80" s="44"/>
      <c r="AD80" s="44"/>
      <c r="AE80" s="44"/>
      <c r="AG80" s="44"/>
      <c r="AH80" s="44"/>
      <c r="AI80" s="44"/>
      <c r="AJ80" s="44"/>
      <c r="AK80" s="44"/>
      <c r="AL80" s="44"/>
    </row>
    <row r="81" spans="5:38" x14ac:dyDescent="0.25">
      <c r="E81" s="6"/>
      <c r="F81" s="77"/>
      <c r="G81" s="44"/>
      <c r="H81" s="44"/>
      <c r="I81" s="44"/>
      <c r="J81" s="44"/>
      <c r="K81" s="44"/>
      <c r="L81" s="44"/>
      <c r="N81" s="44"/>
      <c r="O81" s="44"/>
      <c r="P81" s="44"/>
      <c r="Q81" s="44"/>
      <c r="R81" s="44"/>
      <c r="S81" s="44"/>
      <c r="X81" s="6"/>
      <c r="Y81" s="77"/>
      <c r="Z81" s="44"/>
      <c r="AA81" s="44"/>
      <c r="AB81" s="44"/>
      <c r="AC81" s="44"/>
      <c r="AD81" s="44"/>
      <c r="AE81" s="44"/>
      <c r="AG81" s="44"/>
      <c r="AH81" s="44"/>
      <c r="AI81" s="44"/>
      <c r="AJ81" s="44"/>
      <c r="AK81" s="44"/>
      <c r="AL81" s="44"/>
    </row>
    <row r="82" spans="5:38" x14ac:dyDescent="0.25">
      <c r="E82" s="6"/>
      <c r="F82" s="77"/>
      <c r="G82" s="44"/>
      <c r="H82" s="44"/>
      <c r="I82" s="44"/>
      <c r="J82" s="44"/>
      <c r="K82" s="44"/>
      <c r="L82" s="44"/>
      <c r="N82" s="44"/>
      <c r="O82" s="44"/>
      <c r="P82" s="44"/>
      <c r="Q82" s="44"/>
      <c r="R82" s="44"/>
      <c r="S82" s="44"/>
      <c r="X82" s="6"/>
      <c r="Y82" s="77"/>
      <c r="Z82" s="44"/>
      <c r="AA82" s="44"/>
      <c r="AB82" s="44"/>
      <c r="AC82" s="44"/>
      <c r="AD82" s="44"/>
      <c r="AE82" s="44"/>
      <c r="AG82" s="44"/>
      <c r="AH82" s="44"/>
      <c r="AI82" s="44"/>
      <c r="AJ82" s="44"/>
      <c r="AK82" s="44"/>
      <c r="AL82" s="44"/>
    </row>
    <row r="83" spans="5:38" x14ac:dyDescent="0.25">
      <c r="E83" s="6"/>
      <c r="F83" s="77"/>
      <c r="G83" s="44"/>
      <c r="H83" s="44"/>
      <c r="I83" s="44"/>
      <c r="J83" s="44"/>
      <c r="K83" s="44"/>
      <c r="L83" s="44"/>
      <c r="N83" s="44"/>
      <c r="O83" s="44"/>
      <c r="P83" s="44"/>
      <c r="Q83" s="44"/>
      <c r="R83" s="44"/>
      <c r="S83" s="44"/>
      <c r="X83" s="6"/>
      <c r="Y83" s="77"/>
      <c r="Z83" s="44"/>
      <c r="AA83" s="44"/>
      <c r="AB83" s="44"/>
      <c r="AC83" s="44"/>
      <c r="AD83" s="44"/>
      <c r="AE83" s="44"/>
      <c r="AG83" s="44"/>
      <c r="AH83" s="44"/>
      <c r="AI83" s="44"/>
      <c r="AJ83" s="44"/>
      <c r="AK83" s="44"/>
      <c r="AL83" s="44"/>
    </row>
    <row r="84" spans="5:38" x14ac:dyDescent="0.25">
      <c r="E84" s="6"/>
      <c r="F84" s="77"/>
      <c r="G84" s="44"/>
      <c r="H84" s="44"/>
      <c r="I84" s="44"/>
      <c r="J84" s="44"/>
      <c r="K84" s="44"/>
      <c r="L84" s="44"/>
      <c r="N84" s="44"/>
      <c r="O84" s="44"/>
      <c r="P84" s="44"/>
      <c r="Q84" s="44"/>
      <c r="R84" s="44"/>
      <c r="S84" s="44"/>
      <c r="X84" s="6"/>
      <c r="Y84" s="77"/>
      <c r="Z84" s="44"/>
      <c r="AA84" s="44"/>
      <c r="AB84" s="44"/>
      <c r="AC84" s="44"/>
      <c r="AD84" s="44"/>
      <c r="AE84" s="44"/>
      <c r="AG84" s="44"/>
      <c r="AH84" s="44"/>
      <c r="AI84" s="44"/>
      <c r="AJ84" s="44"/>
      <c r="AK84" s="44"/>
      <c r="AL84" s="44"/>
    </row>
    <row r="85" spans="5:38" x14ac:dyDescent="0.25">
      <c r="E85" s="6"/>
      <c r="F85" s="77"/>
      <c r="G85" s="44"/>
      <c r="H85" s="44"/>
      <c r="I85" s="44"/>
      <c r="J85" s="44"/>
      <c r="K85" s="44"/>
      <c r="L85" s="44"/>
      <c r="N85" s="44"/>
      <c r="O85" s="44"/>
      <c r="P85" s="44"/>
      <c r="Q85" s="44"/>
      <c r="R85" s="44"/>
      <c r="S85" s="44"/>
      <c r="X85" s="6"/>
      <c r="Y85" s="77"/>
      <c r="Z85" s="44"/>
      <c r="AA85" s="44"/>
      <c r="AB85" s="44"/>
      <c r="AC85" s="44"/>
      <c r="AD85" s="44"/>
      <c r="AE85" s="44"/>
      <c r="AG85" s="44"/>
      <c r="AH85" s="44"/>
      <c r="AI85" s="44"/>
      <c r="AJ85" s="44"/>
      <c r="AK85" s="44"/>
      <c r="AL85" s="44"/>
    </row>
    <row r="86" spans="5:38" x14ac:dyDescent="0.25">
      <c r="E86" s="6"/>
      <c r="F86" s="77"/>
      <c r="G86" s="44"/>
      <c r="H86" s="44"/>
      <c r="I86" s="44"/>
      <c r="J86" s="44"/>
      <c r="K86" s="44"/>
      <c r="L86" s="44"/>
      <c r="N86" s="44"/>
      <c r="O86" s="44"/>
      <c r="P86" s="44"/>
      <c r="Q86" s="44"/>
      <c r="R86" s="44"/>
      <c r="S86" s="44"/>
      <c r="X86" s="6"/>
      <c r="Y86" s="77"/>
      <c r="Z86" s="44"/>
      <c r="AA86" s="44"/>
      <c r="AB86" s="44"/>
      <c r="AC86" s="44"/>
      <c r="AD86" s="44"/>
      <c r="AE86" s="44"/>
      <c r="AG86" s="44"/>
      <c r="AH86" s="44"/>
      <c r="AI86" s="44"/>
      <c r="AJ86" s="44"/>
      <c r="AK86" s="44"/>
      <c r="AL86" s="44"/>
    </row>
    <row r="87" spans="5:38" x14ac:dyDescent="0.25">
      <c r="E87" s="6"/>
      <c r="F87" s="77"/>
      <c r="G87" s="44"/>
      <c r="H87" s="44"/>
      <c r="I87" s="44"/>
      <c r="J87" s="44"/>
      <c r="K87" s="44"/>
      <c r="L87" s="44"/>
      <c r="N87" s="44"/>
      <c r="O87" s="44"/>
      <c r="P87" s="44"/>
      <c r="Q87" s="44"/>
      <c r="R87" s="44"/>
      <c r="S87" s="44"/>
      <c r="X87" s="6"/>
      <c r="Y87" s="77"/>
      <c r="Z87" s="44"/>
      <c r="AA87" s="44"/>
      <c r="AB87" s="44"/>
      <c r="AC87" s="44"/>
      <c r="AD87" s="44"/>
      <c r="AE87" s="44"/>
      <c r="AG87" s="44"/>
      <c r="AH87" s="44"/>
      <c r="AI87" s="44"/>
      <c r="AJ87" s="44"/>
      <c r="AK87" s="44"/>
      <c r="AL87" s="44"/>
    </row>
    <row r="88" spans="5:38" x14ac:dyDescent="0.25">
      <c r="E88" s="6"/>
      <c r="F88" s="77"/>
      <c r="G88" s="44"/>
      <c r="H88" s="44"/>
      <c r="I88" s="44"/>
      <c r="J88" s="44"/>
      <c r="K88" s="44"/>
      <c r="L88" s="44"/>
      <c r="N88" s="44"/>
      <c r="O88" s="44"/>
      <c r="P88" s="44"/>
      <c r="Q88" s="44"/>
      <c r="R88" s="44"/>
      <c r="S88" s="44"/>
      <c r="X88" s="6"/>
      <c r="Y88" s="77"/>
      <c r="Z88" s="44"/>
      <c r="AA88" s="44"/>
      <c r="AB88" s="44"/>
      <c r="AC88" s="44"/>
      <c r="AD88" s="44"/>
      <c r="AE88" s="44"/>
      <c r="AG88" s="44"/>
      <c r="AH88" s="44"/>
      <c r="AI88" s="44"/>
      <c r="AJ88" s="44"/>
      <c r="AK88" s="44"/>
      <c r="AL88" s="44"/>
    </row>
    <row r="89" spans="5:38" x14ac:dyDescent="0.25">
      <c r="E89" s="6"/>
      <c r="F89" s="77"/>
      <c r="G89" s="44"/>
      <c r="H89" s="44"/>
      <c r="I89" s="44"/>
      <c r="J89" s="44"/>
      <c r="K89" s="44"/>
      <c r="L89" s="44"/>
      <c r="N89" s="44"/>
      <c r="O89" s="44"/>
      <c r="P89" s="44"/>
      <c r="Q89" s="44"/>
      <c r="R89" s="44"/>
      <c r="S89" s="44"/>
      <c r="X89" s="6"/>
      <c r="Y89" s="77"/>
      <c r="Z89" s="44"/>
      <c r="AA89" s="44"/>
      <c r="AB89" s="44"/>
      <c r="AC89" s="44"/>
      <c r="AD89" s="44"/>
      <c r="AE89" s="44"/>
      <c r="AG89" s="44"/>
      <c r="AH89" s="44"/>
      <c r="AI89" s="44"/>
      <c r="AJ89" s="44"/>
      <c r="AK89" s="44"/>
      <c r="AL89" s="44"/>
    </row>
    <row r="90" spans="5:38" x14ac:dyDescent="0.25">
      <c r="E90" s="6"/>
      <c r="F90" s="77"/>
      <c r="G90" s="44"/>
      <c r="H90" s="44"/>
      <c r="I90" s="44"/>
      <c r="J90" s="44"/>
      <c r="K90" s="44"/>
      <c r="L90" s="44"/>
      <c r="N90" s="44"/>
      <c r="O90" s="44"/>
      <c r="P90" s="44"/>
      <c r="Q90" s="44"/>
      <c r="R90" s="44"/>
      <c r="S90" s="44"/>
      <c r="X90" s="6"/>
      <c r="Y90" s="77"/>
      <c r="Z90" s="44"/>
      <c r="AA90" s="44"/>
      <c r="AB90" s="44"/>
      <c r="AC90" s="44"/>
      <c r="AD90" s="44"/>
      <c r="AE90" s="44"/>
      <c r="AG90" s="44"/>
      <c r="AH90" s="44"/>
      <c r="AI90" s="44"/>
      <c r="AJ90" s="44"/>
      <c r="AK90" s="44"/>
      <c r="AL90" s="44"/>
    </row>
    <row r="91" spans="5:38" x14ac:dyDescent="0.25">
      <c r="E91" s="6"/>
      <c r="F91" s="77"/>
      <c r="G91" s="44"/>
      <c r="H91" s="44"/>
      <c r="I91" s="44"/>
      <c r="J91" s="44"/>
      <c r="K91" s="44"/>
      <c r="L91" s="44"/>
      <c r="N91" s="44"/>
      <c r="O91" s="44"/>
      <c r="P91" s="44"/>
      <c r="Q91" s="44"/>
      <c r="R91" s="44"/>
      <c r="S91" s="44"/>
      <c r="X91" s="6"/>
      <c r="Y91" s="77"/>
      <c r="Z91" s="44"/>
      <c r="AA91" s="44"/>
      <c r="AB91" s="44"/>
      <c r="AC91" s="44"/>
      <c r="AD91" s="44"/>
      <c r="AE91" s="44"/>
      <c r="AG91" s="44"/>
      <c r="AH91" s="44"/>
      <c r="AI91" s="44"/>
      <c r="AJ91" s="44"/>
      <c r="AK91" s="44"/>
      <c r="AL91" s="44"/>
    </row>
    <row r="92" spans="5:38" x14ac:dyDescent="0.25">
      <c r="E92" s="6"/>
      <c r="F92" s="77"/>
      <c r="G92" s="44"/>
      <c r="H92" s="44"/>
      <c r="I92" s="44"/>
      <c r="J92" s="44"/>
      <c r="K92" s="44"/>
      <c r="L92" s="44"/>
      <c r="N92" s="44"/>
      <c r="O92" s="44"/>
      <c r="P92" s="44"/>
      <c r="Q92" s="44"/>
      <c r="R92" s="44"/>
      <c r="S92" s="44"/>
      <c r="X92" s="6"/>
      <c r="Y92" s="77"/>
      <c r="Z92" s="44"/>
      <c r="AA92" s="44"/>
      <c r="AB92" s="44"/>
      <c r="AC92" s="44"/>
      <c r="AD92" s="44"/>
      <c r="AE92" s="44"/>
      <c r="AG92" s="44"/>
      <c r="AH92" s="44"/>
      <c r="AI92" s="44"/>
      <c r="AJ92" s="44"/>
      <c r="AK92" s="44"/>
      <c r="AL92" s="44"/>
    </row>
    <row r="93" spans="5:38" x14ac:dyDescent="0.25">
      <c r="E93" s="6"/>
      <c r="F93" s="77"/>
      <c r="G93" s="44"/>
      <c r="H93" s="44"/>
      <c r="I93" s="44"/>
      <c r="J93" s="44"/>
      <c r="K93" s="44"/>
      <c r="L93" s="44"/>
      <c r="N93" s="44"/>
      <c r="O93" s="44"/>
      <c r="P93" s="44"/>
      <c r="Q93" s="44"/>
      <c r="R93" s="44"/>
      <c r="S93" s="44"/>
      <c r="X93" s="6"/>
      <c r="Y93" s="77"/>
      <c r="Z93" s="44"/>
      <c r="AA93" s="44"/>
      <c r="AB93" s="44"/>
      <c r="AC93" s="44"/>
      <c r="AD93" s="44"/>
      <c r="AE93" s="44"/>
      <c r="AG93" s="44"/>
      <c r="AH93" s="44"/>
      <c r="AI93" s="44"/>
      <c r="AJ93" s="44"/>
      <c r="AK93" s="44"/>
      <c r="AL93" s="44"/>
    </row>
    <row r="94" spans="5:38" x14ac:dyDescent="0.25">
      <c r="E94" s="6"/>
      <c r="F94" s="77"/>
      <c r="G94" s="44"/>
      <c r="H94" s="44"/>
      <c r="I94" s="44"/>
      <c r="J94" s="44"/>
      <c r="K94" s="44"/>
      <c r="L94" s="44"/>
      <c r="N94" s="44"/>
      <c r="O94" s="44"/>
      <c r="P94" s="44"/>
      <c r="Q94" s="44"/>
      <c r="R94" s="44"/>
      <c r="S94" s="44"/>
      <c r="X94" s="6"/>
      <c r="Y94" s="77"/>
      <c r="Z94" s="44"/>
      <c r="AA94" s="44"/>
      <c r="AB94" s="44"/>
      <c r="AC94" s="44"/>
      <c r="AD94" s="44"/>
      <c r="AE94" s="44"/>
      <c r="AG94" s="44"/>
      <c r="AH94" s="44"/>
      <c r="AI94" s="44"/>
      <c r="AJ94" s="44"/>
      <c r="AK94" s="44"/>
      <c r="AL94" s="44"/>
    </row>
    <row r="95" spans="5:38" x14ac:dyDescent="0.25">
      <c r="E95" s="6"/>
      <c r="F95" s="77"/>
      <c r="G95" s="44"/>
      <c r="H95" s="44"/>
      <c r="I95" s="44"/>
      <c r="J95" s="44"/>
      <c r="K95" s="44"/>
      <c r="L95" s="44"/>
      <c r="N95" s="44"/>
      <c r="O95" s="44"/>
      <c r="P95" s="44"/>
      <c r="Q95" s="44"/>
      <c r="R95" s="44"/>
      <c r="S95" s="44"/>
      <c r="X95" s="6"/>
      <c r="Y95" s="77"/>
      <c r="Z95" s="44"/>
      <c r="AA95" s="44"/>
      <c r="AB95" s="44"/>
      <c r="AC95" s="44"/>
      <c r="AD95" s="44"/>
      <c r="AE95" s="44"/>
      <c r="AG95" s="44"/>
      <c r="AH95" s="44"/>
      <c r="AI95" s="44"/>
      <c r="AJ95" s="44"/>
      <c r="AK95" s="44"/>
      <c r="AL95" s="44"/>
    </row>
    <row r="96" spans="5:38" x14ac:dyDescent="0.25">
      <c r="E96" s="6"/>
      <c r="F96" s="77"/>
      <c r="G96" s="44"/>
      <c r="H96" s="44"/>
      <c r="I96" s="44"/>
      <c r="J96" s="44"/>
      <c r="K96" s="44"/>
      <c r="L96" s="44"/>
      <c r="N96" s="44"/>
      <c r="O96" s="44"/>
      <c r="P96" s="44"/>
      <c r="Q96" s="44"/>
      <c r="R96" s="44"/>
      <c r="S96" s="44"/>
      <c r="X96" s="6"/>
      <c r="Y96" s="77"/>
      <c r="Z96" s="44"/>
      <c r="AA96" s="44"/>
      <c r="AB96" s="44"/>
      <c r="AC96" s="44"/>
      <c r="AD96" s="44"/>
      <c r="AE96" s="44"/>
      <c r="AG96" s="44"/>
      <c r="AH96" s="44"/>
      <c r="AI96" s="44"/>
      <c r="AJ96" s="44"/>
      <c r="AK96" s="44"/>
      <c r="AL96" s="44"/>
    </row>
    <row r="97" spans="5:38" x14ac:dyDescent="0.25">
      <c r="E97" s="6"/>
      <c r="F97" s="77"/>
      <c r="G97" s="44"/>
      <c r="H97" s="44"/>
      <c r="I97" s="44"/>
      <c r="J97" s="44"/>
      <c r="K97" s="44"/>
      <c r="L97" s="44"/>
      <c r="N97" s="44"/>
      <c r="O97" s="44"/>
      <c r="P97" s="44"/>
      <c r="Q97" s="44"/>
      <c r="R97" s="44"/>
      <c r="S97" s="44"/>
      <c r="X97" s="6"/>
      <c r="Y97" s="77"/>
      <c r="Z97" s="44"/>
      <c r="AA97" s="44"/>
      <c r="AB97" s="44"/>
      <c r="AC97" s="44"/>
      <c r="AD97" s="44"/>
      <c r="AE97" s="44"/>
      <c r="AG97" s="44"/>
      <c r="AH97" s="44"/>
      <c r="AI97" s="44"/>
      <c r="AJ97" s="44"/>
      <c r="AK97" s="44"/>
      <c r="AL97" s="44"/>
    </row>
    <row r="98" spans="5:38" x14ac:dyDescent="0.25">
      <c r="E98" s="6"/>
      <c r="F98" s="77"/>
      <c r="G98" s="44"/>
      <c r="H98" s="44"/>
      <c r="I98" s="44"/>
      <c r="J98" s="44"/>
      <c r="K98" s="44"/>
      <c r="L98" s="44"/>
      <c r="N98" s="44"/>
      <c r="O98" s="44"/>
      <c r="P98" s="44"/>
      <c r="Q98" s="44"/>
      <c r="R98" s="44"/>
      <c r="S98" s="44"/>
      <c r="X98" s="6"/>
      <c r="Y98" s="77"/>
      <c r="Z98" s="44"/>
      <c r="AA98" s="44"/>
      <c r="AB98" s="44"/>
      <c r="AC98" s="44"/>
      <c r="AD98" s="44"/>
      <c r="AE98" s="44"/>
      <c r="AG98" s="44"/>
      <c r="AH98" s="44"/>
      <c r="AI98" s="44"/>
      <c r="AJ98" s="44"/>
      <c r="AK98" s="44"/>
      <c r="AL98" s="44"/>
    </row>
    <row r="99" spans="5:38" x14ac:dyDescent="0.25">
      <c r="E99" s="6"/>
      <c r="F99" s="77"/>
      <c r="G99" s="44"/>
      <c r="H99" s="44"/>
      <c r="I99" s="44"/>
      <c r="J99" s="44"/>
      <c r="K99" s="44"/>
      <c r="L99" s="44"/>
      <c r="N99" s="44"/>
      <c r="O99" s="44"/>
      <c r="P99" s="44"/>
      <c r="Q99" s="44"/>
      <c r="R99" s="44"/>
      <c r="S99" s="44"/>
      <c r="X99" s="6"/>
      <c r="Y99" s="77"/>
      <c r="Z99" s="44"/>
      <c r="AA99" s="44"/>
      <c r="AB99" s="44"/>
      <c r="AC99" s="44"/>
      <c r="AD99" s="44"/>
      <c r="AE99" s="44"/>
      <c r="AG99" s="44"/>
      <c r="AH99" s="44"/>
      <c r="AI99" s="44"/>
      <c r="AJ99" s="44"/>
      <c r="AK99" s="44"/>
      <c r="AL99" s="44"/>
    </row>
    <row r="100" spans="5:38" x14ac:dyDescent="0.25">
      <c r="E100" s="6"/>
      <c r="F100" s="77"/>
      <c r="G100" s="44"/>
      <c r="H100" s="44"/>
      <c r="I100" s="44"/>
      <c r="J100" s="44"/>
      <c r="K100" s="44"/>
      <c r="L100" s="44"/>
      <c r="N100" s="44"/>
      <c r="O100" s="44"/>
      <c r="P100" s="44"/>
      <c r="Q100" s="44"/>
      <c r="R100" s="44"/>
      <c r="S100" s="44"/>
      <c r="X100" s="6"/>
      <c r="Y100" s="77"/>
      <c r="Z100" s="44"/>
      <c r="AA100" s="44"/>
      <c r="AB100" s="44"/>
      <c r="AC100" s="44"/>
      <c r="AD100" s="44"/>
      <c r="AE100" s="44"/>
      <c r="AG100" s="44"/>
      <c r="AH100" s="44"/>
      <c r="AI100" s="44"/>
      <c r="AJ100" s="44"/>
      <c r="AK100" s="44"/>
      <c r="AL100" s="44"/>
    </row>
    <row r="101" spans="5:38" x14ac:dyDescent="0.25">
      <c r="E101" s="6"/>
      <c r="F101" s="77"/>
      <c r="G101" s="44"/>
      <c r="H101" s="44"/>
      <c r="I101" s="44"/>
      <c r="J101" s="44"/>
      <c r="K101" s="44"/>
      <c r="L101" s="44"/>
      <c r="N101" s="44"/>
      <c r="O101" s="44"/>
      <c r="P101" s="44"/>
      <c r="Q101" s="44"/>
      <c r="R101" s="44"/>
      <c r="S101" s="44"/>
      <c r="X101" s="6"/>
      <c r="Y101" s="77"/>
      <c r="Z101" s="44"/>
      <c r="AA101" s="44"/>
      <c r="AB101" s="44"/>
      <c r="AC101" s="44"/>
      <c r="AD101" s="44"/>
      <c r="AE101" s="44"/>
      <c r="AG101" s="44"/>
      <c r="AH101" s="44"/>
      <c r="AI101" s="44"/>
      <c r="AJ101" s="44"/>
      <c r="AK101" s="44"/>
      <c r="AL101" s="44"/>
    </row>
    <row r="102" spans="5:38" x14ac:dyDescent="0.25">
      <c r="E102" s="6"/>
      <c r="F102" s="77"/>
      <c r="G102" s="44"/>
      <c r="H102" s="44"/>
      <c r="I102" s="44"/>
      <c r="J102" s="44"/>
      <c r="K102" s="44"/>
      <c r="L102" s="44"/>
      <c r="N102" s="44"/>
      <c r="O102" s="44"/>
      <c r="P102" s="44"/>
      <c r="Q102" s="44"/>
      <c r="R102" s="44"/>
      <c r="S102" s="44"/>
      <c r="X102" s="6"/>
      <c r="Y102" s="77"/>
      <c r="Z102" s="44"/>
      <c r="AA102" s="44"/>
      <c r="AB102" s="44"/>
      <c r="AC102" s="44"/>
      <c r="AD102" s="44"/>
      <c r="AE102" s="44"/>
      <c r="AG102" s="44"/>
      <c r="AH102" s="44"/>
      <c r="AI102" s="44"/>
      <c r="AJ102" s="44"/>
      <c r="AK102" s="44"/>
      <c r="AL102" s="44"/>
    </row>
    <row r="103" spans="5:38" x14ac:dyDescent="0.25">
      <c r="E103" s="6"/>
      <c r="F103" s="77"/>
      <c r="G103" s="44"/>
      <c r="H103" s="44"/>
      <c r="I103" s="44"/>
      <c r="J103" s="44"/>
      <c r="K103" s="44"/>
      <c r="L103" s="44"/>
      <c r="N103" s="44"/>
      <c r="O103" s="44"/>
      <c r="P103" s="44"/>
      <c r="Q103" s="44"/>
      <c r="R103" s="44"/>
      <c r="S103" s="44"/>
      <c r="X103" s="6"/>
      <c r="Y103" s="77"/>
      <c r="Z103" s="44"/>
      <c r="AA103" s="44"/>
      <c r="AB103" s="44"/>
      <c r="AC103" s="44"/>
      <c r="AD103" s="44"/>
      <c r="AE103" s="44"/>
      <c r="AG103" s="44"/>
      <c r="AH103" s="44"/>
      <c r="AI103" s="44"/>
      <c r="AJ103" s="44"/>
      <c r="AK103" s="44"/>
      <c r="AL103" s="44"/>
    </row>
    <row r="104" spans="5:38" x14ac:dyDescent="0.25">
      <c r="E104" s="6"/>
      <c r="F104" s="77"/>
      <c r="G104" s="44"/>
      <c r="H104" s="44"/>
      <c r="I104" s="44"/>
      <c r="J104" s="44"/>
      <c r="K104" s="44"/>
      <c r="L104" s="44"/>
      <c r="N104" s="44"/>
      <c r="O104" s="44"/>
      <c r="P104" s="44"/>
      <c r="Q104" s="44"/>
      <c r="R104" s="44"/>
      <c r="S104" s="44"/>
      <c r="X104" s="6"/>
      <c r="Y104" s="77"/>
      <c r="Z104" s="44"/>
      <c r="AA104" s="44"/>
      <c r="AB104" s="44"/>
      <c r="AC104" s="44"/>
      <c r="AD104" s="44"/>
      <c r="AE104" s="44"/>
      <c r="AG104" s="44"/>
      <c r="AH104" s="44"/>
      <c r="AI104" s="44"/>
      <c r="AJ104" s="44"/>
      <c r="AK104" s="44"/>
      <c r="AL104" s="44"/>
    </row>
    <row r="105" spans="5:38" x14ac:dyDescent="0.25">
      <c r="E105" s="6"/>
      <c r="F105" s="77"/>
      <c r="G105" s="44"/>
      <c r="H105" s="44"/>
      <c r="I105" s="44"/>
      <c r="J105" s="44"/>
      <c r="K105" s="44"/>
      <c r="L105" s="44"/>
      <c r="N105" s="44"/>
      <c r="O105" s="44"/>
      <c r="P105" s="44"/>
      <c r="Q105" s="44"/>
      <c r="R105" s="44"/>
      <c r="S105" s="44"/>
      <c r="X105" s="6"/>
      <c r="Y105" s="77"/>
      <c r="Z105" s="44"/>
      <c r="AA105" s="44"/>
      <c r="AB105" s="44"/>
      <c r="AC105" s="44"/>
      <c r="AD105" s="44"/>
      <c r="AE105" s="44"/>
      <c r="AG105" s="44"/>
      <c r="AH105" s="44"/>
      <c r="AI105" s="44"/>
      <c r="AJ105" s="44"/>
      <c r="AK105" s="44"/>
      <c r="AL105" s="44"/>
    </row>
    <row r="106" spans="5:38" x14ac:dyDescent="0.25">
      <c r="E106" s="6"/>
      <c r="F106" s="77"/>
      <c r="G106" s="44"/>
      <c r="H106" s="44"/>
      <c r="I106" s="44"/>
      <c r="J106" s="44"/>
      <c r="K106" s="44"/>
      <c r="L106" s="44"/>
      <c r="N106" s="44"/>
      <c r="O106" s="44"/>
      <c r="P106" s="44"/>
      <c r="Q106" s="44"/>
      <c r="R106" s="44"/>
      <c r="S106" s="44"/>
      <c r="X106" s="6"/>
      <c r="Y106" s="77"/>
      <c r="Z106" s="44"/>
      <c r="AA106" s="44"/>
      <c r="AB106" s="44"/>
      <c r="AC106" s="44"/>
      <c r="AD106" s="44"/>
      <c r="AE106" s="44"/>
      <c r="AG106" s="44"/>
      <c r="AH106" s="44"/>
      <c r="AI106" s="44"/>
      <c r="AJ106" s="44"/>
      <c r="AK106" s="44"/>
      <c r="AL106" s="44"/>
    </row>
    <row r="107" spans="5:38" x14ac:dyDescent="0.25">
      <c r="E107" s="6"/>
      <c r="F107" s="77"/>
      <c r="G107" s="44"/>
      <c r="H107" s="44"/>
      <c r="I107" s="44"/>
      <c r="J107" s="44"/>
      <c r="K107" s="44"/>
      <c r="L107" s="44"/>
      <c r="N107" s="44"/>
      <c r="O107" s="44"/>
      <c r="P107" s="44"/>
      <c r="Q107" s="44"/>
      <c r="R107" s="44"/>
      <c r="S107" s="44"/>
      <c r="X107" s="6"/>
      <c r="Y107" s="77"/>
      <c r="Z107" s="44"/>
      <c r="AA107" s="44"/>
      <c r="AB107" s="44"/>
      <c r="AC107" s="44"/>
      <c r="AD107" s="44"/>
      <c r="AE107" s="44"/>
      <c r="AG107" s="44"/>
      <c r="AH107" s="44"/>
      <c r="AI107" s="44"/>
      <c r="AJ107" s="44"/>
      <c r="AK107" s="44"/>
      <c r="AL107" s="44"/>
    </row>
    <row r="108" spans="5:38" x14ac:dyDescent="0.25">
      <c r="E108" s="6"/>
      <c r="F108" s="77"/>
      <c r="G108" s="44"/>
      <c r="H108" s="44"/>
      <c r="I108" s="44"/>
      <c r="J108" s="44"/>
      <c r="K108" s="44"/>
      <c r="L108" s="44"/>
      <c r="N108" s="44"/>
      <c r="O108" s="44"/>
      <c r="P108" s="44"/>
      <c r="Q108" s="44"/>
      <c r="R108" s="44"/>
      <c r="S108" s="44"/>
      <c r="X108" s="6"/>
      <c r="Y108" s="77"/>
      <c r="Z108" s="44"/>
      <c r="AA108" s="44"/>
      <c r="AB108" s="44"/>
      <c r="AC108" s="44"/>
      <c r="AD108" s="44"/>
      <c r="AE108" s="44"/>
      <c r="AG108" s="44"/>
      <c r="AH108" s="44"/>
      <c r="AI108" s="44"/>
      <c r="AJ108" s="44"/>
      <c r="AK108" s="44"/>
      <c r="AL108" s="44"/>
    </row>
    <row r="109" spans="5:38" x14ac:dyDescent="0.25">
      <c r="E109" s="6"/>
      <c r="F109" s="77"/>
      <c r="G109" s="44"/>
      <c r="H109" s="44"/>
      <c r="I109" s="44"/>
      <c r="J109" s="44"/>
      <c r="K109" s="44"/>
      <c r="L109" s="44"/>
      <c r="N109" s="44"/>
      <c r="O109" s="44"/>
      <c r="P109" s="44"/>
      <c r="Q109" s="44"/>
      <c r="R109" s="44"/>
      <c r="S109" s="44"/>
      <c r="X109" s="6"/>
      <c r="Y109" s="77"/>
      <c r="Z109" s="44"/>
      <c r="AA109" s="44"/>
      <c r="AB109" s="44"/>
      <c r="AC109" s="44"/>
      <c r="AD109" s="44"/>
      <c r="AE109" s="44"/>
      <c r="AG109" s="44"/>
      <c r="AH109" s="44"/>
      <c r="AI109" s="44"/>
      <c r="AJ109" s="44"/>
      <c r="AK109" s="44"/>
      <c r="AL109" s="44"/>
    </row>
    <row r="110" spans="5:38" x14ac:dyDescent="0.25">
      <c r="E110" s="6"/>
      <c r="F110" s="77"/>
      <c r="G110" s="44"/>
      <c r="H110" s="44"/>
      <c r="I110" s="44"/>
      <c r="J110" s="44"/>
      <c r="K110" s="44"/>
      <c r="L110" s="44"/>
      <c r="N110" s="44"/>
      <c r="O110" s="44"/>
      <c r="P110" s="44"/>
      <c r="Q110" s="44"/>
      <c r="R110" s="44"/>
      <c r="S110" s="44"/>
      <c r="X110" s="6"/>
      <c r="Y110" s="77"/>
      <c r="Z110" s="44"/>
      <c r="AA110" s="44"/>
      <c r="AB110" s="44"/>
      <c r="AC110" s="44"/>
      <c r="AD110" s="44"/>
      <c r="AE110" s="44"/>
      <c r="AG110" s="44"/>
      <c r="AH110" s="44"/>
      <c r="AI110" s="44"/>
      <c r="AJ110" s="44"/>
      <c r="AK110" s="44"/>
      <c r="AL110" s="44"/>
    </row>
    <row r="111" spans="5:38" x14ac:dyDescent="0.25">
      <c r="E111" s="6"/>
      <c r="F111" s="77"/>
      <c r="G111" s="44"/>
      <c r="H111" s="44"/>
      <c r="I111" s="44"/>
      <c r="J111" s="44"/>
      <c r="K111" s="44"/>
      <c r="L111" s="44"/>
      <c r="N111" s="44"/>
      <c r="O111" s="44"/>
      <c r="P111" s="44"/>
      <c r="Q111" s="44"/>
      <c r="R111" s="44"/>
      <c r="S111" s="44"/>
      <c r="X111" s="6"/>
      <c r="Y111" s="77"/>
      <c r="Z111" s="44"/>
      <c r="AA111" s="44"/>
      <c r="AB111" s="44"/>
      <c r="AC111" s="44"/>
      <c r="AD111" s="44"/>
      <c r="AE111" s="44"/>
      <c r="AG111" s="44"/>
      <c r="AH111" s="44"/>
      <c r="AI111" s="44"/>
      <c r="AJ111" s="44"/>
      <c r="AK111" s="44"/>
      <c r="AL111" s="44"/>
    </row>
    <row r="112" spans="5:38" x14ac:dyDescent="0.25">
      <c r="E112" s="6"/>
      <c r="F112" s="77"/>
      <c r="G112" s="44"/>
      <c r="H112" s="44"/>
      <c r="I112" s="44"/>
      <c r="J112" s="44"/>
      <c r="K112" s="44"/>
      <c r="L112" s="44"/>
      <c r="N112" s="44"/>
      <c r="O112" s="44"/>
      <c r="P112" s="44"/>
      <c r="Q112" s="44"/>
      <c r="R112" s="44"/>
      <c r="S112" s="44"/>
      <c r="X112" s="6"/>
      <c r="Y112" s="77"/>
      <c r="Z112" s="44"/>
      <c r="AA112" s="44"/>
      <c r="AB112" s="44"/>
      <c r="AC112" s="44"/>
      <c r="AD112" s="44"/>
      <c r="AE112" s="44"/>
      <c r="AG112" s="44"/>
      <c r="AH112" s="44"/>
      <c r="AI112" s="44"/>
      <c r="AJ112" s="44"/>
      <c r="AK112" s="44"/>
      <c r="AL112" s="44"/>
    </row>
    <row r="113" spans="5:38" x14ac:dyDescent="0.25">
      <c r="E113" s="6"/>
      <c r="F113" s="77"/>
      <c r="G113" s="44"/>
      <c r="H113" s="44"/>
      <c r="I113" s="44"/>
      <c r="J113" s="44"/>
      <c r="K113" s="44"/>
      <c r="L113" s="44"/>
      <c r="N113" s="44"/>
      <c r="O113" s="44"/>
      <c r="P113" s="44"/>
      <c r="Q113" s="44"/>
      <c r="R113" s="44"/>
      <c r="S113" s="44"/>
      <c r="X113" s="6"/>
      <c r="Y113" s="77"/>
      <c r="Z113" s="44"/>
      <c r="AA113" s="44"/>
      <c r="AB113" s="44"/>
      <c r="AC113" s="44"/>
      <c r="AD113" s="44"/>
      <c r="AE113" s="44"/>
      <c r="AG113" s="44"/>
      <c r="AH113" s="44"/>
      <c r="AI113" s="44"/>
      <c r="AJ113" s="44"/>
      <c r="AK113" s="44"/>
      <c r="AL113" s="44"/>
    </row>
    <row r="114" spans="5:38" x14ac:dyDescent="0.25">
      <c r="E114" s="6"/>
      <c r="F114" s="77"/>
      <c r="G114" s="44"/>
      <c r="H114" s="44"/>
      <c r="I114" s="44"/>
      <c r="J114" s="44"/>
      <c r="K114" s="44"/>
      <c r="L114" s="44"/>
      <c r="N114" s="44"/>
      <c r="O114" s="44"/>
      <c r="P114" s="44"/>
      <c r="Q114" s="44"/>
      <c r="R114" s="44"/>
      <c r="S114" s="44"/>
      <c r="X114" s="6"/>
      <c r="Y114" s="77"/>
      <c r="Z114" s="44"/>
      <c r="AA114" s="44"/>
      <c r="AB114" s="44"/>
      <c r="AC114" s="44"/>
      <c r="AD114" s="44"/>
      <c r="AE114" s="44"/>
      <c r="AG114" s="44"/>
      <c r="AH114" s="44"/>
      <c r="AI114" s="44"/>
      <c r="AJ114" s="44"/>
      <c r="AK114" s="44"/>
      <c r="AL114" s="44"/>
    </row>
    <row r="115" spans="5:38" x14ac:dyDescent="0.25">
      <c r="E115" s="6"/>
      <c r="F115" s="77"/>
      <c r="G115" s="44"/>
      <c r="H115" s="44"/>
      <c r="I115" s="44"/>
      <c r="J115" s="44"/>
      <c r="K115" s="44"/>
      <c r="L115" s="44"/>
      <c r="N115" s="44"/>
      <c r="O115" s="44"/>
      <c r="P115" s="44"/>
      <c r="Q115" s="44"/>
      <c r="R115" s="44"/>
      <c r="S115" s="44"/>
      <c r="X115" s="6"/>
      <c r="Y115" s="77"/>
      <c r="Z115" s="44"/>
      <c r="AA115" s="44"/>
      <c r="AB115" s="44"/>
      <c r="AC115" s="44"/>
      <c r="AD115" s="44"/>
      <c r="AE115" s="44"/>
      <c r="AG115" s="44"/>
      <c r="AH115" s="44"/>
      <c r="AI115" s="44"/>
      <c r="AJ115" s="44"/>
      <c r="AK115" s="44"/>
      <c r="AL115" s="44"/>
    </row>
    <row r="116" spans="5:38" x14ac:dyDescent="0.25">
      <c r="E116" s="6"/>
      <c r="F116" s="77"/>
      <c r="G116" s="44"/>
      <c r="H116" s="44"/>
      <c r="I116" s="44"/>
      <c r="J116" s="44"/>
      <c r="K116" s="44"/>
      <c r="L116" s="44"/>
      <c r="N116" s="44"/>
      <c r="O116" s="44"/>
      <c r="P116" s="44"/>
      <c r="Q116" s="44"/>
      <c r="R116" s="44"/>
      <c r="S116" s="44"/>
      <c r="X116" s="6"/>
      <c r="Y116" s="77"/>
      <c r="Z116" s="44"/>
      <c r="AA116" s="44"/>
      <c r="AB116" s="44"/>
      <c r="AC116" s="44"/>
      <c r="AD116" s="44"/>
      <c r="AE116" s="44"/>
      <c r="AG116" s="44"/>
      <c r="AH116" s="44"/>
      <c r="AI116" s="44"/>
      <c r="AJ116" s="44"/>
      <c r="AK116" s="44"/>
      <c r="AL116" s="44"/>
    </row>
    <row r="117" spans="5:38" x14ac:dyDescent="0.25">
      <c r="E117" s="6"/>
      <c r="F117" s="77"/>
      <c r="G117" s="44"/>
      <c r="H117" s="44"/>
      <c r="I117" s="44"/>
      <c r="J117" s="44"/>
      <c r="K117" s="44"/>
      <c r="L117" s="44"/>
      <c r="N117" s="44"/>
      <c r="O117" s="44"/>
      <c r="P117" s="44"/>
      <c r="Q117" s="44"/>
      <c r="R117" s="44"/>
      <c r="S117" s="44"/>
      <c r="X117" s="6"/>
      <c r="Y117" s="77"/>
      <c r="Z117" s="44"/>
      <c r="AA117" s="44"/>
      <c r="AB117" s="44"/>
      <c r="AC117" s="44"/>
      <c r="AD117" s="44"/>
      <c r="AE117" s="44"/>
      <c r="AG117" s="44"/>
      <c r="AH117" s="44"/>
      <c r="AI117" s="44"/>
      <c r="AJ117" s="44"/>
      <c r="AK117" s="44"/>
      <c r="AL117" s="44"/>
    </row>
    <row r="118" spans="5:38" x14ac:dyDescent="0.25">
      <c r="E118" s="6"/>
      <c r="F118" s="77"/>
      <c r="G118" s="44"/>
      <c r="H118" s="44"/>
      <c r="I118" s="44"/>
      <c r="J118" s="44"/>
      <c r="K118" s="44"/>
      <c r="L118" s="44"/>
      <c r="N118" s="44"/>
      <c r="O118" s="44"/>
      <c r="P118" s="44"/>
      <c r="Q118" s="44"/>
      <c r="R118" s="44"/>
      <c r="S118" s="44"/>
      <c r="X118" s="6"/>
      <c r="Y118" s="77"/>
      <c r="Z118" s="44"/>
      <c r="AA118" s="44"/>
      <c r="AB118" s="44"/>
      <c r="AC118" s="44"/>
      <c r="AD118" s="44"/>
      <c r="AE118" s="44"/>
      <c r="AG118" s="44"/>
      <c r="AH118" s="44"/>
      <c r="AI118" s="44"/>
      <c r="AJ118" s="44"/>
      <c r="AK118" s="44"/>
      <c r="AL118" s="44"/>
    </row>
    <row r="119" spans="5:38" x14ac:dyDescent="0.25">
      <c r="E119" s="6"/>
      <c r="F119" s="77"/>
      <c r="G119" s="44"/>
      <c r="H119" s="44"/>
      <c r="I119" s="44"/>
      <c r="J119" s="44"/>
      <c r="K119" s="44"/>
      <c r="L119" s="44"/>
      <c r="N119" s="44"/>
      <c r="O119" s="44"/>
      <c r="P119" s="44"/>
      <c r="Q119" s="44"/>
      <c r="R119" s="44"/>
      <c r="S119" s="44"/>
      <c r="X119" s="6"/>
      <c r="Y119" s="77"/>
      <c r="Z119" s="44"/>
      <c r="AA119" s="44"/>
      <c r="AB119" s="44"/>
      <c r="AC119" s="44"/>
      <c r="AD119" s="44"/>
      <c r="AE119" s="44"/>
      <c r="AG119" s="44"/>
      <c r="AH119" s="44"/>
      <c r="AI119" s="44"/>
      <c r="AJ119" s="44"/>
      <c r="AK119" s="44"/>
      <c r="AL119" s="44"/>
    </row>
    <row r="120" spans="5:38" x14ac:dyDescent="0.25">
      <c r="E120" s="6"/>
      <c r="F120" s="77"/>
      <c r="G120" s="44"/>
      <c r="H120" s="44"/>
      <c r="I120" s="44"/>
      <c r="J120" s="44"/>
      <c r="K120" s="44"/>
      <c r="L120" s="44"/>
      <c r="N120" s="44"/>
      <c r="O120" s="44"/>
      <c r="P120" s="44"/>
      <c r="Q120" s="44"/>
      <c r="R120" s="44"/>
      <c r="S120" s="44"/>
      <c r="X120" s="6"/>
      <c r="Y120" s="77"/>
      <c r="Z120" s="44"/>
      <c r="AA120" s="44"/>
      <c r="AB120" s="44"/>
      <c r="AC120" s="44"/>
      <c r="AD120" s="44"/>
      <c r="AE120" s="44"/>
      <c r="AG120" s="44"/>
      <c r="AH120" s="44"/>
      <c r="AI120" s="44"/>
      <c r="AJ120" s="44"/>
      <c r="AK120" s="44"/>
      <c r="AL120" s="44"/>
    </row>
    <row r="121" spans="5:38" x14ac:dyDescent="0.25">
      <c r="E121" s="6"/>
      <c r="F121" s="77"/>
      <c r="G121" s="44"/>
      <c r="H121" s="44"/>
      <c r="I121" s="44"/>
      <c r="J121" s="44"/>
      <c r="K121" s="44"/>
      <c r="L121" s="44"/>
      <c r="N121" s="44"/>
      <c r="O121" s="44"/>
      <c r="P121" s="44"/>
      <c r="Q121" s="44"/>
      <c r="R121" s="44"/>
      <c r="S121" s="44"/>
      <c r="X121" s="6"/>
      <c r="Y121" s="77"/>
      <c r="Z121" s="44"/>
      <c r="AA121" s="44"/>
      <c r="AB121" s="44"/>
      <c r="AC121" s="44"/>
      <c r="AD121" s="44"/>
      <c r="AE121" s="44"/>
      <c r="AG121" s="44"/>
      <c r="AH121" s="44"/>
      <c r="AI121" s="44"/>
      <c r="AJ121" s="44"/>
      <c r="AK121" s="44"/>
      <c r="AL121" s="44"/>
    </row>
    <row r="122" spans="5:38" x14ac:dyDescent="0.25">
      <c r="E122" s="6"/>
      <c r="F122" s="77"/>
      <c r="G122" s="44"/>
      <c r="H122" s="44"/>
      <c r="I122" s="44"/>
      <c r="J122" s="44"/>
      <c r="K122" s="44"/>
      <c r="L122" s="44"/>
      <c r="N122" s="44"/>
      <c r="O122" s="44"/>
      <c r="P122" s="44"/>
      <c r="Q122" s="44"/>
      <c r="R122" s="44"/>
      <c r="S122" s="44"/>
      <c r="X122" s="6"/>
      <c r="Y122" s="77"/>
      <c r="Z122" s="44"/>
      <c r="AA122" s="44"/>
      <c r="AB122" s="44"/>
      <c r="AC122" s="44"/>
      <c r="AD122" s="44"/>
      <c r="AE122" s="44"/>
      <c r="AG122" s="44"/>
      <c r="AH122" s="44"/>
      <c r="AI122" s="44"/>
      <c r="AJ122" s="44"/>
      <c r="AK122" s="44"/>
      <c r="AL122" s="44"/>
    </row>
    <row r="123" spans="5:38" x14ac:dyDescent="0.25">
      <c r="E123" s="6"/>
      <c r="F123" s="77"/>
      <c r="G123" s="44"/>
      <c r="H123" s="44"/>
      <c r="I123" s="44"/>
      <c r="J123" s="44"/>
      <c r="K123" s="44"/>
      <c r="L123" s="44"/>
      <c r="N123" s="44"/>
      <c r="O123" s="44"/>
      <c r="P123" s="44"/>
      <c r="Q123" s="44"/>
      <c r="R123" s="44"/>
      <c r="S123" s="44"/>
      <c r="X123" s="6"/>
      <c r="Y123" s="77"/>
      <c r="Z123" s="44"/>
      <c r="AA123" s="44"/>
      <c r="AB123" s="44"/>
      <c r="AC123" s="44"/>
      <c r="AD123" s="44"/>
      <c r="AE123" s="44"/>
      <c r="AG123" s="44"/>
      <c r="AH123" s="44"/>
      <c r="AI123" s="44"/>
      <c r="AJ123" s="44"/>
      <c r="AK123" s="44"/>
      <c r="AL123" s="44"/>
    </row>
    <row r="124" spans="5:38" x14ac:dyDescent="0.25">
      <c r="E124" s="6"/>
      <c r="F124" s="77"/>
      <c r="G124" s="44"/>
      <c r="H124" s="44"/>
      <c r="I124" s="44"/>
      <c r="J124" s="44"/>
      <c r="K124" s="44"/>
      <c r="L124" s="44"/>
      <c r="N124" s="44"/>
      <c r="O124" s="44"/>
      <c r="P124" s="44"/>
      <c r="Q124" s="44"/>
      <c r="R124" s="44"/>
      <c r="S124" s="44"/>
      <c r="X124" s="6"/>
      <c r="Y124" s="77"/>
      <c r="Z124" s="44"/>
      <c r="AA124" s="44"/>
      <c r="AB124" s="44"/>
      <c r="AC124" s="44"/>
      <c r="AD124" s="44"/>
      <c r="AE124" s="44"/>
      <c r="AG124" s="44"/>
      <c r="AH124" s="44"/>
      <c r="AI124" s="44"/>
      <c r="AJ124" s="44"/>
      <c r="AK124" s="44"/>
      <c r="AL124" s="44"/>
    </row>
    <row r="125" spans="5:38" x14ac:dyDescent="0.25">
      <c r="E125" s="6"/>
      <c r="F125" s="77"/>
      <c r="G125" s="44"/>
      <c r="H125" s="44"/>
      <c r="I125" s="44"/>
      <c r="J125" s="44"/>
      <c r="K125" s="44"/>
      <c r="L125" s="44"/>
      <c r="N125" s="44"/>
      <c r="O125" s="44"/>
      <c r="P125" s="44"/>
      <c r="Q125" s="44"/>
      <c r="R125" s="44"/>
      <c r="S125" s="44"/>
      <c r="X125" s="6"/>
      <c r="Y125" s="77"/>
      <c r="Z125" s="44"/>
      <c r="AA125" s="44"/>
      <c r="AB125" s="44"/>
      <c r="AC125" s="44"/>
      <c r="AD125" s="44"/>
      <c r="AE125" s="44"/>
      <c r="AG125" s="44"/>
      <c r="AH125" s="44"/>
      <c r="AI125" s="44"/>
      <c r="AJ125" s="44"/>
      <c r="AK125" s="44"/>
      <c r="AL125" s="44"/>
    </row>
    <row r="126" spans="5:38" x14ac:dyDescent="0.25">
      <c r="E126" s="6"/>
      <c r="F126" s="77"/>
      <c r="G126" s="44"/>
      <c r="H126" s="44"/>
      <c r="I126" s="44"/>
      <c r="J126" s="44"/>
      <c r="K126" s="44"/>
      <c r="L126" s="44"/>
      <c r="N126" s="44"/>
      <c r="O126" s="44"/>
      <c r="P126" s="44"/>
      <c r="Q126" s="44"/>
      <c r="R126" s="44"/>
      <c r="S126" s="44"/>
      <c r="X126" s="6"/>
      <c r="Y126" s="77"/>
      <c r="Z126" s="44"/>
      <c r="AA126" s="44"/>
      <c r="AB126" s="44"/>
      <c r="AC126" s="44"/>
      <c r="AD126" s="44"/>
      <c r="AE126" s="44"/>
      <c r="AG126" s="44"/>
      <c r="AH126" s="44"/>
      <c r="AI126" s="44"/>
      <c r="AJ126" s="44"/>
      <c r="AK126" s="44"/>
      <c r="AL126" s="44"/>
    </row>
    <row r="127" spans="5:38" x14ac:dyDescent="0.25">
      <c r="E127" s="6"/>
      <c r="F127" s="77"/>
      <c r="G127" s="44"/>
      <c r="H127" s="44"/>
      <c r="I127" s="44"/>
      <c r="J127" s="44"/>
      <c r="K127" s="44"/>
      <c r="L127" s="44"/>
      <c r="N127" s="44"/>
      <c r="O127" s="44"/>
      <c r="P127" s="44"/>
      <c r="Q127" s="44"/>
      <c r="R127" s="44"/>
      <c r="S127" s="44"/>
      <c r="X127" s="6"/>
      <c r="Y127" s="77"/>
      <c r="Z127" s="44"/>
      <c r="AA127" s="44"/>
      <c r="AB127" s="44"/>
      <c r="AC127" s="44"/>
      <c r="AD127" s="44"/>
      <c r="AE127" s="44"/>
      <c r="AG127" s="44"/>
      <c r="AH127" s="44"/>
      <c r="AI127" s="44"/>
      <c r="AJ127" s="44"/>
      <c r="AK127" s="44"/>
      <c r="AL127" s="44"/>
    </row>
    <row r="128" spans="5:38" x14ac:dyDescent="0.25">
      <c r="E128" s="6"/>
      <c r="F128" s="77"/>
      <c r="G128" s="44"/>
      <c r="H128" s="44"/>
      <c r="I128" s="44"/>
      <c r="J128" s="44"/>
      <c r="K128" s="44"/>
      <c r="L128" s="44"/>
      <c r="N128" s="44"/>
      <c r="O128" s="44"/>
      <c r="P128" s="44"/>
      <c r="Q128" s="44"/>
      <c r="R128" s="44"/>
      <c r="S128" s="44"/>
      <c r="X128" s="6"/>
      <c r="Y128" s="77"/>
      <c r="Z128" s="44"/>
      <c r="AA128" s="44"/>
      <c r="AB128" s="44"/>
      <c r="AC128" s="44"/>
      <c r="AD128" s="44"/>
      <c r="AE128" s="44"/>
      <c r="AG128" s="44"/>
      <c r="AH128" s="44"/>
      <c r="AI128" s="44"/>
      <c r="AJ128" s="44"/>
      <c r="AK128" s="44"/>
      <c r="AL128" s="44"/>
    </row>
    <row r="129" spans="5:38" x14ac:dyDescent="0.25">
      <c r="E129" s="6"/>
      <c r="F129" s="77"/>
      <c r="G129" s="44"/>
      <c r="H129" s="44"/>
      <c r="I129" s="44"/>
      <c r="J129" s="44"/>
      <c r="K129" s="44"/>
      <c r="L129" s="44"/>
      <c r="N129" s="44"/>
      <c r="O129" s="44"/>
      <c r="P129" s="44"/>
      <c r="Q129" s="44"/>
      <c r="R129" s="44"/>
      <c r="S129" s="44"/>
      <c r="X129" s="6"/>
      <c r="Y129" s="77"/>
      <c r="Z129" s="44"/>
      <c r="AA129" s="44"/>
      <c r="AB129" s="44"/>
      <c r="AC129" s="44"/>
      <c r="AD129" s="44"/>
      <c r="AE129" s="44"/>
      <c r="AG129" s="44"/>
      <c r="AH129" s="44"/>
      <c r="AI129" s="44"/>
      <c r="AJ129" s="44"/>
      <c r="AK129" s="44"/>
      <c r="AL129" s="44"/>
    </row>
    <row r="130" spans="5:38" x14ac:dyDescent="0.25">
      <c r="E130" s="6"/>
      <c r="F130" s="77"/>
      <c r="G130" s="44"/>
      <c r="H130" s="44"/>
      <c r="I130" s="44"/>
      <c r="J130" s="44"/>
      <c r="K130" s="44"/>
      <c r="L130" s="44"/>
      <c r="N130" s="44"/>
      <c r="O130" s="44"/>
      <c r="P130" s="44"/>
      <c r="Q130" s="44"/>
      <c r="R130" s="44"/>
      <c r="S130" s="44"/>
      <c r="X130" s="6"/>
      <c r="Y130" s="77"/>
      <c r="Z130" s="44"/>
      <c r="AA130" s="44"/>
      <c r="AB130" s="44"/>
      <c r="AC130" s="44"/>
      <c r="AD130" s="44"/>
      <c r="AE130" s="44"/>
      <c r="AG130" s="44"/>
      <c r="AH130" s="44"/>
      <c r="AI130" s="44"/>
      <c r="AJ130" s="44"/>
      <c r="AK130" s="44"/>
      <c r="AL130" s="44"/>
    </row>
    <row r="131" spans="5:38" x14ac:dyDescent="0.25">
      <c r="E131" s="6"/>
      <c r="F131" s="77"/>
      <c r="G131" s="4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S131" s="44"/>
      <c r="X131" s="6"/>
      <c r="Y131" s="77"/>
      <c r="Z131" s="44"/>
      <c r="AA131" s="44"/>
      <c r="AB131" s="44"/>
      <c r="AC131" s="44"/>
      <c r="AD131" s="44"/>
      <c r="AE131" s="44"/>
      <c r="AG131" s="44"/>
      <c r="AH131" s="44"/>
      <c r="AI131" s="44"/>
      <c r="AJ131" s="44"/>
      <c r="AK131" s="44"/>
      <c r="AL131" s="44"/>
    </row>
    <row r="132" spans="5:38" x14ac:dyDescent="0.25">
      <c r="E132" s="6"/>
      <c r="F132" s="77"/>
      <c r="G132" s="4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S132" s="44"/>
      <c r="X132" s="6"/>
      <c r="Y132" s="77"/>
      <c r="Z132" s="44"/>
      <c r="AA132" s="44"/>
      <c r="AB132" s="44"/>
      <c r="AC132" s="44"/>
      <c r="AD132" s="44"/>
      <c r="AE132" s="44"/>
      <c r="AG132" s="44"/>
      <c r="AH132" s="44"/>
      <c r="AI132" s="44"/>
      <c r="AJ132" s="44"/>
      <c r="AK132" s="44"/>
      <c r="AL132" s="44"/>
    </row>
    <row r="133" spans="5:38" x14ac:dyDescent="0.25">
      <c r="E133" s="6"/>
      <c r="F133" s="77"/>
      <c r="G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S133" s="44"/>
      <c r="X133" s="6"/>
      <c r="Y133" s="77"/>
      <c r="Z133" s="44"/>
      <c r="AA133" s="44"/>
      <c r="AB133" s="44"/>
      <c r="AC133" s="44"/>
      <c r="AD133" s="44"/>
      <c r="AE133" s="44"/>
      <c r="AG133" s="44"/>
      <c r="AH133" s="44"/>
      <c r="AI133" s="44"/>
      <c r="AJ133" s="44"/>
      <c r="AK133" s="44"/>
      <c r="AL133" s="44"/>
    </row>
    <row r="134" spans="5:38" x14ac:dyDescent="0.25">
      <c r="E134" s="6"/>
      <c r="F134" s="77"/>
      <c r="G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S134" s="44"/>
      <c r="X134" s="6"/>
      <c r="Y134" s="77"/>
      <c r="Z134" s="44"/>
      <c r="AA134" s="44"/>
      <c r="AB134" s="44"/>
      <c r="AC134" s="44"/>
      <c r="AD134" s="44"/>
      <c r="AE134" s="44"/>
      <c r="AG134" s="44"/>
      <c r="AH134" s="44"/>
      <c r="AI134" s="44"/>
      <c r="AJ134" s="44"/>
      <c r="AK134" s="44"/>
      <c r="AL134" s="44"/>
    </row>
    <row r="135" spans="5:38" x14ac:dyDescent="0.25">
      <c r="E135" s="6"/>
      <c r="F135" s="77"/>
      <c r="G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S135" s="44"/>
      <c r="X135" s="6"/>
      <c r="Y135" s="77"/>
      <c r="Z135" s="44"/>
      <c r="AA135" s="44"/>
      <c r="AB135" s="44"/>
      <c r="AC135" s="44"/>
      <c r="AD135" s="44"/>
      <c r="AE135" s="44"/>
      <c r="AG135" s="44"/>
      <c r="AH135" s="44"/>
      <c r="AI135" s="44"/>
      <c r="AJ135" s="44"/>
      <c r="AK135" s="44"/>
      <c r="AL135" s="44"/>
    </row>
    <row r="136" spans="5:38" x14ac:dyDescent="0.25">
      <c r="E136" s="6"/>
      <c r="F136" s="77"/>
      <c r="G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S136" s="44"/>
      <c r="X136" s="6"/>
      <c r="Y136" s="77"/>
      <c r="Z136" s="44"/>
      <c r="AA136" s="44"/>
      <c r="AB136" s="44"/>
      <c r="AC136" s="44"/>
      <c r="AD136" s="44"/>
      <c r="AE136" s="44"/>
      <c r="AG136" s="44"/>
      <c r="AH136" s="44"/>
      <c r="AI136" s="44"/>
      <c r="AJ136" s="44"/>
      <c r="AK136" s="44"/>
      <c r="AL136" s="44"/>
    </row>
    <row r="137" spans="5:38" x14ac:dyDescent="0.25">
      <c r="E137" s="6"/>
      <c r="F137" s="77"/>
      <c r="G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S137" s="44"/>
      <c r="X137" s="6"/>
      <c r="Y137" s="77"/>
      <c r="Z137" s="44"/>
      <c r="AA137" s="44"/>
      <c r="AB137" s="44"/>
      <c r="AC137" s="44"/>
      <c r="AD137" s="44"/>
      <c r="AE137" s="44"/>
      <c r="AG137" s="44"/>
      <c r="AH137" s="44"/>
      <c r="AI137" s="44"/>
      <c r="AJ137" s="44"/>
      <c r="AK137" s="44"/>
      <c r="AL137" s="44"/>
    </row>
    <row r="138" spans="5:38" x14ac:dyDescent="0.25">
      <c r="E138" s="6"/>
      <c r="F138" s="77"/>
      <c r="G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S138" s="44"/>
      <c r="X138" s="6"/>
      <c r="Y138" s="77"/>
      <c r="Z138" s="44"/>
      <c r="AA138" s="44"/>
      <c r="AB138" s="44"/>
      <c r="AC138" s="44"/>
      <c r="AD138" s="44"/>
      <c r="AE138" s="44"/>
      <c r="AG138" s="44"/>
      <c r="AH138" s="44"/>
      <c r="AI138" s="44"/>
      <c r="AJ138" s="44"/>
      <c r="AK138" s="44"/>
      <c r="AL138" s="44"/>
    </row>
    <row r="139" spans="5:38" x14ac:dyDescent="0.25">
      <c r="E139" s="6"/>
      <c r="F139" s="77"/>
      <c r="G139" s="44"/>
      <c r="H139" s="44"/>
      <c r="I139" s="44"/>
      <c r="J139" s="44"/>
      <c r="K139" s="44"/>
      <c r="L139" s="44"/>
      <c r="N139" s="44"/>
      <c r="O139" s="44"/>
      <c r="P139" s="44"/>
      <c r="Q139" s="44"/>
      <c r="R139" s="44"/>
      <c r="S139" s="44"/>
      <c r="X139" s="6"/>
      <c r="Y139" s="77"/>
      <c r="Z139" s="44"/>
      <c r="AA139" s="44"/>
      <c r="AB139" s="44"/>
      <c r="AC139" s="44"/>
      <c r="AD139" s="44"/>
      <c r="AE139" s="44"/>
      <c r="AG139" s="44"/>
      <c r="AH139" s="44"/>
      <c r="AI139" s="44"/>
      <c r="AJ139" s="44"/>
      <c r="AK139" s="44"/>
      <c r="AL139" s="44"/>
    </row>
    <row r="140" spans="5:38" x14ac:dyDescent="0.25">
      <c r="E140" s="6"/>
      <c r="F140" s="77"/>
      <c r="G140" s="44"/>
      <c r="H140" s="44"/>
      <c r="I140" s="44"/>
      <c r="J140" s="44"/>
      <c r="K140" s="44"/>
      <c r="L140" s="44"/>
      <c r="N140" s="44"/>
      <c r="O140" s="44"/>
      <c r="P140" s="44"/>
      <c r="Q140" s="44"/>
      <c r="R140" s="44"/>
      <c r="S140" s="44"/>
      <c r="X140" s="6"/>
      <c r="Y140" s="77"/>
      <c r="Z140" s="44"/>
      <c r="AA140" s="44"/>
      <c r="AB140" s="44"/>
      <c r="AC140" s="44"/>
      <c r="AD140" s="44"/>
      <c r="AE140" s="44"/>
      <c r="AG140" s="44"/>
      <c r="AH140" s="44"/>
      <c r="AI140" s="44"/>
      <c r="AJ140" s="44"/>
      <c r="AK140" s="44"/>
      <c r="AL140" s="44"/>
    </row>
    <row r="141" spans="5:38" x14ac:dyDescent="0.25">
      <c r="E141" s="6"/>
      <c r="F141" s="77"/>
      <c r="G141" s="44"/>
      <c r="H141" s="44"/>
      <c r="I141" s="44"/>
      <c r="J141" s="44"/>
      <c r="K141" s="44"/>
      <c r="L141" s="44"/>
      <c r="N141" s="44"/>
      <c r="O141" s="44"/>
      <c r="P141" s="44"/>
      <c r="Q141" s="44"/>
      <c r="R141" s="44"/>
      <c r="S141" s="44"/>
      <c r="X141" s="6"/>
      <c r="Y141" s="77"/>
      <c r="Z141" s="44"/>
      <c r="AA141" s="44"/>
      <c r="AB141" s="44"/>
      <c r="AC141" s="44"/>
      <c r="AD141" s="44"/>
      <c r="AE141" s="44"/>
      <c r="AG141" s="44"/>
      <c r="AH141" s="44"/>
      <c r="AI141" s="44"/>
      <c r="AJ141" s="44"/>
      <c r="AK141" s="44"/>
      <c r="AL141" s="44"/>
    </row>
    <row r="142" spans="5:38" x14ac:dyDescent="0.25">
      <c r="E142" s="6"/>
      <c r="F142" s="77"/>
      <c r="G142" s="44"/>
      <c r="H142" s="44"/>
      <c r="I142" s="44"/>
      <c r="J142" s="44"/>
      <c r="K142" s="44"/>
      <c r="L142" s="44"/>
      <c r="N142" s="44"/>
      <c r="O142" s="44"/>
      <c r="P142" s="44"/>
      <c r="Q142" s="44"/>
      <c r="R142" s="44"/>
      <c r="S142" s="44"/>
      <c r="X142" s="6"/>
      <c r="Y142" s="77"/>
      <c r="Z142" s="44"/>
      <c r="AA142" s="44"/>
      <c r="AB142" s="44"/>
      <c r="AC142" s="44"/>
      <c r="AD142" s="44"/>
      <c r="AE142" s="44"/>
      <c r="AG142" s="44"/>
      <c r="AH142" s="44"/>
      <c r="AI142" s="44"/>
      <c r="AJ142" s="44"/>
      <c r="AK142" s="44"/>
      <c r="AL142" s="44"/>
    </row>
    <row r="143" spans="5:38" x14ac:dyDescent="0.25">
      <c r="E143" s="6"/>
      <c r="F143" s="77"/>
      <c r="G143" s="44"/>
      <c r="H143" s="44"/>
      <c r="I143" s="44"/>
      <c r="J143" s="44"/>
      <c r="K143" s="44"/>
      <c r="L143" s="44"/>
      <c r="N143" s="44"/>
      <c r="O143" s="44"/>
      <c r="P143" s="44"/>
      <c r="Q143" s="44"/>
      <c r="R143" s="44"/>
      <c r="S143" s="44"/>
      <c r="X143" s="6"/>
      <c r="Y143" s="77"/>
      <c r="Z143" s="44"/>
      <c r="AA143" s="44"/>
      <c r="AB143" s="44"/>
      <c r="AC143" s="44"/>
      <c r="AD143" s="44"/>
      <c r="AE143" s="44"/>
      <c r="AG143" s="44"/>
      <c r="AH143" s="44"/>
      <c r="AI143" s="44"/>
      <c r="AJ143" s="44"/>
      <c r="AK143" s="44"/>
      <c r="AL143" s="44"/>
    </row>
    <row r="144" spans="5:38" x14ac:dyDescent="0.25">
      <c r="E144" s="6"/>
      <c r="F144" s="77"/>
      <c r="G144" s="44"/>
      <c r="H144" s="44"/>
      <c r="I144" s="44"/>
      <c r="J144" s="44"/>
      <c r="K144" s="44"/>
      <c r="L144" s="44"/>
      <c r="N144" s="44"/>
      <c r="O144" s="44"/>
      <c r="P144" s="44"/>
      <c r="Q144" s="44"/>
      <c r="R144" s="44"/>
      <c r="S144" s="44"/>
      <c r="X144" s="6"/>
      <c r="Y144" s="77"/>
      <c r="Z144" s="44"/>
      <c r="AA144" s="44"/>
      <c r="AB144" s="44"/>
      <c r="AC144" s="44"/>
      <c r="AD144" s="44"/>
      <c r="AE144" s="44"/>
      <c r="AG144" s="44"/>
      <c r="AH144" s="44"/>
      <c r="AI144" s="44"/>
      <c r="AJ144" s="44"/>
      <c r="AK144" s="44"/>
      <c r="AL144" s="44"/>
    </row>
    <row r="145" spans="5:38" x14ac:dyDescent="0.25">
      <c r="E145" s="6"/>
      <c r="F145" s="77"/>
      <c r="G145" s="44"/>
      <c r="H145" s="44"/>
      <c r="I145" s="44"/>
      <c r="J145" s="44"/>
      <c r="K145" s="44"/>
      <c r="L145" s="44"/>
      <c r="N145" s="44"/>
      <c r="O145" s="44"/>
      <c r="P145" s="44"/>
      <c r="Q145" s="44"/>
      <c r="R145" s="44"/>
      <c r="S145" s="44"/>
      <c r="X145" s="6"/>
      <c r="Y145" s="77"/>
      <c r="Z145" s="44"/>
      <c r="AA145" s="44"/>
      <c r="AB145" s="44"/>
      <c r="AC145" s="44"/>
      <c r="AD145" s="44"/>
      <c r="AE145" s="44"/>
      <c r="AG145" s="44"/>
      <c r="AH145" s="44"/>
      <c r="AI145" s="44"/>
      <c r="AJ145" s="44"/>
      <c r="AK145" s="44"/>
      <c r="AL145" s="44"/>
    </row>
    <row r="146" spans="5:38" x14ac:dyDescent="0.25">
      <c r="E146" s="6"/>
      <c r="F146" s="77"/>
      <c r="G146" s="44"/>
      <c r="H146" s="44"/>
      <c r="I146" s="44"/>
      <c r="J146" s="44"/>
      <c r="K146" s="44"/>
      <c r="L146" s="44"/>
      <c r="N146" s="44"/>
      <c r="O146" s="44"/>
      <c r="P146" s="44"/>
      <c r="Q146" s="44"/>
      <c r="R146" s="44"/>
      <c r="S146" s="44"/>
      <c r="X146" s="6"/>
      <c r="Y146" s="77"/>
      <c r="Z146" s="44"/>
      <c r="AA146" s="44"/>
      <c r="AB146" s="44"/>
      <c r="AC146" s="44"/>
      <c r="AD146" s="44"/>
      <c r="AE146" s="44"/>
      <c r="AG146" s="44"/>
      <c r="AH146" s="44"/>
      <c r="AI146" s="44"/>
      <c r="AJ146" s="44"/>
      <c r="AK146" s="44"/>
      <c r="AL146" s="44"/>
    </row>
    <row r="147" spans="5:38" x14ac:dyDescent="0.25">
      <c r="E147" s="6"/>
      <c r="F147" s="77"/>
      <c r="G147" s="44"/>
      <c r="H147" s="44"/>
      <c r="I147" s="44"/>
      <c r="J147" s="44"/>
      <c r="K147" s="44"/>
      <c r="L147" s="44"/>
      <c r="N147" s="44"/>
      <c r="O147" s="44"/>
      <c r="P147" s="44"/>
      <c r="Q147" s="44"/>
      <c r="R147" s="44"/>
      <c r="S147" s="44"/>
      <c r="X147" s="6"/>
      <c r="Y147" s="77"/>
      <c r="Z147" s="44"/>
      <c r="AA147" s="44"/>
      <c r="AB147" s="44"/>
      <c r="AC147" s="44"/>
      <c r="AD147" s="44"/>
      <c r="AE147" s="44"/>
      <c r="AG147" s="44"/>
      <c r="AH147" s="44"/>
      <c r="AI147" s="44"/>
      <c r="AJ147" s="44"/>
      <c r="AK147" s="44"/>
      <c r="AL147" s="44"/>
    </row>
    <row r="148" spans="5:38" x14ac:dyDescent="0.25">
      <c r="E148" s="6"/>
      <c r="F148" s="77"/>
      <c r="G148" s="44"/>
      <c r="H148" s="44"/>
      <c r="I148" s="44"/>
      <c r="J148" s="44"/>
      <c r="K148" s="44"/>
      <c r="L148" s="44"/>
      <c r="N148" s="44"/>
      <c r="O148" s="44"/>
      <c r="P148" s="44"/>
      <c r="Q148" s="44"/>
      <c r="R148" s="44"/>
      <c r="S148" s="44"/>
      <c r="X148" s="6"/>
      <c r="Y148" s="77"/>
      <c r="Z148" s="44"/>
      <c r="AA148" s="44"/>
      <c r="AB148" s="44"/>
      <c r="AC148" s="44"/>
      <c r="AD148" s="44"/>
      <c r="AE148" s="44"/>
      <c r="AG148" s="44"/>
      <c r="AH148" s="44"/>
      <c r="AI148" s="44"/>
      <c r="AJ148" s="44"/>
      <c r="AK148" s="44"/>
      <c r="AL148" s="44"/>
    </row>
    <row r="149" spans="5:38" x14ac:dyDescent="0.25">
      <c r="E149" s="6"/>
      <c r="F149" s="77"/>
      <c r="G149" s="44"/>
      <c r="H149" s="44"/>
      <c r="I149" s="44"/>
      <c r="J149" s="44"/>
      <c r="K149" s="44"/>
      <c r="L149" s="44"/>
      <c r="N149" s="44"/>
      <c r="O149" s="44"/>
      <c r="P149" s="44"/>
      <c r="Q149" s="44"/>
      <c r="R149" s="44"/>
      <c r="S149" s="44"/>
      <c r="X149" s="6"/>
      <c r="Y149" s="77"/>
      <c r="Z149" s="44"/>
      <c r="AA149" s="44"/>
      <c r="AB149" s="44"/>
      <c r="AC149" s="44"/>
      <c r="AD149" s="44"/>
      <c r="AE149" s="44"/>
      <c r="AG149" s="44"/>
      <c r="AH149" s="44"/>
      <c r="AI149" s="44"/>
      <c r="AJ149" s="44"/>
      <c r="AK149" s="44"/>
      <c r="AL149" s="44"/>
    </row>
    <row r="150" spans="5:38" x14ac:dyDescent="0.25">
      <c r="E150" s="6"/>
      <c r="F150" s="77"/>
      <c r="G150" s="44"/>
      <c r="H150" s="44"/>
      <c r="I150" s="44"/>
      <c r="J150" s="44"/>
      <c r="K150" s="44"/>
      <c r="L150" s="44"/>
      <c r="N150" s="44"/>
      <c r="O150" s="44"/>
      <c r="P150" s="44"/>
      <c r="Q150" s="44"/>
      <c r="R150" s="44"/>
      <c r="S150" s="44"/>
      <c r="X150" s="6"/>
      <c r="Y150" s="77"/>
      <c r="Z150" s="44"/>
      <c r="AA150" s="44"/>
      <c r="AB150" s="44"/>
      <c r="AC150" s="44"/>
      <c r="AD150" s="44"/>
      <c r="AE150" s="44"/>
      <c r="AG150" s="44"/>
      <c r="AH150" s="44"/>
      <c r="AI150" s="44"/>
      <c r="AJ150" s="44"/>
      <c r="AK150" s="44"/>
      <c r="AL150" s="44"/>
    </row>
    <row r="151" spans="5:38" x14ac:dyDescent="0.25">
      <c r="E151" s="6"/>
      <c r="F151" s="77"/>
      <c r="G151" s="44"/>
      <c r="H151" s="44"/>
      <c r="I151" s="44"/>
      <c r="J151" s="44"/>
      <c r="K151" s="44"/>
      <c r="L151" s="44"/>
      <c r="N151" s="44"/>
      <c r="O151" s="44"/>
      <c r="P151" s="44"/>
      <c r="Q151" s="44"/>
      <c r="R151" s="44"/>
      <c r="S151" s="44"/>
      <c r="X151" s="6"/>
      <c r="Y151" s="77"/>
      <c r="Z151" s="44"/>
      <c r="AA151" s="44"/>
      <c r="AB151" s="44"/>
      <c r="AC151" s="44"/>
      <c r="AD151" s="44"/>
      <c r="AE151" s="44"/>
      <c r="AG151" s="44"/>
      <c r="AH151" s="44"/>
      <c r="AI151" s="44"/>
      <c r="AJ151" s="44"/>
      <c r="AK151" s="44"/>
      <c r="AL151" s="44"/>
    </row>
    <row r="152" spans="5:38" x14ac:dyDescent="0.25">
      <c r="E152" s="6"/>
      <c r="F152" s="77"/>
      <c r="G152" s="44"/>
      <c r="H152" s="44"/>
      <c r="I152" s="44"/>
      <c r="J152" s="44"/>
      <c r="K152" s="44"/>
      <c r="L152" s="44"/>
      <c r="N152" s="44"/>
      <c r="O152" s="44"/>
      <c r="P152" s="44"/>
      <c r="Q152" s="44"/>
      <c r="R152" s="44"/>
      <c r="S152" s="44"/>
      <c r="X152" s="6"/>
      <c r="Y152" s="77"/>
      <c r="Z152" s="44"/>
      <c r="AA152" s="44"/>
      <c r="AB152" s="44"/>
      <c r="AC152" s="44"/>
      <c r="AD152" s="44"/>
      <c r="AE152" s="44"/>
      <c r="AG152" s="44"/>
      <c r="AH152" s="44"/>
      <c r="AI152" s="44"/>
      <c r="AJ152" s="44"/>
      <c r="AK152" s="44"/>
      <c r="AL152" s="44"/>
    </row>
    <row r="153" spans="5:38" x14ac:dyDescent="0.25">
      <c r="E153" s="6"/>
      <c r="F153" s="77"/>
      <c r="G153" s="44"/>
      <c r="H153" s="44"/>
      <c r="I153" s="44"/>
      <c r="J153" s="44"/>
      <c r="K153" s="44"/>
      <c r="L153" s="44"/>
      <c r="N153" s="44"/>
      <c r="O153" s="44"/>
      <c r="P153" s="44"/>
      <c r="Q153" s="44"/>
      <c r="R153" s="44"/>
      <c r="S153" s="44"/>
      <c r="X153" s="6"/>
      <c r="Y153" s="77"/>
      <c r="Z153" s="44"/>
      <c r="AA153" s="44"/>
      <c r="AB153" s="44"/>
      <c r="AC153" s="44"/>
      <c r="AD153" s="44"/>
      <c r="AE153" s="44"/>
      <c r="AG153" s="44"/>
      <c r="AH153" s="44"/>
      <c r="AI153" s="44"/>
      <c r="AJ153" s="44"/>
      <c r="AK153" s="44"/>
      <c r="AL153" s="44"/>
    </row>
    <row r="154" spans="5:38" x14ac:dyDescent="0.25">
      <c r="E154" s="6"/>
      <c r="F154" s="77"/>
      <c r="G154" s="44"/>
      <c r="H154" s="44"/>
      <c r="I154" s="44"/>
      <c r="J154" s="44"/>
      <c r="K154" s="44"/>
      <c r="L154" s="44"/>
      <c r="N154" s="44"/>
      <c r="O154" s="44"/>
      <c r="P154" s="44"/>
      <c r="Q154" s="44"/>
      <c r="R154" s="44"/>
      <c r="S154" s="44"/>
      <c r="X154" s="6"/>
      <c r="Y154" s="77"/>
      <c r="Z154" s="44"/>
      <c r="AA154" s="44"/>
      <c r="AB154" s="44"/>
      <c r="AC154" s="44"/>
      <c r="AD154" s="44"/>
      <c r="AE154" s="44"/>
      <c r="AG154" s="44"/>
      <c r="AH154" s="44"/>
      <c r="AI154" s="44"/>
      <c r="AJ154" s="44"/>
      <c r="AK154" s="44"/>
      <c r="AL154" s="44"/>
    </row>
    <row r="155" spans="5:38" x14ac:dyDescent="0.25">
      <c r="E155" s="6"/>
      <c r="F155" s="77"/>
      <c r="G155" s="44"/>
      <c r="H155" s="44"/>
      <c r="I155" s="44"/>
      <c r="J155" s="44"/>
      <c r="K155" s="44"/>
      <c r="L155" s="44"/>
      <c r="N155" s="44"/>
      <c r="O155" s="44"/>
      <c r="P155" s="44"/>
      <c r="Q155" s="44"/>
      <c r="R155" s="44"/>
      <c r="S155" s="44"/>
      <c r="X155" s="6"/>
      <c r="Y155" s="77"/>
      <c r="Z155" s="44"/>
      <c r="AA155" s="44"/>
      <c r="AB155" s="44"/>
      <c r="AC155" s="44"/>
      <c r="AD155" s="44"/>
      <c r="AE155" s="44"/>
      <c r="AG155" s="44"/>
      <c r="AH155" s="44"/>
      <c r="AI155" s="44"/>
      <c r="AJ155" s="44"/>
      <c r="AK155" s="44"/>
      <c r="AL155" s="44"/>
    </row>
    <row r="156" spans="5:38" x14ac:dyDescent="0.25">
      <c r="E156" s="6"/>
      <c r="F156" s="77"/>
      <c r="G156" s="44"/>
      <c r="H156" s="44"/>
      <c r="I156" s="44"/>
      <c r="J156" s="44"/>
      <c r="K156" s="44"/>
      <c r="L156" s="44"/>
      <c r="N156" s="44"/>
      <c r="O156" s="44"/>
      <c r="P156" s="44"/>
      <c r="Q156" s="44"/>
      <c r="R156" s="44"/>
      <c r="S156" s="44"/>
      <c r="X156" s="6"/>
      <c r="Y156" s="77"/>
      <c r="Z156" s="44"/>
      <c r="AA156" s="44"/>
      <c r="AB156" s="44"/>
      <c r="AC156" s="44"/>
      <c r="AD156" s="44"/>
      <c r="AE156" s="44"/>
      <c r="AG156" s="44"/>
      <c r="AH156" s="44"/>
      <c r="AI156" s="44"/>
      <c r="AJ156" s="44"/>
      <c r="AK156" s="44"/>
      <c r="AL156" s="44"/>
    </row>
    <row r="157" spans="5:38" x14ac:dyDescent="0.25">
      <c r="E157" s="6"/>
      <c r="F157" s="77"/>
      <c r="G157" s="44"/>
      <c r="H157" s="44"/>
      <c r="I157" s="44"/>
      <c r="J157" s="44"/>
      <c r="K157" s="44"/>
      <c r="L157" s="44"/>
      <c r="N157" s="44"/>
      <c r="O157" s="44"/>
      <c r="P157" s="44"/>
      <c r="Q157" s="44"/>
      <c r="R157" s="44"/>
      <c r="S157" s="44"/>
      <c r="X157" s="6"/>
      <c r="Y157" s="77"/>
      <c r="Z157" s="44"/>
      <c r="AA157" s="44"/>
      <c r="AB157" s="44"/>
      <c r="AC157" s="44"/>
      <c r="AD157" s="44"/>
      <c r="AE157" s="44"/>
      <c r="AG157" s="44"/>
      <c r="AH157" s="44"/>
      <c r="AI157" s="44"/>
      <c r="AJ157" s="44"/>
      <c r="AK157" s="44"/>
      <c r="AL157" s="44"/>
    </row>
    <row r="158" spans="5:38" x14ac:dyDescent="0.25">
      <c r="E158" s="6"/>
      <c r="F158" s="77"/>
      <c r="G158" s="44"/>
      <c r="H158" s="44"/>
      <c r="I158" s="44"/>
      <c r="J158" s="44"/>
      <c r="K158" s="44"/>
      <c r="L158" s="44"/>
      <c r="N158" s="44"/>
      <c r="O158" s="44"/>
      <c r="P158" s="44"/>
      <c r="Q158" s="44"/>
      <c r="R158" s="44"/>
      <c r="S158" s="44"/>
      <c r="X158" s="6"/>
      <c r="Y158" s="77"/>
      <c r="Z158" s="44"/>
      <c r="AA158" s="44"/>
      <c r="AB158" s="44"/>
      <c r="AC158" s="44"/>
      <c r="AD158" s="44"/>
      <c r="AE158" s="44"/>
      <c r="AG158" s="44"/>
      <c r="AH158" s="44"/>
      <c r="AI158" s="44"/>
      <c r="AJ158" s="44"/>
      <c r="AK158" s="44"/>
      <c r="AL158" s="44"/>
    </row>
    <row r="159" spans="5:38" x14ac:dyDescent="0.25">
      <c r="E159" s="6"/>
      <c r="F159" s="77"/>
      <c r="G159" s="44"/>
      <c r="H159" s="44"/>
      <c r="I159" s="44"/>
      <c r="J159" s="44"/>
      <c r="K159" s="44"/>
      <c r="L159" s="44"/>
      <c r="N159" s="44"/>
      <c r="O159" s="44"/>
      <c r="P159" s="44"/>
      <c r="Q159" s="44"/>
      <c r="R159" s="44"/>
      <c r="S159" s="44"/>
      <c r="X159" s="6"/>
      <c r="Y159" s="77"/>
      <c r="Z159" s="44"/>
      <c r="AA159" s="44"/>
      <c r="AB159" s="44"/>
      <c r="AC159" s="44"/>
      <c r="AD159" s="44"/>
      <c r="AE159" s="44"/>
      <c r="AG159" s="44"/>
      <c r="AH159" s="44"/>
      <c r="AI159" s="44"/>
      <c r="AJ159" s="44"/>
      <c r="AK159" s="44"/>
      <c r="AL159" s="44"/>
    </row>
    <row r="160" spans="5:38" x14ac:dyDescent="0.25">
      <c r="E160" s="6"/>
      <c r="F160" s="77"/>
      <c r="G160" s="44"/>
      <c r="H160" s="44"/>
      <c r="I160" s="44"/>
      <c r="J160" s="44"/>
      <c r="K160" s="44"/>
      <c r="L160" s="44"/>
      <c r="N160" s="44"/>
      <c r="O160" s="44"/>
      <c r="P160" s="44"/>
      <c r="Q160" s="44"/>
      <c r="R160" s="44"/>
      <c r="S160" s="44"/>
      <c r="X160" s="6"/>
      <c r="Y160" s="77"/>
      <c r="Z160" s="44"/>
      <c r="AA160" s="44"/>
      <c r="AB160" s="44"/>
      <c r="AC160" s="44"/>
      <c r="AD160" s="44"/>
      <c r="AE160" s="44"/>
      <c r="AG160" s="44"/>
      <c r="AH160" s="44"/>
      <c r="AI160" s="44"/>
      <c r="AJ160" s="44"/>
      <c r="AK160" s="44"/>
      <c r="AL160" s="44"/>
    </row>
    <row r="161" spans="5:38" x14ac:dyDescent="0.25">
      <c r="E161" s="6"/>
      <c r="F161" s="77"/>
      <c r="G161" s="44"/>
      <c r="H161" s="44"/>
      <c r="I161" s="44"/>
      <c r="J161" s="44"/>
      <c r="K161" s="44"/>
      <c r="L161" s="44"/>
      <c r="N161" s="44"/>
      <c r="O161" s="44"/>
      <c r="P161" s="44"/>
      <c r="Q161" s="44"/>
      <c r="R161" s="44"/>
      <c r="S161" s="44"/>
      <c r="X161" s="6"/>
      <c r="Y161" s="77"/>
      <c r="Z161" s="44"/>
      <c r="AA161" s="44"/>
      <c r="AB161" s="44"/>
      <c r="AC161" s="44"/>
      <c r="AD161" s="44"/>
      <c r="AE161" s="44"/>
      <c r="AG161" s="44"/>
      <c r="AH161" s="44"/>
      <c r="AI161" s="44"/>
      <c r="AJ161" s="44"/>
      <c r="AK161" s="44"/>
      <c r="AL161" s="44"/>
    </row>
    <row r="162" spans="5:38" x14ac:dyDescent="0.25">
      <c r="E162" s="6"/>
      <c r="F162" s="77"/>
      <c r="G162" s="44"/>
      <c r="H162" s="44"/>
      <c r="I162" s="44"/>
      <c r="J162" s="44"/>
      <c r="K162" s="44"/>
      <c r="L162" s="44"/>
      <c r="N162" s="44"/>
      <c r="O162" s="44"/>
      <c r="P162" s="44"/>
      <c r="Q162" s="44"/>
      <c r="R162" s="44"/>
      <c r="S162" s="44"/>
      <c r="X162" s="6"/>
      <c r="Y162" s="77"/>
      <c r="Z162" s="44"/>
      <c r="AA162" s="44"/>
      <c r="AB162" s="44"/>
      <c r="AC162" s="44"/>
      <c r="AD162" s="44"/>
      <c r="AE162" s="44"/>
      <c r="AG162" s="44"/>
      <c r="AH162" s="44"/>
      <c r="AI162" s="44"/>
      <c r="AJ162" s="44"/>
      <c r="AK162" s="44"/>
      <c r="AL162" s="44"/>
    </row>
    <row r="163" spans="5:38" x14ac:dyDescent="0.25">
      <c r="E163" s="6"/>
      <c r="F163" s="77"/>
      <c r="G163" s="44"/>
      <c r="H163" s="44"/>
      <c r="I163" s="44"/>
      <c r="J163" s="44"/>
      <c r="K163" s="44"/>
      <c r="L163" s="44"/>
      <c r="N163" s="44"/>
      <c r="O163" s="44"/>
      <c r="P163" s="44"/>
      <c r="Q163" s="44"/>
      <c r="R163" s="44"/>
      <c r="S163" s="44"/>
      <c r="X163" s="6"/>
      <c r="Y163" s="77"/>
      <c r="Z163" s="44"/>
      <c r="AA163" s="44"/>
      <c r="AB163" s="44"/>
      <c r="AC163" s="44"/>
      <c r="AD163" s="44"/>
      <c r="AE163" s="44"/>
      <c r="AG163" s="44"/>
      <c r="AH163" s="44"/>
      <c r="AI163" s="44"/>
      <c r="AJ163" s="44"/>
      <c r="AK163" s="44"/>
      <c r="AL163" s="44"/>
    </row>
    <row r="164" spans="5:38" x14ac:dyDescent="0.25">
      <c r="E164" s="6"/>
      <c r="F164" s="77"/>
      <c r="G164" s="44"/>
      <c r="H164" s="44"/>
      <c r="I164" s="44"/>
      <c r="J164" s="44"/>
      <c r="K164" s="44"/>
      <c r="L164" s="44"/>
      <c r="N164" s="44"/>
      <c r="O164" s="44"/>
      <c r="P164" s="44"/>
      <c r="Q164" s="44"/>
      <c r="R164" s="44"/>
      <c r="S164" s="44"/>
      <c r="X164" s="6"/>
      <c r="Y164" s="77"/>
      <c r="Z164" s="44"/>
      <c r="AA164" s="44"/>
      <c r="AB164" s="44"/>
      <c r="AC164" s="44"/>
      <c r="AD164" s="44"/>
      <c r="AE164" s="44"/>
      <c r="AG164" s="44"/>
      <c r="AH164" s="44"/>
      <c r="AI164" s="44"/>
      <c r="AJ164" s="44"/>
      <c r="AK164" s="44"/>
      <c r="AL164" s="44"/>
    </row>
    <row r="165" spans="5:38" x14ac:dyDescent="0.25">
      <c r="E165" s="6"/>
      <c r="F165" s="77"/>
      <c r="G165" s="44"/>
      <c r="H165" s="44"/>
      <c r="I165" s="44"/>
      <c r="J165" s="44"/>
      <c r="K165" s="44"/>
      <c r="L165" s="44"/>
      <c r="N165" s="44"/>
      <c r="O165" s="44"/>
      <c r="P165" s="44"/>
      <c r="Q165" s="44"/>
      <c r="R165" s="44"/>
      <c r="S165" s="44"/>
      <c r="X165" s="6"/>
      <c r="Y165" s="77"/>
      <c r="Z165" s="44"/>
      <c r="AA165" s="44"/>
      <c r="AB165" s="44"/>
      <c r="AC165" s="44"/>
      <c r="AD165" s="44"/>
      <c r="AE165" s="44"/>
      <c r="AG165" s="44"/>
      <c r="AH165" s="44"/>
      <c r="AI165" s="44"/>
      <c r="AJ165" s="44"/>
      <c r="AK165" s="44"/>
      <c r="AL165" s="44"/>
    </row>
    <row r="166" spans="5:38" x14ac:dyDescent="0.25">
      <c r="E166" s="6"/>
      <c r="F166" s="77"/>
      <c r="G166" s="44"/>
      <c r="H166" s="44"/>
      <c r="I166" s="44"/>
      <c r="J166" s="44"/>
      <c r="K166" s="44"/>
      <c r="L166" s="44"/>
      <c r="N166" s="44"/>
      <c r="O166" s="44"/>
      <c r="P166" s="44"/>
      <c r="Q166" s="44"/>
      <c r="R166" s="44"/>
      <c r="S166" s="44"/>
      <c r="X166" s="6"/>
      <c r="Y166" s="77"/>
      <c r="Z166" s="44"/>
      <c r="AA166" s="44"/>
      <c r="AB166" s="44"/>
      <c r="AC166" s="44"/>
      <c r="AD166" s="44"/>
      <c r="AE166" s="44"/>
      <c r="AG166" s="44"/>
      <c r="AH166" s="44"/>
      <c r="AI166" s="44"/>
      <c r="AJ166" s="44"/>
      <c r="AK166" s="44"/>
      <c r="AL166" s="44"/>
    </row>
    <row r="167" spans="5:38" x14ac:dyDescent="0.25">
      <c r="E167" s="6"/>
      <c r="F167" s="77"/>
      <c r="G167" s="44"/>
      <c r="H167" s="44"/>
      <c r="I167" s="44"/>
      <c r="J167" s="44"/>
      <c r="K167" s="44"/>
      <c r="L167" s="44"/>
      <c r="N167" s="44"/>
      <c r="O167" s="44"/>
      <c r="P167" s="44"/>
      <c r="Q167" s="44"/>
      <c r="R167" s="44"/>
      <c r="S167" s="44"/>
      <c r="X167" s="6"/>
      <c r="Y167" s="77"/>
      <c r="Z167" s="44"/>
      <c r="AA167" s="44"/>
      <c r="AB167" s="44"/>
      <c r="AC167" s="44"/>
      <c r="AD167" s="44"/>
      <c r="AE167" s="44"/>
      <c r="AG167" s="44"/>
      <c r="AH167" s="44"/>
      <c r="AI167" s="44"/>
      <c r="AJ167" s="44"/>
      <c r="AK167" s="44"/>
      <c r="AL167" s="44"/>
    </row>
    <row r="168" spans="5:38" x14ac:dyDescent="0.25">
      <c r="E168" s="6"/>
      <c r="G168" s="44"/>
      <c r="H168" s="44"/>
      <c r="I168" s="44"/>
      <c r="J168" s="44"/>
      <c r="K168" s="44"/>
      <c r="L168" s="44"/>
      <c r="N168" s="44"/>
      <c r="O168" s="44"/>
      <c r="P168" s="44"/>
      <c r="Q168" s="44"/>
      <c r="R168" s="44"/>
      <c r="S168" s="44"/>
      <c r="X168" s="6"/>
      <c r="Y168" s="77"/>
      <c r="Z168" s="44"/>
      <c r="AA168" s="44"/>
      <c r="AB168" s="44"/>
      <c r="AC168" s="44"/>
      <c r="AD168" s="44"/>
      <c r="AE168" s="44"/>
      <c r="AG168" s="44"/>
      <c r="AH168" s="44"/>
      <c r="AI168" s="44"/>
      <c r="AJ168" s="44"/>
      <c r="AK168" s="44"/>
      <c r="AL168" s="44"/>
    </row>
    <row r="169" spans="5:38" x14ac:dyDescent="0.25">
      <c r="E169" s="6"/>
      <c r="G169" s="44"/>
      <c r="H169" s="44"/>
      <c r="I169" s="44"/>
      <c r="J169" s="44"/>
      <c r="K169" s="44"/>
      <c r="L169" s="44"/>
      <c r="N169" s="44"/>
      <c r="O169" s="44"/>
      <c r="P169" s="44"/>
      <c r="Q169" s="44"/>
      <c r="R169" s="44"/>
      <c r="S169" s="44"/>
      <c r="X169" s="6"/>
      <c r="Y169" s="77"/>
      <c r="Z169" s="44"/>
      <c r="AA169" s="44"/>
      <c r="AB169" s="44"/>
      <c r="AC169" s="44"/>
      <c r="AD169" s="44"/>
      <c r="AE169" s="44"/>
      <c r="AG169" s="44"/>
      <c r="AH169" s="44"/>
      <c r="AI169" s="44"/>
      <c r="AJ169" s="44"/>
      <c r="AK169" s="44"/>
      <c r="AL169" s="44"/>
    </row>
    <row r="170" spans="5:38" x14ac:dyDescent="0.25">
      <c r="E170" s="6"/>
      <c r="G170" s="44"/>
      <c r="H170" s="44"/>
      <c r="I170" s="44"/>
      <c r="J170" s="44"/>
      <c r="K170" s="44"/>
      <c r="L170" s="44"/>
      <c r="N170" s="44"/>
      <c r="O170" s="44"/>
      <c r="P170" s="44"/>
      <c r="Q170" s="44"/>
      <c r="R170" s="44"/>
      <c r="S170" s="44"/>
      <c r="X170" s="6"/>
      <c r="Y170" s="77"/>
      <c r="Z170" s="44"/>
      <c r="AA170" s="44"/>
      <c r="AB170" s="44"/>
      <c r="AC170" s="44"/>
      <c r="AD170" s="44"/>
      <c r="AE170" s="44"/>
      <c r="AG170" s="44"/>
      <c r="AH170" s="44"/>
      <c r="AI170" s="44"/>
      <c r="AJ170" s="44"/>
      <c r="AK170" s="44"/>
      <c r="AL170" s="44"/>
    </row>
    <row r="171" spans="5:38" x14ac:dyDescent="0.25">
      <c r="E171" s="6"/>
      <c r="G171" s="44"/>
      <c r="H171" s="44"/>
      <c r="I171" s="44"/>
      <c r="J171" s="44"/>
      <c r="K171" s="44"/>
      <c r="L171" s="44"/>
      <c r="N171" s="44"/>
      <c r="O171" s="44"/>
      <c r="P171" s="44"/>
      <c r="Q171" s="44"/>
      <c r="R171" s="44"/>
      <c r="S171" s="44"/>
      <c r="X171" s="6"/>
      <c r="Y171" s="77"/>
      <c r="Z171" s="44"/>
      <c r="AA171" s="44"/>
      <c r="AB171" s="44"/>
      <c r="AC171" s="44"/>
      <c r="AD171" s="44"/>
      <c r="AE171" s="44"/>
      <c r="AG171" s="44"/>
      <c r="AH171" s="44"/>
      <c r="AI171" s="44"/>
      <c r="AJ171" s="44"/>
      <c r="AK171" s="44"/>
      <c r="AL171" s="44"/>
    </row>
    <row r="172" spans="5:38" x14ac:dyDescent="0.25">
      <c r="E172" s="6"/>
      <c r="G172" s="44"/>
      <c r="H172" s="44"/>
      <c r="I172" s="44"/>
      <c r="J172" s="44"/>
      <c r="K172" s="44"/>
      <c r="L172" s="44"/>
      <c r="N172" s="44"/>
      <c r="O172" s="44"/>
      <c r="P172" s="44"/>
      <c r="Q172" s="44"/>
      <c r="R172" s="44"/>
      <c r="S172" s="44"/>
      <c r="X172" s="6"/>
      <c r="Y172" s="77"/>
      <c r="Z172" s="44"/>
      <c r="AA172" s="44"/>
      <c r="AB172" s="44"/>
      <c r="AC172" s="44"/>
      <c r="AD172" s="44"/>
      <c r="AE172" s="44"/>
      <c r="AG172" s="44"/>
      <c r="AH172" s="44"/>
      <c r="AI172" s="44"/>
      <c r="AJ172" s="44"/>
      <c r="AK172" s="44"/>
      <c r="AL172" s="44"/>
    </row>
    <row r="173" spans="5:38" x14ac:dyDescent="0.25">
      <c r="E173" s="6"/>
      <c r="G173" s="44"/>
      <c r="H173" s="44"/>
      <c r="I173" s="44"/>
      <c r="J173" s="44"/>
      <c r="K173" s="44"/>
      <c r="L173" s="44"/>
      <c r="N173" s="44"/>
      <c r="O173" s="44"/>
      <c r="P173" s="44"/>
      <c r="Q173" s="44"/>
      <c r="R173" s="44"/>
      <c r="S173" s="44"/>
      <c r="X173" s="6"/>
      <c r="Y173" s="77"/>
      <c r="Z173" s="44"/>
      <c r="AA173" s="44"/>
      <c r="AB173" s="44"/>
      <c r="AC173" s="44"/>
      <c r="AD173" s="44"/>
      <c r="AE173" s="44"/>
      <c r="AG173" s="44"/>
      <c r="AH173" s="44"/>
      <c r="AI173" s="44"/>
      <c r="AJ173" s="44"/>
      <c r="AK173" s="44"/>
      <c r="AL173" s="44"/>
    </row>
    <row r="174" spans="5:38" x14ac:dyDescent="0.25">
      <c r="E174" s="6"/>
      <c r="G174" s="44"/>
      <c r="H174" s="44"/>
      <c r="I174" s="44"/>
      <c r="J174" s="44"/>
      <c r="K174" s="44"/>
      <c r="L174" s="44"/>
      <c r="N174" s="44"/>
      <c r="O174" s="44"/>
      <c r="P174" s="44"/>
      <c r="Q174" s="44"/>
      <c r="R174" s="44"/>
      <c r="S174" s="44"/>
      <c r="X174" s="6"/>
      <c r="Y174" s="77"/>
      <c r="Z174" s="44"/>
      <c r="AA174" s="44"/>
      <c r="AB174" s="44"/>
      <c r="AC174" s="44"/>
      <c r="AD174" s="44"/>
      <c r="AE174" s="44"/>
      <c r="AG174" s="44"/>
      <c r="AH174" s="44"/>
      <c r="AI174" s="44"/>
      <c r="AJ174" s="44"/>
      <c r="AK174" s="44"/>
      <c r="AL174" s="44"/>
    </row>
    <row r="175" spans="5:38" x14ac:dyDescent="0.25">
      <c r="E175" s="6"/>
      <c r="G175" s="44"/>
      <c r="H175" s="44"/>
      <c r="I175" s="44"/>
      <c r="J175" s="44"/>
      <c r="K175" s="44"/>
      <c r="L175" s="44"/>
      <c r="N175" s="44"/>
      <c r="O175" s="44"/>
      <c r="P175" s="44"/>
      <c r="Q175" s="44"/>
      <c r="R175" s="44"/>
      <c r="S175" s="44"/>
      <c r="X175" s="6"/>
      <c r="Y175" s="77"/>
      <c r="Z175" s="44"/>
      <c r="AA175" s="44"/>
      <c r="AB175" s="44"/>
      <c r="AC175" s="44"/>
      <c r="AD175" s="44"/>
      <c r="AE175" s="44"/>
      <c r="AG175" s="44"/>
      <c r="AH175" s="44"/>
      <c r="AI175" s="44"/>
      <c r="AJ175" s="44"/>
      <c r="AK175" s="44"/>
      <c r="AL175" s="44"/>
    </row>
    <row r="176" spans="5:38" x14ac:dyDescent="0.25">
      <c r="E176" s="6"/>
      <c r="G176" s="44"/>
      <c r="H176" s="44"/>
      <c r="I176" s="44"/>
      <c r="J176" s="44"/>
      <c r="K176" s="44"/>
      <c r="L176" s="44"/>
      <c r="N176" s="44"/>
      <c r="O176" s="44"/>
      <c r="P176" s="44"/>
      <c r="Q176" s="44"/>
      <c r="R176" s="44"/>
      <c r="S176" s="44"/>
      <c r="X176" s="6"/>
      <c r="Y176" s="77"/>
      <c r="Z176" s="44"/>
      <c r="AA176" s="44"/>
      <c r="AB176" s="44"/>
      <c r="AC176" s="44"/>
      <c r="AD176" s="44"/>
      <c r="AE176" s="44"/>
      <c r="AG176" s="44"/>
      <c r="AH176" s="44"/>
      <c r="AI176" s="44"/>
      <c r="AJ176" s="44"/>
      <c r="AK176" s="44"/>
      <c r="AL176" s="44"/>
    </row>
    <row r="177" spans="5:38" x14ac:dyDescent="0.25">
      <c r="E177" s="6"/>
      <c r="G177" s="44"/>
      <c r="H177" s="44"/>
      <c r="I177" s="44"/>
      <c r="J177" s="44"/>
      <c r="K177" s="44"/>
      <c r="L177" s="44"/>
      <c r="N177" s="44"/>
      <c r="O177" s="44"/>
      <c r="P177" s="44"/>
      <c r="Q177" s="44"/>
      <c r="R177" s="44"/>
      <c r="S177" s="44"/>
      <c r="X177" s="6"/>
      <c r="Y177" s="77"/>
      <c r="Z177" s="44"/>
      <c r="AA177" s="44"/>
      <c r="AB177" s="44"/>
      <c r="AC177" s="44"/>
      <c r="AD177" s="44"/>
      <c r="AE177" s="44"/>
      <c r="AG177" s="44"/>
      <c r="AH177" s="44"/>
      <c r="AI177" s="44"/>
      <c r="AJ177" s="44"/>
      <c r="AK177" s="44"/>
      <c r="AL177" s="44"/>
    </row>
    <row r="178" spans="5:38" x14ac:dyDescent="0.25">
      <c r="E178" s="6"/>
      <c r="G178" s="44"/>
      <c r="H178" s="44"/>
      <c r="I178" s="44"/>
      <c r="J178" s="44"/>
      <c r="K178" s="44"/>
      <c r="L178" s="44"/>
      <c r="N178" s="44"/>
      <c r="O178" s="44"/>
      <c r="P178" s="44"/>
      <c r="Q178" s="44"/>
      <c r="R178" s="44"/>
      <c r="S178" s="44"/>
      <c r="X178" s="6"/>
      <c r="Y178" s="77"/>
      <c r="Z178" s="44"/>
      <c r="AA178" s="44"/>
      <c r="AB178" s="44"/>
      <c r="AC178" s="44"/>
      <c r="AD178" s="44"/>
      <c r="AE178" s="44"/>
      <c r="AG178" s="44"/>
      <c r="AH178" s="44"/>
      <c r="AI178" s="44"/>
      <c r="AJ178" s="44"/>
      <c r="AK178" s="44"/>
      <c r="AL178" s="44"/>
    </row>
    <row r="179" spans="5:38" x14ac:dyDescent="0.25">
      <c r="E179" s="6"/>
      <c r="G179" s="44"/>
      <c r="H179" s="44"/>
      <c r="I179" s="44"/>
      <c r="J179" s="44"/>
      <c r="K179" s="44"/>
      <c r="L179" s="44"/>
      <c r="N179" s="44"/>
      <c r="O179" s="44"/>
      <c r="P179" s="44"/>
      <c r="Q179" s="44"/>
      <c r="R179" s="44"/>
      <c r="S179" s="44"/>
      <c r="X179" s="6"/>
      <c r="Y179" s="77"/>
      <c r="Z179" s="44"/>
      <c r="AA179" s="44"/>
      <c r="AB179" s="44"/>
      <c r="AC179" s="44"/>
      <c r="AD179" s="44"/>
      <c r="AE179" s="44"/>
      <c r="AG179" s="44"/>
      <c r="AH179" s="44"/>
      <c r="AI179" s="44"/>
      <c r="AJ179" s="44"/>
      <c r="AK179" s="44"/>
      <c r="AL179" s="44"/>
    </row>
    <row r="180" spans="5:38" x14ac:dyDescent="0.25">
      <c r="E180" s="6"/>
      <c r="G180" s="44"/>
      <c r="H180" s="44"/>
      <c r="I180" s="44"/>
      <c r="J180" s="44"/>
      <c r="K180" s="44"/>
      <c r="L180" s="44"/>
      <c r="N180" s="44"/>
      <c r="O180" s="44"/>
      <c r="P180" s="44"/>
      <c r="Q180" s="44"/>
      <c r="R180" s="44"/>
      <c r="S180" s="44"/>
      <c r="X180" s="6"/>
      <c r="Y180" s="77"/>
      <c r="Z180" s="44"/>
      <c r="AA180" s="44"/>
      <c r="AB180" s="44"/>
      <c r="AC180" s="44"/>
      <c r="AD180" s="44"/>
      <c r="AE180" s="44"/>
      <c r="AG180" s="44"/>
      <c r="AH180" s="44"/>
      <c r="AI180" s="44"/>
      <c r="AJ180" s="44"/>
      <c r="AK180" s="44"/>
      <c r="AL180" s="44"/>
    </row>
    <row r="181" spans="5:38" x14ac:dyDescent="0.25">
      <c r="E181" s="6"/>
      <c r="G181" s="44"/>
      <c r="H181" s="44"/>
      <c r="I181" s="44"/>
      <c r="J181" s="44"/>
      <c r="K181" s="44"/>
      <c r="L181" s="44"/>
      <c r="N181" s="44"/>
      <c r="O181" s="44"/>
      <c r="P181" s="44"/>
      <c r="Q181" s="44"/>
      <c r="R181" s="44"/>
      <c r="S181" s="44"/>
      <c r="X181" s="6"/>
      <c r="Y181" s="77"/>
      <c r="Z181" s="44"/>
      <c r="AA181" s="44"/>
      <c r="AB181" s="44"/>
      <c r="AC181" s="44"/>
      <c r="AD181" s="44"/>
      <c r="AE181" s="44"/>
      <c r="AG181" s="44"/>
      <c r="AH181" s="44"/>
      <c r="AI181" s="44"/>
      <c r="AJ181" s="44"/>
      <c r="AK181" s="44"/>
      <c r="AL181" s="44"/>
    </row>
    <row r="182" spans="5:38" x14ac:dyDescent="0.25">
      <c r="E182" s="6"/>
      <c r="G182" s="44"/>
      <c r="H182" s="44"/>
      <c r="I182" s="44"/>
      <c r="J182" s="44"/>
      <c r="K182" s="44"/>
      <c r="L182" s="44"/>
      <c r="N182" s="44"/>
      <c r="O182" s="44"/>
      <c r="P182" s="44"/>
      <c r="Q182" s="44"/>
      <c r="R182" s="44"/>
      <c r="S182" s="44"/>
      <c r="X182" s="6"/>
      <c r="Y182" s="77"/>
      <c r="Z182" s="44"/>
      <c r="AA182" s="44"/>
      <c r="AB182" s="44"/>
      <c r="AC182" s="44"/>
      <c r="AD182" s="44"/>
      <c r="AE182" s="44"/>
      <c r="AG182" s="44"/>
      <c r="AH182" s="44"/>
      <c r="AI182" s="44"/>
      <c r="AJ182" s="44"/>
      <c r="AK182" s="44"/>
      <c r="AL182" s="44"/>
    </row>
    <row r="183" spans="5:38" x14ac:dyDescent="0.25">
      <c r="E183" s="6"/>
      <c r="G183" s="44"/>
      <c r="H183" s="44"/>
      <c r="I183" s="44"/>
      <c r="J183" s="44"/>
      <c r="K183" s="44"/>
      <c r="L183" s="44"/>
      <c r="N183" s="44"/>
      <c r="O183" s="44"/>
      <c r="P183" s="44"/>
      <c r="Q183" s="44"/>
      <c r="R183" s="44"/>
      <c r="S183" s="44"/>
      <c r="X183" s="6"/>
      <c r="Y183" s="77"/>
      <c r="Z183" s="44"/>
      <c r="AA183" s="44"/>
      <c r="AB183" s="44"/>
      <c r="AC183" s="44"/>
      <c r="AD183" s="44"/>
      <c r="AE183" s="44"/>
      <c r="AG183" s="44"/>
      <c r="AH183" s="44"/>
      <c r="AI183" s="44"/>
      <c r="AJ183" s="44"/>
      <c r="AK183" s="44"/>
      <c r="AL183" s="44"/>
    </row>
    <row r="184" spans="5:38" x14ac:dyDescent="0.25">
      <c r="E184" s="6"/>
      <c r="G184" s="44"/>
      <c r="H184" s="44"/>
      <c r="I184" s="44"/>
      <c r="J184" s="44"/>
      <c r="K184" s="44"/>
      <c r="L184" s="44"/>
      <c r="N184" s="44"/>
      <c r="O184" s="44"/>
      <c r="P184" s="44"/>
      <c r="Q184" s="44"/>
      <c r="R184" s="44"/>
      <c r="S184" s="44"/>
      <c r="X184" s="6"/>
      <c r="Y184" s="77"/>
      <c r="Z184" s="44"/>
      <c r="AA184" s="44"/>
      <c r="AB184" s="44"/>
      <c r="AC184" s="44"/>
      <c r="AD184" s="44"/>
      <c r="AE184" s="44"/>
      <c r="AG184" s="44"/>
      <c r="AH184" s="44"/>
      <c r="AI184" s="44"/>
      <c r="AJ184" s="44"/>
      <c r="AK184" s="44"/>
      <c r="AL184" s="44"/>
    </row>
    <row r="185" spans="5:38" x14ac:dyDescent="0.25">
      <c r="E185" s="6"/>
      <c r="G185" s="44"/>
      <c r="H185" s="44"/>
      <c r="I185" s="44"/>
      <c r="J185" s="44"/>
      <c r="K185" s="44"/>
      <c r="L185" s="44"/>
      <c r="N185" s="44"/>
      <c r="O185" s="44"/>
      <c r="P185" s="44"/>
      <c r="Q185" s="44"/>
      <c r="R185" s="44"/>
      <c r="S185" s="44"/>
      <c r="X185" s="6"/>
      <c r="Y185" s="77"/>
      <c r="Z185" s="44"/>
      <c r="AA185" s="44"/>
      <c r="AB185" s="44"/>
      <c r="AC185" s="44"/>
      <c r="AD185" s="44"/>
      <c r="AE185" s="44"/>
      <c r="AG185" s="44"/>
      <c r="AH185" s="44"/>
      <c r="AI185" s="44"/>
      <c r="AJ185" s="44"/>
      <c r="AK185" s="44"/>
      <c r="AL185" s="44"/>
    </row>
    <row r="186" spans="5:38" x14ac:dyDescent="0.25">
      <c r="E186" s="6"/>
      <c r="G186" s="44"/>
      <c r="H186" s="44"/>
      <c r="I186" s="44"/>
      <c r="J186" s="44"/>
      <c r="K186" s="44"/>
      <c r="L186" s="44"/>
      <c r="N186" s="44"/>
      <c r="O186" s="44"/>
      <c r="P186" s="44"/>
      <c r="Q186" s="44"/>
      <c r="R186" s="44"/>
      <c r="S186" s="44"/>
      <c r="X186" s="6"/>
      <c r="Y186" s="77"/>
      <c r="Z186" s="44"/>
      <c r="AA186" s="44"/>
      <c r="AB186" s="44"/>
      <c r="AC186" s="44"/>
      <c r="AD186" s="44"/>
      <c r="AE186" s="44"/>
      <c r="AG186" s="44"/>
      <c r="AH186" s="44"/>
      <c r="AI186" s="44"/>
      <c r="AJ186" s="44"/>
      <c r="AK186" s="44"/>
      <c r="AL186" s="44"/>
    </row>
    <row r="187" spans="5:38" x14ac:dyDescent="0.25">
      <c r="E187" s="6"/>
      <c r="G187" s="44"/>
      <c r="H187" s="44"/>
      <c r="I187" s="44"/>
      <c r="J187" s="44"/>
      <c r="K187" s="44"/>
      <c r="L187" s="44"/>
      <c r="N187" s="44"/>
      <c r="O187" s="44"/>
      <c r="P187" s="44"/>
      <c r="Q187" s="44"/>
      <c r="R187" s="44"/>
      <c r="S187" s="44"/>
      <c r="X187" s="6"/>
      <c r="Y187" s="77"/>
      <c r="Z187" s="44"/>
      <c r="AA187" s="44"/>
      <c r="AB187" s="44"/>
      <c r="AC187" s="44"/>
      <c r="AD187" s="44"/>
      <c r="AE187" s="44"/>
      <c r="AG187" s="44"/>
      <c r="AH187" s="44"/>
      <c r="AI187" s="44"/>
      <c r="AJ187" s="44"/>
      <c r="AK187" s="44"/>
      <c r="AL187" s="44"/>
    </row>
    <row r="188" spans="5:38" x14ac:dyDescent="0.25">
      <c r="E188" s="6"/>
      <c r="G188" s="44"/>
      <c r="H188" s="44"/>
      <c r="I188" s="44"/>
      <c r="J188" s="44"/>
      <c r="K188" s="44"/>
      <c r="L188" s="44"/>
      <c r="N188" s="44"/>
      <c r="O188" s="44"/>
      <c r="P188" s="44"/>
      <c r="Q188" s="44"/>
      <c r="R188" s="44"/>
      <c r="S188" s="44"/>
      <c r="X188" s="6"/>
      <c r="Y188" s="77"/>
      <c r="Z188" s="44"/>
      <c r="AA188" s="44"/>
      <c r="AB188" s="44"/>
      <c r="AC188" s="44"/>
      <c r="AD188" s="44"/>
      <c r="AE188" s="44"/>
      <c r="AG188" s="44"/>
      <c r="AH188" s="44"/>
      <c r="AI188" s="44"/>
      <c r="AJ188" s="44"/>
      <c r="AK188" s="44"/>
      <c r="AL188" s="44"/>
    </row>
    <row r="189" spans="5:38" x14ac:dyDescent="0.25">
      <c r="E189" s="6"/>
      <c r="G189" s="44"/>
      <c r="H189" s="44"/>
      <c r="I189" s="44"/>
      <c r="J189" s="44"/>
      <c r="K189" s="44"/>
      <c r="L189" s="44"/>
      <c r="N189" s="44"/>
      <c r="O189" s="44"/>
      <c r="P189" s="44"/>
      <c r="Q189" s="44"/>
      <c r="R189" s="44"/>
      <c r="S189" s="44"/>
      <c r="X189" s="6"/>
      <c r="Y189" s="77"/>
      <c r="Z189" s="44"/>
      <c r="AA189" s="44"/>
      <c r="AB189" s="44"/>
      <c r="AC189" s="44"/>
      <c r="AD189" s="44"/>
      <c r="AE189" s="44"/>
      <c r="AG189" s="44"/>
      <c r="AH189" s="44"/>
      <c r="AI189" s="44"/>
      <c r="AJ189" s="44"/>
      <c r="AK189" s="44"/>
      <c r="AL189" s="44"/>
    </row>
    <row r="190" spans="5:38" x14ac:dyDescent="0.25">
      <c r="E190" s="6"/>
      <c r="G190" s="44"/>
      <c r="H190" s="44"/>
      <c r="I190" s="44"/>
      <c r="J190" s="44"/>
      <c r="K190" s="44"/>
      <c r="L190" s="44"/>
      <c r="N190" s="44"/>
      <c r="O190" s="44"/>
      <c r="P190" s="44"/>
      <c r="Q190" s="44"/>
      <c r="R190" s="44"/>
      <c r="S190" s="44"/>
      <c r="X190" s="6"/>
      <c r="Y190" s="77"/>
      <c r="Z190" s="44"/>
      <c r="AA190" s="44"/>
      <c r="AB190" s="44"/>
      <c r="AC190" s="44"/>
      <c r="AD190" s="44"/>
      <c r="AE190" s="44"/>
      <c r="AG190" s="44"/>
      <c r="AH190" s="44"/>
      <c r="AI190" s="44"/>
      <c r="AJ190" s="44"/>
      <c r="AK190" s="44"/>
      <c r="AL190" s="44"/>
    </row>
    <row r="191" spans="5:38" x14ac:dyDescent="0.25">
      <c r="E191" s="6"/>
      <c r="G191" s="44"/>
      <c r="H191" s="44"/>
      <c r="I191" s="44"/>
      <c r="J191" s="44"/>
      <c r="K191" s="44"/>
      <c r="L191" s="44"/>
      <c r="N191" s="44"/>
      <c r="O191" s="44"/>
      <c r="P191" s="44"/>
      <c r="Q191" s="44"/>
      <c r="R191" s="44"/>
      <c r="S191" s="44"/>
      <c r="X191" s="6"/>
      <c r="Y191" s="77"/>
      <c r="Z191" s="44"/>
      <c r="AA191" s="44"/>
      <c r="AB191" s="44"/>
      <c r="AC191" s="44"/>
      <c r="AD191" s="44"/>
      <c r="AE191" s="44"/>
      <c r="AG191" s="44"/>
      <c r="AH191" s="44"/>
      <c r="AI191" s="44"/>
      <c r="AJ191" s="44"/>
      <c r="AK191" s="44"/>
      <c r="AL191" s="44"/>
    </row>
    <row r="192" spans="5:38" x14ac:dyDescent="0.25">
      <c r="E192" s="6"/>
      <c r="G192" s="44"/>
      <c r="H192" s="44"/>
      <c r="I192" s="44"/>
      <c r="J192" s="44"/>
      <c r="K192" s="44"/>
      <c r="L192" s="44"/>
      <c r="N192" s="44"/>
      <c r="O192" s="44"/>
      <c r="P192" s="44"/>
      <c r="Q192" s="44"/>
      <c r="R192" s="44"/>
      <c r="S192" s="44"/>
      <c r="X192" s="6"/>
      <c r="Y192" s="77"/>
      <c r="Z192" s="44"/>
      <c r="AA192" s="44"/>
      <c r="AB192" s="44"/>
      <c r="AC192" s="44"/>
      <c r="AD192" s="44"/>
      <c r="AE192" s="44"/>
      <c r="AG192" s="44"/>
      <c r="AH192" s="44"/>
      <c r="AI192" s="44"/>
      <c r="AJ192" s="44"/>
      <c r="AK192" s="44"/>
      <c r="AL192" s="44"/>
    </row>
    <row r="193" spans="5:38" x14ac:dyDescent="0.25">
      <c r="E193" s="6"/>
      <c r="G193" s="44"/>
      <c r="H193" s="44"/>
      <c r="I193" s="44"/>
      <c r="J193" s="44"/>
      <c r="K193" s="44"/>
      <c r="L193" s="44"/>
      <c r="N193" s="44"/>
      <c r="O193" s="44"/>
      <c r="P193" s="44"/>
      <c r="Q193" s="44"/>
      <c r="R193" s="44"/>
      <c r="S193" s="44"/>
      <c r="X193" s="6"/>
      <c r="Y193" s="77"/>
      <c r="Z193" s="44"/>
      <c r="AA193" s="44"/>
      <c r="AB193" s="44"/>
      <c r="AC193" s="44"/>
      <c r="AD193" s="44"/>
      <c r="AE193" s="44"/>
      <c r="AG193" s="44"/>
      <c r="AH193" s="44"/>
      <c r="AI193" s="44"/>
      <c r="AJ193" s="44"/>
      <c r="AK193" s="44"/>
      <c r="AL193" s="44"/>
    </row>
    <row r="194" spans="5:38" x14ac:dyDescent="0.25">
      <c r="E194" s="6"/>
      <c r="G194" s="44"/>
      <c r="H194" s="44"/>
      <c r="I194" s="44"/>
      <c r="J194" s="44"/>
      <c r="K194" s="44"/>
      <c r="L194" s="44"/>
      <c r="N194" s="44"/>
      <c r="O194" s="44"/>
      <c r="P194" s="44"/>
      <c r="Q194" s="44"/>
      <c r="R194" s="44"/>
      <c r="S194" s="44"/>
      <c r="X194" s="6"/>
      <c r="Y194" s="77"/>
      <c r="Z194" s="44"/>
      <c r="AA194" s="44"/>
      <c r="AB194" s="44"/>
      <c r="AC194" s="44"/>
      <c r="AD194" s="44"/>
      <c r="AE194" s="44"/>
      <c r="AG194" s="44"/>
      <c r="AH194" s="44"/>
      <c r="AI194" s="44"/>
      <c r="AJ194" s="44"/>
      <c r="AK194" s="44"/>
      <c r="AL194" s="44"/>
    </row>
    <row r="195" spans="5:38" x14ac:dyDescent="0.25">
      <c r="E195" s="6"/>
      <c r="G195" s="44"/>
      <c r="H195" s="44"/>
      <c r="I195" s="44"/>
      <c r="J195" s="44"/>
      <c r="K195" s="44"/>
      <c r="L195" s="44"/>
      <c r="N195" s="44"/>
      <c r="O195" s="44"/>
      <c r="P195" s="44"/>
      <c r="Q195" s="44"/>
      <c r="R195" s="44"/>
      <c r="S195" s="44"/>
      <c r="X195" s="6"/>
      <c r="Y195" s="77"/>
      <c r="Z195" s="44"/>
      <c r="AA195" s="44"/>
      <c r="AB195" s="44"/>
      <c r="AC195" s="44"/>
      <c r="AD195" s="44"/>
      <c r="AE195" s="44"/>
      <c r="AG195" s="44"/>
      <c r="AH195" s="44"/>
      <c r="AI195" s="44"/>
      <c r="AJ195" s="44"/>
      <c r="AK195" s="44"/>
      <c r="AL195" s="44"/>
    </row>
    <row r="196" spans="5:38" x14ac:dyDescent="0.25">
      <c r="E196" s="6"/>
      <c r="G196" s="44"/>
      <c r="H196" s="44"/>
      <c r="I196" s="44"/>
      <c r="J196" s="44"/>
      <c r="K196" s="44"/>
      <c r="L196" s="44"/>
      <c r="N196" s="44"/>
      <c r="O196" s="44"/>
      <c r="P196" s="44"/>
      <c r="Q196" s="44"/>
      <c r="R196" s="44"/>
      <c r="S196" s="44"/>
      <c r="X196" s="6"/>
      <c r="Y196" s="77"/>
      <c r="Z196" s="44"/>
      <c r="AA196" s="44"/>
      <c r="AB196" s="44"/>
      <c r="AC196" s="44"/>
      <c r="AD196" s="44"/>
      <c r="AE196" s="44"/>
      <c r="AG196" s="44"/>
      <c r="AH196" s="44"/>
      <c r="AI196" s="44"/>
      <c r="AJ196" s="44"/>
      <c r="AK196" s="44"/>
      <c r="AL196" s="44"/>
    </row>
    <row r="197" spans="5:38" x14ac:dyDescent="0.25">
      <c r="E197" s="6"/>
      <c r="G197" s="44"/>
      <c r="H197" s="44"/>
      <c r="I197" s="44"/>
      <c r="J197" s="44"/>
      <c r="K197" s="44"/>
      <c r="L197" s="44"/>
      <c r="N197" s="44"/>
      <c r="O197" s="44"/>
      <c r="P197" s="44"/>
      <c r="Q197" s="44"/>
      <c r="R197" s="44"/>
      <c r="S197" s="44"/>
      <c r="X197" s="6"/>
      <c r="Y197" s="77"/>
      <c r="Z197" s="44"/>
      <c r="AA197" s="44"/>
      <c r="AB197" s="44"/>
      <c r="AC197" s="44"/>
      <c r="AD197" s="44"/>
      <c r="AE197" s="44"/>
      <c r="AG197" s="44"/>
      <c r="AH197" s="44"/>
      <c r="AI197" s="44"/>
      <c r="AJ197" s="44"/>
      <c r="AK197" s="44"/>
      <c r="AL197" s="44"/>
    </row>
    <row r="198" spans="5:38" x14ac:dyDescent="0.25">
      <c r="E198" s="6"/>
      <c r="G198" s="44"/>
      <c r="H198" s="44"/>
      <c r="I198" s="44"/>
      <c r="J198" s="44"/>
      <c r="K198" s="44"/>
      <c r="L198" s="44"/>
      <c r="N198" s="44"/>
      <c r="O198" s="44"/>
      <c r="P198" s="44"/>
      <c r="Q198" s="44"/>
      <c r="R198" s="44"/>
      <c r="S198" s="44"/>
      <c r="X198" s="6"/>
      <c r="Y198" s="77"/>
      <c r="Z198" s="44"/>
      <c r="AA198" s="44"/>
      <c r="AB198" s="44"/>
      <c r="AC198" s="44"/>
      <c r="AD198" s="44"/>
      <c r="AE198" s="44"/>
      <c r="AG198" s="44"/>
      <c r="AH198" s="44"/>
      <c r="AI198" s="44"/>
      <c r="AJ198" s="44"/>
      <c r="AK198" s="44"/>
      <c r="AL198" s="44"/>
    </row>
    <row r="199" spans="5:38" x14ac:dyDescent="0.25">
      <c r="E199" s="6"/>
      <c r="G199" s="44"/>
      <c r="H199" s="44"/>
      <c r="I199" s="44"/>
      <c r="J199" s="44"/>
      <c r="K199" s="44"/>
      <c r="L199" s="44"/>
      <c r="N199" s="44"/>
      <c r="O199" s="44"/>
      <c r="P199" s="44"/>
      <c r="Q199" s="44"/>
      <c r="R199" s="44"/>
      <c r="S199" s="44"/>
      <c r="X199" s="6"/>
      <c r="Y199" s="77"/>
      <c r="Z199" s="44"/>
      <c r="AA199" s="44"/>
      <c r="AB199" s="44"/>
      <c r="AC199" s="44"/>
      <c r="AD199" s="44"/>
      <c r="AE199" s="44"/>
      <c r="AG199" s="44"/>
      <c r="AH199" s="44"/>
      <c r="AI199" s="44"/>
      <c r="AJ199" s="44"/>
      <c r="AK199" s="44"/>
      <c r="AL199" s="44"/>
    </row>
    <row r="200" spans="5:38" x14ac:dyDescent="0.25">
      <c r="E200" s="6"/>
      <c r="G200" s="44"/>
      <c r="H200" s="44"/>
      <c r="I200" s="44"/>
      <c r="J200" s="44"/>
      <c r="K200" s="44"/>
      <c r="L200" s="44"/>
      <c r="N200" s="44"/>
      <c r="O200" s="44"/>
      <c r="P200" s="44"/>
      <c r="Q200" s="44"/>
      <c r="R200" s="44"/>
      <c r="S200" s="44"/>
      <c r="X200" s="6"/>
      <c r="Y200" s="77"/>
      <c r="Z200" s="44"/>
      <c r="AA200" s="44"/>
      <c r="AB200" s="44"/>
      <c r="AC200" s="44"/>
      <c r="AD200" s="44"/>
      <c r="AE200" s="44"/>
      <c r="AG200" s="44"/>
      <c r="AH200" s="44"/>
      <c r="AI200" s="44"/>
      <c r="AJ200" s="44"/>
      <c r="AK200" s="44"/>
      <c r="AL200" s="44"/>
    </row>
    <row r="201" spans="5:38" x14ac:dyDescent="0.25">
      <c r="E201" s="6"/>
      <c r="G201" s="44"/>
      <c r="H201" s="44"/>
      <c r="I201" s="44"/>
      <c r="J201" s="44"/>
      <c r="K201" s="44"/>
      <c r="L201" s="44"/>
      <c r="N201" s="44"/>
      <c r="O201" s="44"/>
      <c r="P201" s="44"/>
      <c r="Q201" s="44"/>
      <c r="R201" s="44"/>
      <c r="S201" s="44"/>
      <c r="X201" s="6"/>
      <c r="Y201" s="77"/>
      <c r="Z201" s="44"/>
      <c r="AA201" s="44"/>
      <c r="AB201" s="44"/>
      <c r="AC201" s="44"/>
      <c r="AD201" s="44"/>
      <c r="AE201" s="44"/>
      <c r="AG201" s="44"/>
      <c r="AH201" s="44"/>
      <c r="AI201" s="44"/>
      <c r="AJ201" s="44"/>
      <c r="AK201" s="44"/>
      <c r="AL201" s="44"/>
    </row>
    <row r="202" spans="5:38" x14ac:dyDescent="0.25">
      <c r="E202" s="6"/>
      <c r="G202" s="44"/>
      <c r="H202" s="44"/>
      <c r="I202" s="44"/>
      <c r="J202" s="44"/>
      <c r="K202" s="44"/>
      <c r="L202" s="44"/>
      <c r="N202" s="44"/>
      <c r="O202" s="44"/>
      <c r="P202" s="44"/>
      <c r="Q202" s="44"/>
      <c r="R202" s="44"/>
      <c r="S202" s="44"/>
      <c r="X202" s="6"/>
      <c r="Y202" s="77"/>
      <c r="Z202" s="44"/>
      <c r="AA202" s="44"/>
      <c r="AB202" s="44"/>
      <c r="AC202" s="44"/>
      <c r="AD202" s="44"/>
      <c r="AE202" s="44"/>
      <c r="AG202" s="44"/>
      <c r="AH202" s="44"/>
      <c r="AI202" s="44"/>
      <c r="AJ202" s="44"/>
      <c r="AK202" s="44"/>
      <c r="AL202" s="44"/>
    </row>
    <row r="203" spans="5:38" x14ac:dyDescent="0.25">
      <c r="E203" s="6"/>
      <c r="G203" s="44"/>
      <c r="H203" s="44"/>
      <c r="I203" s="44"/>
      <c r="J203" s="44"/>
      <c r="K203" s="44"/>
      <c r="L203" s="44"/>
      <c r="N203" s="44"/>
      <c r="O203" s="44"/>
      <c r="P203" s="44"/>
      <c r="Q203" s="44"/>
      <c r="R203" s="44"/>
      <c r="S203" s="44"/>
      <c r="X203" s="6"/>
      <c r="Y203" s="77"/>
      <c r="Z203" s="44"/>
      <c r="AA203" s="44"/>
      <c r="AB203" s="44"/>
      <c r="AC203" s="44"/>
      <c r="AD203" s="44"/>
      <c r="AE203" s="44"/>
      <c r="AG203" s="44"/>
      <c r="AH203" s="44"/>
      <c r="AI203" s="44"/>
      <c r="AJ203" s="44"/>
      <c r="AK203" s="44"/>
      <c r="AL203" s="44"/>
    </row>
    <row r="204" spans="5:38" x14ac:dyDescent="0.25">
      <c r="E204" s="6"/>
      <c r="G204" s="44"/>
      <c r="H204" s="44"/>
      <c r="I204" s="44"/>
      <c r="J204" s="44"/>
      <c r="K204" s="44"/>
      <c r="L204" s="44"/>
      <c r="N204" s="44"/>
      <c r="O204" s="44"/>
      <c r="P204" s="44"/>
      <c r="Q204" s="44"/>
      <c r="R204" s="44"/>
      <c r="S204" s="44"/>
      <c r="X204" s="6"/>
      <c r="Y204" s="77"/>
      <c r="Z204" s="44"/>
      <c r="AA204" s="44"/>
      <c r="AB204" s="44"/>
      <c r="AC204" s="44"/>
      <c r="AD204" s="44"/>
      <c r="AE204" s="44"/>
      <c r="AG204" s="44"/>
      <c r="AH204" s="44"/>
      <c r="AI204" s="44"/>
      <c r="AJ204" s="44"/>
      <c r="AK204" s="44"/>
      <c r="AL204" s="44"/>
    </row>
    <row r="205" spans="5:38" x14ac:dyDescent="0.25">
      <c r="E205" s="6"/>
      <c r="G205" s="44"/>
      <c r="H205" s="44"/>
      <c r="I205" s="44"/>
      <c r="J205" s="44"/>
      <c r="K205" s="44"/>
      <c r="L205" s="44"/>
      <c r="N205" s="44"/>
      <c r="O205" s="44"/>
      <c r="P205" s="44"/>
      <c r="Q205" s="44"/>
      <c r="R205" s="44"/>
      <c r="S205" s="44"/>
      <c r="X205" s="6"/>
      <c r="Y205" s="77"/>
      <c r="Z205" s="44"/>
      <c r="AA205" s="44"/>
      <c r="AB205" s="44"/>
      <c r="AC205" s="44"/>
      <c r="AD205" s="44"/>
      <c r="AE205" s="44"/>
      <c r="AG205" s="44"/>
      <c r="AH205" s="44"/>
      <c r="AI205" s="44"/>
      <c r="AJ205" s="44"/>
      <c r="AK205" s="44"/>
      <c r="AL205" s="44"/>
    </row>
    <row r="399" spans="1:20" x14ac:dyDescent="0.25">
      <c r="A399" s="39" t="s">
        <v>233</v>
      </c>
      <c r="T399" s="39" t="s">
        <v>233</v>
      </c>
    </row>
    <row r="1243" spans="1:20" x14ac:dyDescent="0.25">
      <c r="A1243" s="39" t="s">
        <v>219</v>
      </c>
      <c r="T1243" s="39" t="s">
        <v>220</v>
      </c>
    </row>
  </sheetData>
  <mergeCells count="4">
    <mergeCell ref="Y1:AD1"/>
    <mergeCell ref="AG1:AL1"/>
    <mergeCell ref="F1:K1"/>
    <mergeCell ref="N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0212H</vt:lpstr>
      <vt:lpstr>Mapping</vt:lpstr>
      <vt:lpstr>CLvsLO</vt:lpstr>
      <vt:lpstr>CLvsLO 1.5GHz IF</vt:lpstr>
      <vt:lpstr>CL &amp; Data</vt:lpstr>
      <vt:lpstr>Isolations</vt:lpstr>
      <vt:lpstr>IF Response</vt:lpstr>
      <vt:lpstr>IP3</vt:lpstr>
      <vt:lpstr>P1dB CL</vt:lpstr>
      <vt:lpstr>P1dB Pt</vt:lpstr>
      <vt:lpstr>LO Harm-A</vt:lpstr>
      <vt:lpstr>LO Harm-B</vt:lpstr>
      <vt:lpstr>2Rx2L</vt:lpstr>
      <vt:lpstr>2Ix1L</vt:lpstr>
      <vt:lpstr>5Rx0L</vt:lpstr>
      <vt:lpstr>5Rx5L</vt:lpstr>
      <vt:lpstr>5Ix0L</vt:lpstr>
      <vt:lpstr>5Ix5L</vt:lpstr>
      <vt:lpstr>'0212H'!Amp_Diff_2_3</vt:lpstr>
      <vt:lpstr>'0212H'!Amp_Diff_2_3_2</vt:lpstr>
      <vt:lpstr>'0212H'!Amp_Diff_2_4</vt:lpstr>
      <vt:lpstr>'0212H'!Common_RL</vt:lpstr>
      <vt:lpstr>'0212H'!IL_1_4</vt:lpstr>
      <vt:lpstr>'0212H'!IL_1_4_2</vt:lpstr>
      <vt:lpstr>'0212H'!Iso_2_3</vt:lpstr>
      <vt:lpstr>'0212H'!Iso_2_3_2</vt:lpstr>
      <vt:lpstr>'0212H'!Iso_2_4</vt:lpstr>
      <vt:lpstr>'0212H'!Iso_2_4_2</vt:lpstr>
      <vt:lpstr>'CL &amp; Data'!MT3H_0113_ConversionLoss_and_Isolation_A__20dBm</vt:lpstr>
      <vt:lpstr>'CL &amp; Data'!MT3H_0113_ConversionLoss_and_Isolation_B</vt:lpstr>
      <vt:lpstr>'0212H'!Output_3_RL</vt:lpstr>
      <vt:lpstr>'0212H'!Output_4_RL</vt:lpstr>
      <vt:lpstr>'0212H'!Phase_Diff_2_3_1</vt:lpstr>
      <vt:lpstr>'0212H'!Phase_Diff_2_3_2</vt:lpstr>
      <vt:lpstr>'0212H'!Phase_Diff_2_4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2021-07-23T15:40:19Z</dcterms:modified>
</cp:coreProperties>
</file>